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s.fukuma\Box\ビヨンドコロナ補助金外部共有用\トランスフォーメーション補助金\第３次募集\事前準備\★確定版\様式\実績　※作業中\済\"/>
    </mc:Choice>
  </mc:AlternateContent>
  <xr:revisionPtr revIDLastSave="0" documentId="13_ncr:1_{24FE011E-7E21-43A0-9C50-3C6ACAC92EFA}" xr6:coauthVersionLast="47" xr6:coauthVersionMax="47" xr10:uidLastSave="{00000000-0000-0000-0000-000000000000}"/>
  <bookViews>
    <workbookView xWindow="-120" yWindow="-120" windowWidth="20730" windowHeight="11040" tabRatio="795" xr2:uid="{505475D0-AD9A-4986-B144-8CED26C23831}"/>
  </bookViews>
  <sheets>
    <sheet name="【様式第５号の４】事業場内賃金(時給単価)の平均" sheetId="18" r:id="rId1"/>
    <sheet name="賃上げ確認表" sheetId="17" r:id="rId2"/>
    <sheet name="入力例" sheetId="19" r:id="rId3"/>
  </sheets>
  <definedNames>
    <definedName name="_01">賃上げ確認表!$J$16</definedName>
    <definedName name="_02">賃上げ確認表!$J$20</definedName>
    <definedName name="_03">賃上げ確認表!$J$25</definedName>
    <definedName name="_04">賃上げ確認表!$J$28</definedName>
    <definedName name="_xlnm.Print_Area" localSheetId="0">'【様式第５号の４】事業場内賃金(時給単価)の平均'!$A$1:$W$57</definedName>
    <definedName name="_xlnm.Print_Area" localSheetId="1">OFFSET(賃上げ確認表!$A$34:$R$34,0,0,賃上げ確認表!$D$7+20)</definedName>
    <definedName name="_xlnm.Print_Titles" localSheetId="1">賃上げ確認表!$49:$51</definedName>
    <definedName name="従業員数">賃上げ確認表!$D$7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4" i="17" l="1"/>
  <c r="L55" i="17"/>
  <c r="L56" i="17"/>
  <c r="L57" i="17"/>
  <c r="L58" i="17"/>
  <c r="L59" i="17"/>
  <c r="L60" i="17"/>
  <c r="L61" i="17"/>
  <c r="L62" i="17"/>
  <c r="E53" i="17"/>
  <c r="E54" i="17"/>
  <c r="E55" i="17"/>
  <c r="E56" i="17"/>
  <c r="E57" i="17"/>
  <c r="E58" i="17"/>
  <c r="E59" i="17"/>
  <c r="E60" i="17"/>
  <c r="E61" i="17"/>
  <c r="E62" i="17"/>
  <c r="H54" i="17"/>
  <c r="H55" i="17"/>
  <c r="H56" i="17"/>
  <c r="H57" i="17"/>
  <c r="H58" i="17"/>
  <c r="H59" i="17"/>
  <c r="H60" i="17"/>
  <c r="H61" i="17"/>
  <c r="H62" i="17"/>
  <c r="M63" i="17"/>
  <c r="M64" i="17"/>
  <c r="M65" i="17"/>
  <c r="N65" i="17" s="1"/>
  <c r="M66" i="17"/>
  <c r="M67" i="17"/>
  <c r="M68" i="17"/>
  <c r="M69" i="17"/>
  <c r="M70" i="17"/>
  <c r="M71" i="17"/>
  <c r="M72" i="17"/>
  <c r="M73" i="17"/>
  <c r="N73" i="17" s="1"/>
  <c r="M74" i="17"/>
  <c r="M75" i="17"/>
  <c r="M76" i="17"/>
  <c r="M77" i="17"/>
  <c r="M78" i="17"/>
  <c r="M79" i="17"/>
  <c r="M80" i="17"/>
  <c r="M81" i="17"/>
  <c r="N81" i="17" s="1"/>
  <c r="M82" i="17"/>
  <c r="M83" i="17"/>
  <c r="M84" i="17"/>
  <c r="M85" i="17"/>
  <c r="M86" i="17"/>
  <c r="M87" i="17"/>
  <c r="M88" i="17"/>
  <c r="M89" i="17"/>
  <c r="N89" i="17" s="1"/>
  <c r="M90" i="17"/>
  <c r="M91" i="17"/>
  <c r="M92" i="17"/>
  <c r="M93" i="17"/>
  <c r="M94" i="17"/>
  <c r="M95" i="17"/>
  <c r="M96" i="17"/>
  <c r="M97" i="17"/>
  <c r="N97" i="17" s="1"/>
  <c r="M98" i="17"/>
  <c r="M99" i="17"/>
  <c r="M100" i="17"/>
  <c r="M101" i="17"/>
  <c r="M102" i="17"/>
  <c r="M103" i="17"/>
  <c r="M104" i="17"/>
  <c r="M105" i="17"/>
  <c r="N105" i="17" s="1"/>
  <c r="M106" i="17"/>
  <c r="M107" i="17"/>
  <c r="M108" i="17"/>
  <c r="M109" i="17"/>
  <c r="M110" i="17"/>
  <c r="M111" i="17"/>
  <c r="M112" i="17"/>
  <c r="M113" i="17"/>
  <c r="N113" i="17" s="1"/>
  <c r="M114" i="17"/>
  <c r="M115" i="17"/>
  <c r="M116" i="17"/>
  <c r="M117" i="17"/>
  <c r="M118" i="17"/>
  <c r="M119" i="17"/>
  <c r="M120" i="17"/>
  <c r="M121" i="17"/>
  <c r="N121" i="17" s="1"/>
  <c r="M122" i="17"/>
  <c r="M123" i="17"/>
  <c r="M124" i="17"/>
  <c r="M125" i="17"/>
  <c r="M126" i="17"/>
  <c r="M127" i="17"/>
  <c r="M128" i="17"/>
  <c r="M129" i="17"/>
  <c r="N129" i="17" s="1"/>
  <c r="M130" i="17"/>
  <c r="M131" i="17"/>
  <c r="M132" i="17"/>
  <c r="M133" i="17"/>
  <c r="M134" i="17"/>
  <c r="M135" i="17"/>
  <c r="M136" i="17"/>
  <c r="M137" i="17"/>
  <c r="N137" i="17" s="1"/>
  <c r="M138" i="17"/>
  <c r="M139" i="17"/>
  <c r="M140" i="17"/>
  <c r="M141" i="17"/>
  <c r="M142" i="17"/>
  <c r="M143" i="17"/>
  <c r="M144" i="17"/>
  <c r="M145" i="17"/>
  <c r="N145" i="17" s="1"/>
  <c r="M146" i="17"/>
  <c r="M147" i="17"/>
  <c r="M148" i="17"/>
  <c r="M149" i="17"/>
  <c r="M150" i="17"/>
  <c r="M151" i="17"/>
  <c r="M152" i="17"/>
  <c r="M153" i="17"/>
  <c r="N153" i="17" s="1"/>
  <c r="M154" i="17"/>
  <c r="M155" i="17"/>
  <c r="M156" i="17"/>
  <c r="M157" i="17"/>
  <c r="M158" i="17"/>
  <c r="M159" i="17"/>
  <c r="M160" i="17"/>
  <c r="M161" i="17"/>
  <c r="N161" i="17" s="1"/>
  <c r="M162" i="17"/>
  <c r="M163" i="17"/>
  <c r="M164" i="17"/>
  <c r="M165" i="17"/>
  <c r="M166" i="17"/>
  <c r="M167" i="17"/>
  <c r="M168" i="17"/>
  <c r="M169" i="17"/>
  <c r="N169" i="17" s="1"/>
  <c r="M170" i="17"/>
  <c r="M171" i="17"/>
  <c r="M172" i="17"/>
  <c r="M173" i="17"/>
  <c r="M174" i="17"/>
  <c r="M175" i="17"/>
  <c r="M176" i="17"/>
  <c r="M177" i="17"/>
  <c r="N177" i="17" s="1"/>
  <c r="M178" i="17"/>
  <c r="M179" i="17"/>
  <c r="M180" i="17"/>
  <c r="M181" i="17"/>
  <c r="M182" i="17"/>
  <c r="M183" i="17"/>
  <c r="M184" i="17"/>
  <c r="M185" i="17"/>
  <c r="N185" i="17" s="1"/>
  <c r="M186" i="17"/>
  <c r="M187" i="17"/>
  <c r="M188" i="17"/>
  <c r="M189" i="17"/>
  <c r="M190" i="17"/>
  <c r="M191" i="17"/>
  <c r="M192" i="17"/>
  <c r="M193" i="17"/>
  <c r="N193" i="17" s="1"/>
  <c r="M194" i="17"/>
  <c r="M195" i="17"/>
  <c r="M196" i="17"/>
  <c r="M197" i="17"/>
  <c r="M198" i="17"/>
  <c r="M199" i="17"/>
  <c r="M200" i="17"/>
  <c r="M201" i="17"/>
  <c r="N201" i="17" s="1"/>
  <c r="M202" i="17"/>
  <c r="M203" i="17"/>
  <c r="M204" i="17"/>
  <c r="M205" i="17"/>
  <c r="M206" i="17"/>
  <c r="M207" i="17"/>
  <c r="M208" i="17"/>
  <c r="M209" i="17"/>
  <c r="N209" i="17" s="1"/>
  <c r="M210" i="17"/>
  <c r="M211" i="17"/>
  <c r="M212" i="17"/>
  <c r="M213" i="17"/>
  <c r="M214" i="17"/>
  <c r="M215" i="17"/>
  <c r="M216" i="17"/>
  <c r="M217" i="17"/>
  <c r="N217" i="17" s="1"/>
  <c r="M218" i="17"/>
  <c r="M219" i="17"/>
  <c r="M220" i="17"/>
  <c r="M221" i="17"/>
  <c r="M222" i="17"/>
  <c r="M223" i="17"/>
  <c r="M224" i="17"/>
  <c r="M225" i="17"/>
  <c r="N225" i="17" s="1"/>
  <c r="M226" i="17"/>
  <c r="M227" i="17"/>
  <c r="M228" i="17"/>
  <c r="M229" i="17"/>
  <c r="M230" i="17"/>
  <c r="M231" i="17"/>
  <c r="M232" i="17"/>
  <c r="M233" i="17"/>
  <c r="N233" i="17" s="1"/>
  <c r="M234" i="17"/>
  <c r="M235" i="17"/>
  <c r="M236" i="17"/>
  <c r="M237" i="17"/>
  <c r="M238" i="17"/>
  <c r="M239" i="17"/>
  <c r="M240" i="17"/>
  <c r="M241" i="17"/>
  <c r="N241" i="17" s="1"/>
  <c r="M242" i="17"/>
  <c r="M243" i="17"/>
  <c r="M244" i="17"/>
  <c r="M245" i="17"/>
  <c r="M246" i="17"/>
  <c r="M247" i="17"/>
  <c r="M248" i="17"/>
  <c r="M249" i="17"/>
  <c r="N249" i="17" s="1"/>
  <c r="M250" i="17"/>
  <c r="M251" i="17"/>
  <c r="M252" i="17"/>
  <c r="M253" i="17"/>
  <c r="M254" i="17"/>
  <c r="M255" i="17"/>
  <c r="M256" i="17"/>
  <c r="M257" i="17"/>
  <c r="N257" i="17" s="1"/>
  <c r="M258" i="17"/>
  <c r="M259" i="17"/>
  <c r="M260" i="17"/>
  <c r="M261" i="17"/>
  <c r="M262" i="17"/>
  <c r="M263" i="17"/>
  <c r="M264" i="17"/>
  <c r="M265" i="17"/>
  <c r="N265" i="17" s="1"/>
  <c r="M266" i="17"/>
  <c r="M267" i="17"/>
  <c r="M268" i="17"/>
  <c r="M269" i="17"/>
  <c r="M270" i="17"/>
  <c r="M271" i="17"/>
  <c r="M272" i="17"/>
  <c r="M273" i="17"/>
  <c r="N273" i="17" s="1"/>
  <c r="M274" i="17"/>
  <c r="M275" i="17"/>
  <c r="M276" i="17"/>
  <c r="M277" i="17"/>
  <c r="M278" i="17"/>
  <c r="M279" i="17"/>
  <c r="M280" i="17"/>
  <c r="M281" i="17"/>
  <c r="N281" i="17" s="1"/>
  <c r="M282" i="17"/>
  <c r="M283" i="17"/>
  <c r="M284" i="17"/>
  <c r="M285" i="17"/>
  <c r="M286" i="17"/>
  <c r="M287" i="17"/>
  <c r="M288" i="17"/>
  <c r="M289" i="17"/>
  <c r="N289" i="17" s="1"/>
  <c r="M290" i="17"/>
  <c r="M291" i="17"/>
  <c r="M292" i="17"/>
  <c r="M293" i="17"/>
  <c r="M294" i="17"/>
  <c r="M295" i="17"/>
  <c r="M296" i="17"/>
  <c r="M297" i="17"/>
  <c r="N297" i="17" s="1"/>
  <c r="M298" i="17"/>
  <c r="M299" i="17"/>
  <c r="M300" i="17"/>
  <c r="M301" i="17"/>
  <c r="M302" i="17"/>
  <c r="M303" i="17"/>
  <c r="M304" i="17"/>
  <c r="M305" i="17"/>
  <c r="N305" i="17" s="1"/>
  <c r="M306" i="17"/>
  <c r="M307" i="17"/>
  <c r="M308" i="17"/>
  <c r="M309" i="17"/>
  <c r="M310" i="17"/>
  <c r="M311" i="17"/>
  <c r="M312" i="17"/>
  <c r="M313" i="17"/>
  <c r="N313" i="17" s="1"/>
  <c r="M314" i="17"/>
  <c r="M315" i="17"/>
  <c r="M316" i="17"/>
  <c r="M317" i="17"/>
  <c r="M318" i="17"/>
  <c r="M319" i="17"/>
  <c r="M320" i="17"/>
  <c r="M321" i="17"/>
  <c r="N321" i="17" s="1"/>
  <c r="M322" i="17"/>
  <c r="M323" i="17"/>
  <c r="M324" i="17"/>
  <c r="M325" i="17"/>
  <c r="M326" i="17"/>
  <c r="M327" i="17"/>
  <c r="M328" i="17"/>
  <c r="M329" i="17"/>
  <c r="N329" i="17" s="1"/>
  <c r="M330" i="17"/>
  <c r="M331" i="17"/>
  <c r="M332" i="17"/>
  <c r="M333" i="17"/>
  <c r="M334" i="17"/>
  <c r="M335" i="17"/>
  <c r="M336" i="17"/>
  <c r="M337" i="17"/>
  <c r="N337" i="17" s="1"/>
  <c r="M338" i="17"/>
  <c r="M339" i="17"/>
  <c r="M340" i="17"/>
  <c r="M341" i="17"/>
  <c r="M342" i="17"/>
  <c r="M343" i="17"/>
  <c r="M344" i="17"/>
  <c r="M345" i="17"/>
  <c r="N345" i="17" s="1"/>
  <c r="M346" i="17"/>
  <c r="M347" i="17"/>
  <c r="M348" i="17"/>
  <c r="M349" i="17"/>
  <c r="M350" i="17"/>
  <c r="M351" i="17"/>
  <c r="M352" i="17"/>
  <c r="M353" i="17"/>
  <c r="N353" i="17" s="1"/>
  <c r="M354" i="17"/>
  <c r="M355" i="17"/>
  <c r="M356" i="17"/>
  <c r="M357" i="17"/>
  <c r="M358" i="17"/>
  <c r="M359" i="17"/>
  <c r="M360" i="17"/>
  <c r="M361" i="17"/>
  <c r="N361" i="17" s="1"/>
  <c r="M362" i="17"/>
  <c r="M363" i="17"/>
  <c r="M364" i="17"/>
  <c r="M365" i="17"/>
  <c r="M366" i="17"/>
  <c r="M367" i="17"/>
  <c r="M368" i="17"/>
  <c r="M369" i="17"/>
  <c r="N369" i="17" s="1"/>
  <c r="M370" i="17"/>
  <c r="M371" i="17"/>
  <c r="M372" i="17"/>
  <c r="M373" i="17"/>
  <c r="M374" i="17"/>
  <c r="M375" i="17"/>
  <c r="M376" i="17"/>
  <c r="M377" i="17"/>
  <c r="N377" i="17" s="1"/>
  <c r="M378" i="17"/>
  <c r="M379" i="17"/>
  <c r="M380" i="17"/>
  <c r="M381" i="17"/>
  <c r="M382" i="17"/>
  <c r="M383" i="17"/>
  <c r="M384" i="17"/>
  <c r="M385" i="17"/>
  <c r="N385" i="17" s="1"/>
  <c r="M386" i="17"/>
  <c r="M387" i="17"/>
  <c r="M388" i="17"/>
  <c r="M389" i="17"/>
  <c r="M390" i="17"/>
  <c r="M391" i="17"/>
  <c r="M392" i="17"/>
  <c r="M393" i="17"/>
  <c r="N393" i="17" s="1"/>
  <c r="M394" i="17"/>
  <c r="M395" i="17"/>
  <c r="M396" i="17"/>
  <c r="M397" i="17"/>
  <c r="M398" i="17"/>
  <c r="M399" i="17"/>
  <c r="M400" i="17"/>
  <c r="M401" i="17"/>
  <c r="N401" i="17" s="1"/>
  <c r="M402" i="17"/>
  <c r="M403" i="17"/>
  <c r="M404" i="17"/>
  <c r="M405" i="17"/>
  <c r="M406" i="17"/>
  <c r="M407" i="17"/>
  <c r="M408" i="17"/>
  <c r="M409" i="17"/>
  <c r="N409" i="17" s="1"/>
  <c r="M410" i="17"/>
  <c r="M411" i="17"/>
  <c r="M412" i="17"/>
  <c r="M413" i="17"/>
  <c r="M414" i="17"/>
  <c r="M415" i="17"/>
  <c r="M416" i="17"/>
  <c r="M417" i="17"/>
  <c r="N417" i="17" s="1"/>
  <c r="M418" i="17"/>
  <c r="M419" i="17"/>
  <c r="M420" i="17"/>
  <c r="M421" i="17"/>
  <c r="M422" i="17"/>
  <c r="M423" i="17"/>
  <c r="M424" i="17"/>
  <c r="M425" i="17"/>
  <c r="N425" i="17" s="1"/>
  <c r="M426" i="17"/>
  <c r="M427" i="17"/>
  <c r="M428" i="17"/>
  <c r="M429" i="17"/>
  <c r="M430" i="17"/>
  <c r="M431" i="17"/>
  <c r="M432" i="17"/>
  <c r="M433" i="17"/>
  <c r="N433" i="17" s="1"/>
  <c r="M434" i="17"/>
  <c r="M435" i="17"/>
  <c r="M436" i="17"/>
  <c r="M437" i="17"/>
  <c r="M438" i="17"/>
  <c r="M439" i="17"/>
  <c r="M440" i="17"/>
  <c r="M441" i="17"/>
  <c r="N441" i="17" s="1"/>
  <c r="M442" i="17"/>
  <c r="M443" i="17"/>
  <c r="M444" i="17"/>
  <c r="M445" i="17"/>
  <c r="M446" i="17"/>
  <c r="M447" i="17"/>
  <c r="M448" i="17"/>
  <c r="M449" i="17"/>
  <c r="N449" i="17" s="1"/>
  <c r="M450" i="17"/>
  <c r="M451" i="17"/>
  <c r="M452" i="17"/>
  <c r="M453" i="17"/>
  <c r="M454" i="17"/>
  <c r="M455" i="17"/>
  <c r="M456" i="17"/>
  <c r="M457" i="17"/>
  <c r="N457" i="17" s="1"/>
  <c r="M458" i="17"/>
  <c r="M459" i="17"/>
  <c r="M460" i="17"/>
  <c r="M461" i="17"/>
  <c r="M462" i="17"/>
  <c r="M463" i="17"/>
  <c r="M464" i="17"/>
  <c r="M465" i="17"/>
  <c r="N465" i="17" s="1"/>
  <c r="M466" i="17"/>
  <c r="M467" i="17"/>
  <c r="M468" i="17"/>
  <c r="M469" i="17"/>
  <c r="M470" i="17"/>
  <c r="M471" i="17"/>
  <c r="M472" i="17"/>
  <c r="M473" i="17"/>
  <c r="N473" i="17" s="1"/>
  <c r="M474" i="17"/>
  <c r="M475" i="17"/>
  <c r="M476" i="17"/>
  <c r="M477" i="17"/>
  <c r="M478" i="17"/>
  <c r="M479" i="17"/>
  <c r="M480" i="17"/>
  <c r="M481" i="17"/>
  <c r="N481" i="17" s="1"/>
  <c r="M482" i="17"/>
  <c r="M483" i="17"/>
  <c r="M484" i="17"/>
  <c r="M485" i="17"/>
  <c r="M486" i="17"/>
  <c r="M487" i="17"/>
  <c r="M488" i="17"/>
  <c r="M489" i="17"/>
  <c r="N489" i="17" s="1"/>
  <c r="M490" i="17"/>
  <c r="M491" i="17"/>
  <c r="M492" i="17"/>
  <c r="M493" i="17"/>
  <c r="M494" i="17"/>
  <c r="M495" i="17"/>
  <c r="M496" i="17"/>
  <c r="M497" i="17"/>
  <c r="N497" i="17" s="1"/>
  <c r="M498" i="17"/>
  <c r="M499" i="17"/>
  <c r="M500" i="17"/>
  <c r="M501" i="17"/>
  <c r="M502" i="17"/>
  <c r="M503" i="17"/>
  <c r="M504" i="17"/>
  <c r="M505" i="17"/>
  <c r="N505" i="17" s="1"/>
  <c r="M506" i="17"/>
  <c r="M507" i="17"/>
  <c r="M508" i="17"/>
  <c r="M509" i="17"/>
  <c r="M510" i="17"/>
  <c r="M511" i="17"/>
  <c r="M512" i="17"/>
  <c r="M513" i="17"/>
  <c r="N513" i="17" s="1"/>
  <c r="M514" i="17"/>
  <c r="M515" i="17"/>
  <c r="M516" i="17"/>
  <c r="M517" i="17"/>
  <c r="M518" i="17"/>
  <c r="M519" i="17"/>
  <c r="M520" i="17"/>
  <c r="M521" i="17"/>
  <c r="N521" i="17" s="1"/>
  <c r="M522" i="17"/>
  <c r="M523" i="17"/>
  <c r="M524" i="17"/>
  <c r="M525" i="17"/>
  <c r="M526" i="17"/>
  <c r="M527" i="17"/>
  <c r="M528" i="17"/>
  <c r="M529" i="17"/>
  <c r="N529" i="17" s="1"/>
  <c r="M530" i="17"/>
  <c r="M531" i="17"/>
  <c r="M532" i="17"/>
  <c r="M533" i="17"/>
  <c r="M534" i="17"/>
  <c r="M535" i="17"/>
  <c r="M536" i="17"/>
  <c r="M537" i="17"/>
  <c r="N537" i="17" s="1"/>
  <c r="M538" i="17"/>
  <c r="M539" i="17"/>
  <c r="M540" i="17"/>
  <c r="M541" i="17"/>
  <c r="M542" i="17"/>
  <c r="M543" i="17"/>
  <c r="M544" i="17"/>
  <c r="M545" i="17"/>
  <c r="N545" i="17" s="1"/>
  <c r="M546" i="17"/>
  <c r="M547" i="17"/>
  <c r="M548" i="17"/>
  <c r="M549" i="17"/>
  <c r="M550" i="17"/>
  <c r="M551" i="17"/>
  <c r="M552" i="17"/>
  <c r="M553" i="17"/>
  <c r="L63" i="17"/>
  <c r="L64" i="17"/>
  <c r="L65" i="17"/>
  <c r="L66" i="17"/>
  <c r="L67" i="17"/>
  <c r="L68" i="17"/>
  <c r="L69" i="17"/>
  <c r="L70" i="17"/>
  <c r="L71" i="17"/>
  <c r="L72" i="17"/>
  <c r="L73" i="17"/>
  <c r="L74" i="17"/>
  <c r="L75" i="17"/>
  <c r="L76" i="17"/>
  <c r="L77" i="17"/>
  <c r="L78" i="17"/>
  <c r="L79" i="17"/>
  <c r="L80" i="17"/>
  <c r="L81" i="17"/>
  <c r="L82" i="17"/>
  <c r="L83" i="17"/>
  <c r="L84" i="17"/>
  <c r="L85" i="17"/>
  <c r="L86" i="17"/>
  <c r="L87" i="17"/>
  <c r="L88" i="17"/>
  <c r="L89" i="17"/>
  <c r="L90" i="17"/>
  <c r="L91" i="17"/>
  <c r="L92" i="17"/>
  <c r="L93" i="17"/>
  <c r="L94" i="17"/>
  <c r="L95" i="17"/>
  <c r="L96" i="17"/>
  <c r="L97" i="17"/>
  <c r="L98" i="17"/>
  <c r="L99" i="17"/>
  <c r="L100" i="17"/>
  <c r="L101" i="17"/>
  <c r="L102" i="17"/>
  <c r="L103" i="17"/>
  <c r="L104" i="17"/>
  <c r="L105" i="17"/>
  <c r="L106" i="17"/>
  <c r="L107" i="17"/>
  <c r="L108" i="17"/>
  <c r="L109" i="17"/>
  <c r="L110" i="17"/>
  <c r="L111" i="17"/>
  <c r="L112" i="17"/>
  <c r="L113" i="17"/>
  <c r="L114" i="17"/>
  <c r="L115" i="17"/>
  <c r="L116" i="17"/>
  <c r="L117" i="17"/>
  <c r="L118" i="17"/>
  <c r="L119" i="17"/>
  <c r="L120" i="17"/>
  <c r="L121" i="17"/>
  <c r="L122" i="17"/>
  <c r="L123" i="17"/>
  <c r="L124" i="17"/>
  <c r="L125" i="17"/>
  <c r="L126" i="17"/>
  <c r="L127" i="17"/>
  <c r="L128" i="17"/>
  <c r="L129" i="17"/>
  <c r="L130" i="17"/>
  <c r="L131" i="17"/>
  <c r="L132" i="17"/>
  <c r="L133" i="17"/>
  <c r="L134" i="17"/>
  <c r="L135" i="17"/>
  <c r="L136" i="17"/>
  <c r="L137" i="17"/>
  <c r="L138" i="17"/>
  <c r="L139" i="17"/>
  <c r="L140" i="17"/>
  <c r="L141" i="17"/>
  <c r="L142" i="17"/>
  <c r="L143" i="17"/>
  <c r="L144" i="17"/>
  <c r="L145" i="17"/>
  <c r="L146" i="17"/>
  <c r="L147" i="17"/>
  <c r="L148" i="17"/>
  <c r="L149" i="17"/>
  <c r="L150" i="17"/>
  <c r="L151" i="17"/>
  <c r="L152" i="17"/>
  <c r="L153" i="17"/>
  <c r="L154" i="17"/>
  <c r="L155" i="17"/>
  <c r="L156" i="17"/>
  <c r="L157" i="17"/>
  <c r="L158" i="17"/>
  <c r="L159" i="17"/>
  <c r="L160" i="17"/>
  <c r="L161" i="17"/>
  <c r="L162" i="17"/>
  <c r="L163" i="17"/>
  <c r="L164" i="17"/>
  <c r="L165" i="17"/>
  <c r="L166" i="17"/>
  <c r="L167" i="17"/>
  <c r="L168" i="17"/>
  <c r="L169" i="17"/>
  <c r="L170" i="17"/>
  <c r="L171" i="17"/>
  <c r="L172" i="17"/>
  <c r="L173" i="17"/>
  <c r="L174" i="17"/>
  <c r="L175" i="17"/>
  <c r="L176" i="17"/>
  <c r="L177" i="17"/>
  <c r="L178" i="17"/>
  <c r="L179" i="17"/>
  <c r="L180" i="17"/>
  <c r="L181" i="17"/>
  <c r="L182" i="17"/>
  <c r="L183" i="17"/>
  <c r="L184" i="17"/>
  <c r="L185" i="17"/>
  <c r="L186" i="17"/>
  <c r="L187" i="17"/>
  <c r="L188" i="17"/>
  <c r="L189" i="17"/>
  <c r="L190" i="17"/>
  <c r="L191" i="17"/>
  <c r="L192" i="17"/>
  <c r="L193" i="17"/>
  <c r="L194" i="17"/>
  <c r="L195" i="17"/>
  <c r="L196" i="17"/>
  <c r="L197" i="17"/>
  <c r="L198" i="17"/>
  <c r="L199" i="17"/>
  <c r="L200" i="17"/>
  <c r="L201" i="17"/>
  <c r="L202" i="17"/>
  <c r="L203" i="17"/>
  <c r="L204" i="17"/>
  <c r="L205" i="17"/>
  <c r="L206" i="17"/>
  <c r="L207" i="17"/>
  <c r="L208" i="17"/>
  <c r="L209" i="17"/>
  <c r="L210" i="17"/>
  <c r="L211" i="17"/>
  <c r="L212" i="17"/>
  <c r="L213" i="17"/>
  <c r="L214" i="17"/>
  <c r="L215" i="17"/>
  <c r="L216" i="17"/>
  <c r="L217" i="17"/>
  <c r="L218" i="17"/>
  <c r="L219" i="17"/>
  <c r="L220" i="17"/>
  <c r="L221" i="17"/>
  <c r="L222" i="17"/>
  <c r="L223" i="17"/>
  <c r="L224" i="17"/>
  <c r="L225" i="17"/>
  <c r="L226" i="17"/>
  <c r="L227" i="17"/>
  <c r="L228" i="17"/>
  <c r="L229" i="17"/>
  <c r="L230" i="17"/>
  <c r="L231" i="17"/>
  <c r="L232" i="17"/>
  <c r="L233" i="17"/>
  <c r="L234" i="17"/>
  <c r="L235" i="17"/>
  <c r="L236" i="17"/>
  <c r="L237" i="17"/>
  <c r="L238" i="17"/>
  <c r="L239" i="17"/>
  <c r="L240" i="17"/>
  <c r="L241" i="17"/>
  <c r="L242" i="17"/>
  <c r="L243" i="17"/>
  <c r="L244" i="17"/>
  <c r="L245" i="17"/>
  <c r="L246" i="17"/>
  <c r="L247" i="17"/>
  <c r="L248" i="17"/>
  <c r="L249" i="17"/>
  <c r="L250" i="17"/>
  <c r="L251" i="17"/>
  <c r="L252" i="17"/>
  <c r="L253" i="17"/>
  <c r="L254" i="17"/>
  <c r="L255" i="17"/>
  <c r="L256" i="17"/>
  <c r="L257" i="17"/>
  <c r="L258" i="17"/>
  <c r="L259" i="17"/>
  <c r="L260" i="17"/>
  <c r="L261" i="17"/>
  <c r="L262" i="17"/>
  <c r="L263" i="17"/>
  <c r="L264" i="17"/>
  <c r="L265" i="17"/>
  <c r="L266" i="17"/>
  <c r="L267" i="17"/>
  <c r="L268" i="17"/>
  <c r="L269" i="17"/>
  <c r="L270" i="17"/>
  <c r="L271" i="17"/>
  <c r="L272" i="17"/>
  <c r="L273" i="17"/>
  <c r="L274" i="17"/>
  <c r="L275" i="17"/>
  <c r="L276" i="17"/>
  <c r="L277" i="17"/>
  <c r="L278" i="17"/>
  <c r="L279" i="17"/>
  <c r="L280" i="17"/>
  <c r="L281" i="17"/>
  <c r="L282" i="17"/>
  <c r="L283" i="17"/>
  <c r="L284" i="17"/>
  <c r="L285" i="17"/>
  <c r="L286" i="17"/>
  <c r="L287" i="17"/>
  <c r="L288" i="17"/>
  <c r="L289" i="17"/>
  <c r="L290" i="17"/>
  <c r="L291" i="17"/>
  <c r="L292" i="17"/>
  <c r="L293" i="17"/>
  <c r="L294" i="17"/>
  <c r="L295" i="17"/>
  <c r="L296" i="17"/>
  <c r="L297" i="17"/>
  <c r="L298" i="17"/>
  <c r="L299" i="17"/>
  <c r="L300" i="17"/>
  <c r="L301" i="17"/>
  <c r="L302" i="17"/>
  <c r="L303" i="17"/>
  <c r="L304" i="17"/>
  <c r="L305" i="17"/>
  <c r="L306" i="17"/>
  <c r="L307" i="17"/>
  <c r="L308" i="17"/>
  <c r="L309" i="17"/>
  <c r="L310" i="17"/>
  <c r="L311" i="17"/>
  <c r="L312" i="17"/>
  <c r="L313" i="17"/>
  <c r="L314" i="17"/>
  <c r="L315" i="17"/>
  <c r="L316" i="17"/>
  <c r="L317" i="17"/>
  <c r="L318" i="17"/>
  <c r="L319" i="17"/>
  <c r="L320" i="17"/>
  <c r="L321" i="17"/>
  <c r="L322" i="17"/>
  <c r="L323" i="17"/>
  <c r="L324" i="17"/>
  <c r="L325" i="17"/>
  <c r="L326" i="17"/>
  <c r="L327" i="17"/>
  <c r="L328" i="17"/>
  <c r="L329" i="17"/>
  <c r="L330" i="17"/>
  <c r="L331" i="17"/>
  <c r="L332" i="17"/>
  <c r="L333" i="17"/>
  <c r="L334" i="17"/>
  <c r="L335" i="17"/>
  <c r="L336" i="17"/>
  <c r="L337" i="17"/>
  <c r="L338" i="17"/>
  <c r="L339" i="17"/>
  <c r="L340" i="17"/>
  <c r="L341" i="17"/>
  <c r="L342" i="17"/>
  <c r="L343" i="17"/>
  <c r="L344" i="17"/>
  <c r="L345" i="17"/>
  <c r="L346" i="17"/>
  <c r="L347" i="17"/>
  <c r="L348" i="17"/>
  <c r="L349" i="17"/>
  <c r="L350" i="17"/>
  <c r="L351" i="17"/>
  <c r="L352" i="17"/>
  <c r="L353" i="17"/>
  <c r="L354" i="17"/>
  <c r="L355" i="17"/>
  <c r="L356" i="17"/>
  <c r="L357" i="17"/>
  <c r="L358" i="17"/>
  <c r="L359" i="17"/>
  <c r="L360" i="17"/>
  <c r="L361" i="17"/>
  <c r="L362" i="17"/>
  <c r="L363" i="17"/>
  <c r="L364" i="17"/>
  <c r="L365" i="17"/>
  <c r="L366" i="17"/>
  <c r="L367" i="17"/>
  <c r="L368" i="17"/>
  <c r="L369" i="17"/>
  <c r="L370" i="17"/>
  <c r="L371" i="17"/>
  <c r="L372" i="17"/>
  <c r="L373" i="17"/>
  <c r="L374" i="17"/>
  <c r="L375" i="17"/>
  <c r="L376" i="17"/>
  <c r="L377" i="17"/>
  <c r="L378" i="17"/>
  <c r="L379" i="17"/>
  <c r="L380" i="17"/>
  <c r="L381" i="17"/>
  <c r="L382" i="17"/>
  <c r="L383" i="17"/>
  <c r="L384" i="17"/>
  <c r="L385" i="17"/>
  <c r="L386" i="17"/>
  <c r="L387" i="17"/>
  <c r="L388" i="17"/>
  <c r="L389" i="17"/>
  <c r="L390" i="17"/>
  <c r="L391" i="17"/>
  <c r="L392" i="17"/>
  <c r="L393" i="17"/>
  <c r="L394" i="17"/>
  <c r="L395" i="17"/>
  <c r="L396" i="17"/>
  <c r="L397" i="17"/>
  <c r="L398" i="17"/>
  <c r="L399" i="17"/>
  <c r="L400" i="17"/>
  <c r="L401" i="17"/>
  <c r="L402" i="17"/>
  <c r="L403" i="17"/>
  <c r="L404" i="17"/>
  <c r="L405" i="17"/>
  <c r="L406" i="17"/>
  <c r="L407" i="17"/>
  <c r="L408" i="17"/>
  <c r="L409" i="17"/>
  <c r="L410" i="17"/>
  <c r="L411" i="17"/>
  <c r="L412" i="17"/>
  <c r="L413" i="17"/>
  <c r="L414" i="17"/>
  <c r="L415" i="17"/>
  <c r="L416" i="17"/>
  <c r="L417" i="17"/>
  <c r="L418" i="17"/>
  <c r="L419" i="17"/>
  <c r="L420" i="17"/>
  <c r="L421" i="17"/>
  <c r="L422" i="17"/>
  <c r="L423" i="17"/>
  <c r="L424" i="17"/>
  <c r="L425" i="17"/>
  <c r="L426" i="17"/>
  <c r="L427" i="17"/>
  <c r="L428" i="17"/>
  <c r="L429" i="17"/>
  <c r="L430" i="17"/>
  <c r="L431" i="17"/>
  <c r="L432" i="17"/>
  <c r="L433" i="17"/>
  <c r="L434" i="17"/>
  <c r="L435" i="17"/>
  <c r="L436" i="17"/>
  <c r="L437" i="17"/>
  <c r="L438" i="17"/>
  <c r="L439" i="17"/>
  <c r="L440" i="17"/>
  <c r="L441" i="17"/>
  <c r="L442" i="17"/>
  <c r="L443" i="17"/>
  <c r="L444" i="17"/>
  <c r="L445" i="17"/>
  <c r="L446" i="17"/>
  <c r="L447" i="17"/>
  <c r="L448" i="17"/>
  <c r="L449" i="17"/>
  <c r="L450" i="17"/>
  <c r="L451" i="17"/>
  <c r="L452" i="17"/>
  <c r="L453" i="17"/>
  <c r="L454" i="17"/>
  <c r="L455" i="17"/>
  <c r="L456" i="17"/>
  <c r="L457" i="17"/>
  <c r="L458" i="17"/>
  <c r="L459" i="17"/>
  <c r="L460" i="17"/>
  <c r="L461" i="17"/>
  <c r="L462" i="17"/>
  <c r="L463" i="17"/>
  <c r="L464" i="17"/>
  <c r="L465" i="17"/>
  <c r="L466" i="17"/>
  <c r="L467" i="17"/>
  <c r="L468" i="17"/>
  <c r="L469" i="17"/>
  <c r="L470" i="17"/>
  <c r="L471" i="17"/>
  <c r="L472" i="17"/>
  <c r="L473" i="17"/>
  <c r="L474" i="17"/>
  <c r="L475" i="17"/>
  <c r="L476" i="17"/>
  <c r="L477" i="17"/>
  <c r="L478" i="17"/>
  <c r="L479" i="17"/>
  <c r="L480" i="17"/>
  <c r="L481" i="17"/>
  <c r="L482" i="17"/>
  <c r="L483" i="17"/>
  <c r="L484" i="17"/>
  <c r="L485" i="17"/>
  <c r="L486" i="17"/>
  <c r="L487" i="17"/>
  <c r="L488" i="17"/>
  <c r="L489" i="17"/>
  <c r="L490" i="17"/>
  <c r="L491" i="17"/>
  <c r="L492" i="17"/>
  <c r="L493" i="17"/>
  <c r="L494" i="17"/>
  <c r="L495" i="17"/>
  <c r="L496" i="17"/>
  <c r="L497" i="17"/>
  <c r="L498" i="17"/>
  <c r="L499" i="17"/>
  <c r="L500" i="17"/>
  <c r="L501" i="17"/>
  <c r="L502" i="17"/>
  <c r="L503" i="17"/>
  <c r="L504" i="17"/>
  <c r="L505" i="17"/>
  <c r="L506" i="17"/>
  <c r="L507" i="17"/>
  <c r="L508" i="17"/>
  <c r="L509" i="17"/>
  <c r="L510" i="17"/>
  <c r="L511" i="17"/>
  <c r="L512" i="17"/>
  <c r="L513" i="17"/>
  <c r="L514" i="17"/>
  <c r="L515" i="17"/>
  <c r="L516" i="17"/>
  <c r="L517" i="17"/>
  <c r="L518" i="17"/>
  <c r="L519" i="17"/>
  <c r="L520" i="17"/>
  <c r="L521" i="17"/>
  <c r="L522" i="17"/>
  <c r="L523" i="17"/>
  <c r="L524" i="17"/>
  <c r="L525" i="17"/>
  <c r="L526" i="17"/>
  <c r="L527" i="17"/>
  <c r="L528" i="17"/>
  <c r="L529" i="17"/>
  <c r="L530" i="17"/>
  <c r="L531" i="17"/>
  <c r="L532" i="17"/>
  <c r="L533" i="17"/>
  <c r="L534" i="17"/>
  <c r="L535" i="17"/>
  <c r="L536" i="17"/>
  <c r="L537" i="17"/>
  <c r="L538" i="17"/>
  <c r="L539" i="17"/>
  <c r="L540" i="17"/>
  <c r="L541" i="17"/>
  <c r="L542" i="17"/>
  <c r="L543" i="17"/>
  <c r="L544" i="17"/>
  <c r="L545" i="17"/>
  <c r="L546" i="17"/>
  <c r="L547" i="17"/>
  <c r="L548" i="17"/>
  <c r="L549" i="17"/>
  <c r="L550" i="17"/>
  <c r="L551" i="17"/>
  <c r="L552" i="17"/>
  <c r="L553" i="17"/>
  <c r="H63" i="17"/>
  <c r="H64" i="17"/>
  <c r="H65" i="17"/>
  <c r="H66" i="17"/>
  <c r="H67" i="17"/>
  <c r="H68" i="17"/>
  <c r="H69" i="17"/>
  <c r="H70" i="17"/>
  <c r="H71" i="17"/>
  <c r="H72" i="17"/>
  <c r="H73" i="17"/>
  <c r="H74" i="17"/>
  <c r="H75" i="17"/>
  <c r="H76" i="17"/>
  <c r="H77" i="17"/>
  <c r="H78" i="17"/>
  <c r="H79" i="17"/>
  <c r="H80" i="17"/>
  <c r="H81" i="17"/>
  <c r="H82" i="17"/>
  <c r="H83" i="17"/>
  <c r="H84" i="17"/>
  <c r="H85" i="17"/>
  <c r="H86" i="17"/>
  <c r="H87" i="17"/>
  <c r="H88" i="17"/>
  <c r="H89" i="17"/>
  <c r="H90" i="17"/>
  <c r="H91" i="17"/>
  <c r="H92" i="17"/>
  <c r="H93" i="17"/>
  <c r="H94" i="17"/>
  <c r="H95" i="17"/>
  <c r="H96" i="17"/>
  <c r="H97" i="17"/>
  <c r="H98" i="17"/>
  <c r="H99" i="17"/>
  <c r="H100" i="17"/>
  <c r="H101" i="17"/>
  <c r="H102" i="17"/>
  <c r="H103" i="17"/>
  <c r="H104" i="17"/>
  <c r="H105" i="17"/>
  <c r="H106" i="17"/>
  <c r="H107" i="17"/>
  <c r="H108" i="17"/>
  <c r="H109" i="17"/>
  <c r="H110" i="17"/>
  <c r="H111" i="17"/>
  <c r="H112" i="17"/>
  <c r="H113" i="17"/>
  <c r="H114" i="17"/>
  <c r="H115" i="17"/>
  <c r="H116" i="17"/>
  <c r="H117" i="17"/>
  <c r="H118" i="17"/>
  <c r="H119" i="17"/>
  <c r="H120" i="17"/>
  <c r="H121" i="17"/>
  <c r="H122" i="17"/>
  <c r="H123" i="17"/>
  <c r="H124" i="17"/>
  <c r="H125" i="17"/>
  <c r="H126" i="17"/>
  <c r="H127" i="17"/>
  <c r="H128" i="17"/>
  <c r="H129" i="17"/>
  <c r="H130" i="17"/>
  <c r="H131" i="17"/>
  <c r="H132" i="17"/>
  <c r="H133" i="17"/>
  <c r="H134" i="17"/>
  <c r="H135" i="17"/>
  <c r="H136" i="17"/>
  <c r="H137" i="17"/>
  <c r="H138" i="17"/>
  <c r="H139" i="17"/>
  <c r="H140" i="17"/>
  <c r="H141" i="17"/>
  <c r="H142" i="17"/>
  <c r="H143" i="17"/>
  <c r="H144" i="17"/>
  <c r="H145" i="17"/>
  <c r="H146" i="17"/>
  <c r="H147" i="17"/>
  <c r="H148" i="17"/>
  <c r="H149" i="17"/>
  <c r="H150" i="17"/>
  <c r="H151" i="17"/>
  <c r="H152" i="17"/>
  <c r="H153" i="17"/>
  <c r="H154" i="17"/>
  <c r="H155" i="17"/>
  <c r="H156" i="17"/>
  <c r="H157" i="17"/>
  <c r="H158" i="17"/>
  <c r="H159" i="17"/>
  <c r="H160" i="17"/>
  <c r="H161" i="17"/>
  <c r="H162" i="17"/>
  <c r="H163" i="17"/>
  <c r="H164" i="17"/>
  <c r="H165" i="17"/>
  <c r="H166" i="17"/>
  <c r="H167" i="17"/>
  <c r="H168" i="17"/>
  <c r="H169" i="17"/>
  <c r="H170" i="17"/>
  <c r="H171" i="17"/>
  <c r="H172" i="17"/>
  <c r="H173" i="17"/>
  <c r="H174" i="17"/>
  <c r="H175" i="17"/>
  <c r="H176" i="17"/>
  <c r="H177" i="17"/>
  <c r="H178" i="17"/>
  <c r="H179" i="17"/>
  <c r="H180" i="17"/>
  <c r="H181" i="17"/>
  <c r="H182" i="17"/>
  <c r="H183" i="17"/>
  <c r="H184" i="17"/>
  <c r="H185" i="17"/>
  <c r="H186" i="17"/>
  <c r="H187" i="17"/>
  <c r="H188" i="17"/>
  <c r="H189" i="17"/>
  <c r="H190" i="17"/>
  <c r="H191" i="17"/>
  <c r="H192" i="17"/>
  <c r="H193" i="17"/>
  <c r="H194" i="17"/>
  <c r="H195" i="17"/>
  <c r="H196" i="17"/>
  <c r="H197" i="17"/>
  <c r="H198" i="17"/>
  <c r="H199" i="17"/>
  <c r="H200" i="17"/>
  <c r="H201" i="17"/>
  <c r="H202" i="17"/>
  <c r="H203" i="17"/>
  <c r="H204" i="17"/>
  <c r="H205" i="17"/>
  <c r="H206" i="17"/>
  <c r="H207" i="17"/>
  <c r="H208" i="17"/>
  <c r="H209" i="17"/>
  <c r="H210" i="17"/>
  <c r="H211" i="17"/>
  <c r="H212" i="17"/>
  <c r="H213" i="17"/>
  <c r="H214" i="17"/>
  <c r="H215" i="17"/>
  <c r="H216" i="17"/>
  <c r="H217" i="17"/>
  <c r="H218" i="17"/>
  <c r="H219" i="17"/>
  <c r="H220" i="17"/>
  <c r="H221" i="17"/>
  <c r="H222" i="17"/>
  <c r="H223" i="17"/>
  <c r="H224" i="17"/>
  <c r="H225" i="17"/>
  <c r="H226" i="17"/>
  <c r="H227" i="17"/>
  <c r="H228" i="17"/>
  <c r="H229" i="17"/>
  <c r="H230" i="17"/>
  <c r="H231" i="17"/>
  <c r="H232" i="17"/>
  <c r="H233" i="17"/>
  <c r="H234" i="17"/>
  <c r="H235" i="17"/>
  <c r="H236" i="17"/>
  <c r="H237" i="17"/>
  <c r="H238" i="17"/>
  <c r="H239" i="17"/>
  <c r="H240" i="17"/>
  <c r="H241" i="17"/>
  <c r="H242" i="17"/>
  <c r="H243" i="17"/>
  <c r="H244" i="17"/>
  <c r="H245" i="17"/>
  <c r="H246" i="17"/>
  <c r="H247" i="17"/>
  <c r="H248" i="17"/>
  <c r="H249" i="17"/>
  <c r="H250" i="17"/>
  <c r="H251" i="17"/>
  <c r="H252" i="17"/>
  <c r="H253" i="17"/>
  <c r="H254" i="17"/>
  <c r="H255" i="17"/>
  <c r="H256" i="17"/>
  <c r="H257" i="17"/>
  <c r="H258" i="17"/>
  <c r="H259" i="17"/>
  <c r="H260" i="17"/>
  <c r="H261" i="17"/>
  <c r="H262" i="17"/>
  <c r="H263" i="17"/>
  <c r="H264" i="17"/>
  <c r="H265" i="17"/>
  <c r="H266" i="17"/>
  <c r="H267" i="17"/>
  <c r="H268" i="17"/>
  <c r="H269" i="17"/>
  <c r="H270" i="17"/>
  <c r="H271" i="17"/>
  <c r="H272" i="17"/>
  <c r="H273" i="17"/>
  <c r="H274" i="17"/>
  <c r="H275" i="17"/>
  <c r="H276" i="17"/>
  <c r="H277" i="17"/>
  <c r="H278" i="17"/>
  <c r="H279" i="17"/>
  <c r="H280" i="17"/>
  <c r="H281" i="17"/>
  <c r="H282" i="17"/>
  <c r="H283" i="17"/>
  <c r="H284" i="17"/>
  <c r="H285" i="17"/>
  <c r="H286" i="17"/>
  <c r="H287" i="17"/>
  <c r="H288" i="17"/>
  <c r="H289" i="17"/>
  <c r="H290" i="17"/>
  <c r="H291" i="17"/>
  <c r="H292" i="17"/>
  <c r="H293" i="17"/>
  <c r="H294" i="17"/>
  <c r="H295" i="17"/>
  <c r="H296" i="17"/>
  <c r="H297" i="17"/>
  <c r="H298" i="17"/>
  <c r="H299" i="17"/>
  <c r="H300" i="17"/>
  <c r="H301" i="17"/>
  <c r="H302" i="17"/>
  <c r="H303" i="17"/>
  <c r="H304" i="17"/>
  <c r="H305" i="17"/>
  <c r="H306" i="17"/>
  <c r="H307" i="17"/>
  <c r="H308" i="17"/>
  <c r="H309" i="17"/>
  <c r="H310" i="17"/>
  <c r="H311" i="17"/>
  <c r="H312" i="17"/>
  <c r="H313" i="17"/>
  <c r="H314" i="17"/>
  <c r="H315" i="17"/>
  <c r="H316" i="17"/>
  <c r="H317" i="17"/>
  <c r="H318" i="17"/>
  <c r="H319" i="17"/>
  <c r="H320" i="17"/>
  <c r="H321" i="17"/>
  <c r="H322" i="17"/>
  <c r="H323" i="17"/>
  <c r="H324" i="17"/>
  <c r="H325" i="17"/>
  <c r="H326" i="17"/>
  <c r="H327" i="17"/>
  <c r="H328" i="17"/>
  <c r="H329" i="17"/>
  <c r="H330" i="17"/>
  <c r="H331" i="17"/>
  <c r="H332" i="17"/>
  <c r="H333" i="17"/>
  <c r="H334" i="17"/>
  <c r="H335" i="17"/>
  <c r="H336" i="17"/>
  <c r="H337" i="17"/>
  <c r="H338" i="17"/>
  <c r="H339" i="17"/>
  <c r="H340" i="17"/>
  <c r="H341" i="17"/>
  <c r="H342" i="17"/>
  <c r="H343" i="17"/>
  <c r="H344" i="17"/>
  <c r="H345" i="17"/>
  <c r="H346" i="17"/>
  <c r="H347" i="17"/>
  <c r="H348" i="17"/>
  <c r="H349" i="17"/>
  <c r="H350" i="17"/>
  <c r="H351" i="17"/>
  <c r="H352" i="17"/>
  <c r="H353" i="17"/>
  <c r="H354" i="17"/>
  <c r="H355" i="17"/>
  <c r="H356" i="17"/>
  <c r="H357" i="17"/>
  <c r="H358" i="17"/>
  <c r="H359" i="17"/>
  <c r="H360" i="17"/>
  <c r="H361" i="17"/>
  <c r="H362" i="17"/>
  <c r="H363" i="17"/>
  <c r="H364" i="17"/>
  <c r="H365" i="17"/>
  <c r="H366" i="17"/>
  <c r="H367" i="17"/>
  <c r="H368" i="17"/>
  <c r="H369" i="17"/>
  <c r="H370" i="17"/>
  <c r="H371" i="17"/>
  <c r="H372" i="17"/>
  <c r="H373" i="17"/>
  <c r="H374" i="17"/>
  <c r="H375" i="17"/>
  <c r="H376" i="17"/>
  <c r="H377" i="17"/>
  <c r="H378" i="17"/>
  <c r="H379" i="17"/>
  <c r="H380" i="17"/>
  <c r="H381" i="17"/>
  <c r="H382" i="17"/>
  <c r="H383" i="17"/>
  <c r="H384" i="17"/>
  <c r="H385" i="17"/>
  <c r="H386" i="17"/>
  <c r="H387" i="17"/>
  <c r="H388" i="17"/>
  <c r="H389" i="17"/>
  <c r="H390" i="17"/>
  <c r="H391" i="17"/>
  <c r="H392" i="17"/>
  <c r="H393" i="17"/>
  <c r="H394" i="17"/>
  <c r="H395" i="17"/>
  <c r="H396" i="17"/>
  <c r="H397" i="17"/>
  <c r="H398" i="17"/>
  <c r="H399" i="17"/>
  <c r="H400" i="17"/>
  <c r="H401" i="17"/>
  <c r="H402" i="17"/>
  <c r="H403" i="17"/>
  <c r="H404" i="17"/>
  <c r="H405" i="17"/>
  <c r="H406" i="17"/>
  <c r="H407" i="17"/>
  <c r="H408" i="17"/>
  <c r="H409" i="17"/>
  <c r="H410" i="17"/>
  <c r="H411" i="17"/>
  <c r="H412" i="17"/>
  <c r="H413" i="17"/>
  <c r="H414" i="17"/>
  <c r="H415" i="17"/>
  <c r="H416" i="17"/>
  <c r="H417" i="17"/>
  <c r="H418" i="17"/>
  <c r="H419" i="17"/>
  <c r="H420" i="17"/>
  <c r="H421" i="17"/>
  <c r="H422" i="17"/>
  <c r="H423" i="17"/>
  <c r="H424" i="17"/>
  <c r="H425" i="17"/>
  <c r="H426" i="17"/>
  <c r="H427" i="17"/>
  <c r="H428" i="17"/>
  <c r="H429" i="17"/>
  <c r="H430" i="17"/>
  <c r="H431" i="17"/>
  <c r="H432" i="17"/>
  <c r="H433" i="17"/>
  <c r="H434" i="17"/>
  <c r="H435" i="17"/>
  <c r="H436" i="17"/>
  <c r="H437" i="17"/>
  <c r="H438" i="17"/>
  <c r="H439" i="17"/>
  <c r="H440" i="17"/>
  <c r="H441" i="17"/>
  <c r="H442" i="17"/>
  <c r="H443" i="17"/>
  <c r="H444" i="17"/>
  <c r="H445" i="17"/>
  <c r="H446" i="17"/>
  <c r="H447" i="17"/>
  <c r="H448" i="17"/>
  <c r="H449" i="17"/>
  <c r="H450" i="17"/>
  <c r="H451" i="17"/>
  <c r="H452" i="17"/>
  <c r="H453" i="17"/>
  <c r="H454" i="17"/>
  <c r="H455" i="17"/>
  <c r="H456" i="17"/>
  <c r="H457" i="17"/>
  <c r="H458" i="17"/>
  <c r="H459" i="17"/>
  <c r="H460" i="17"/>
  <c r="H461" i="17"/>
  <c r="H462" i="17"/>
  <c r="H463" i="17"/>
  <c r="H464" i="17"/>
  <c r="H465" i="17"/>
  <c r="H466" i="17"/>
  <c r="H467" i="17"/>
  <c r="H468" i="17"/>
  <c r="H469" i="17"/>
  <c r="H470" i="17"/>
  <c r="H471" i="17"/>
  <c r="H472" i="17"/>
  <c r="H473" i="17"/>
  <c r="H474" i="17"/>
  <c r="H475" i="17"/>
  <c r="H476" i="17"/>
  <c r="H477" i="17"/>
  <c r="H478" i="17"/>
  <c r="H479" i="17"/>
  <c r="H480" i="17"/>
  <c r="H481" i="17"/>
  <c r="H482" i="17"/>
  <c r="H483" i="17"/>
  <c r="H484" i="17"/>
  <c r="H485" i="17"/>
  <c r="H486" i="17"/>
  <c r="H487" i="17"/>
  <c r="H488" i="17"/>
  <c r="H489" i="17"/>
  <c r="H490" i="17"/>
  <c r="H491" i="17"/>
  <c r="H492" i="17"/>
  <c r="H493" i="17"/>
  <c r="H494" i="17"/>
  <c r="H495" i="17"/>
  <c r="H496" i="17"/>
  <c r="H497" i="17"/>
  <c r="H498" i="17"/>
  <c r="H499" i="17"/>
  <c r="H500" i="17"/>
  <c r="H501" i="17"/>
  <c r="H502" i="17"/>
  <c r="H503" i="17"/>
  <c r="H504" i="17"/>
  <c r="H505" i="17"/>
  <c r="H506" i="17"/>
  <c r="H507" i="17"/>
  <c r="H508" i="17"/>
  <c r="H509" i="17"/>
  <c r="H510" i="17"/>
  <c r="H511" i="17"/>
  <c r="H512" i="17"/>
  <c r="H513" i="17"/>
  <c r="H514" i="17"/>
  <c r="H515" i="17"/>
  <c r="H516" i="17"/>
  <c r="H517" i="17"/>
  <c r="H518" i="17"/>
  <c r="H519" i="17"/>
  <c r="H520" i="17"/>
  <c r="H521" i="17"/>
  <c r="H522" i="17"/>
  <c r="H523" i="17"/>
  <c r="H524" i="17"/>
  <c r="H525" i="17"/>
  <c r="H526" i="17"/>
  <c r="H527" i="17"/>
  <c r="H528" i="17"/>
  <c r="H529" i="17"/>
  <c r="H530" i="17"/>
  <c r="H531" i="17"/>
  <c r="H532" i="17"/>
  <c r="H533" i="17"/>
  <c r="H534" i="17"/>
  <c r="H535" i="17"/>
  <c r="H536" i="17"/>
  <c r="H537" i="17"/>
  <c r="H538" i="17"/>
  <c r="H539" i="17"/>
  <c r="H540" i="17"/>
  <c r="H541" i="17"/>
  <c r="H542" i="17"/>
  <c r="H543" i="17"/>
  <c r="H544" i="17"/>
  <c r="H545" i="17"/>
  <c r="H546" i="17"/>
  <c r="H547" i="17"/>
  <c r="H548" i="17"/>
  <c r="H549" i="17"/>
  <c r="H550" i="17"/>
  <c r="H551" i="17"/>
  <c r="H552" i="17"/>
  <c r="H553" i="17"/>
  <c r="I54" i="17"/>
  <c r="I55" i="17"/>
  <c r="I62" i="17"/>
  <c r="I63" i="17"/>
  <c r="I64" i="17"/>
  <c r="I65" i="17"/>
  <c r="I66" i="17"/>
  <c r="I67" i="17"/>
  <c r="I68" i="17"/>
  <c r="I69" i="17"/>
  <c r="I70" i="17"/>
  <c r="I71" i="17"/>
  <c r="I72" i="17"/>
  <c r="I73" i="17"/>
  <c r="I74" i="17"/>
  <c r="I75" i="17"/>
  <c r="I76" i="17"/>
  <c r="I77" i="17"/>
  <c r="I78" i="17"/>
  <c r="I79" i="17"/>
  <c r="I80" i="17"/>
  <c r="I81" i="17"/>
  <c r="I82" i="17"/>
  <c r="I83" i="17"/>
  <c r="I84" i="17"/>
  <c r="I85" i="17"/>
  <c r="I86" i="17"/>
  <c r="I87" i="17"/>
  <c r="I88" i="17"/>
  <c r="I89" i="17"/>
  <c r="I90" i="17"/>
  <c r="I91" i="17"/>
  <c r="I92" i="17"/>
  <c r="I93" i="17"/>
  <c r="I94" i="17"/>
  <c r="I95" i="17"/>
  <c r="I96" i="17"/>
  <c r="I97" i="17"/>
  <c r="I98" i="17"/>
  <c r="I99" i="17"/>
  <c r="I100" i="17"/>
  <c r="I101" i="17"/>
  <c r="I102" i="17"/>
  <c r="I103" i="17"/>
  <c r="I104" i="17"/>
  <c r="I105" i="17"/>
  <c r="I106" i="17"/>
  <c r="I107" i="17"/>
  <c r="I108" i="17"/>
  <c r="I109" i="17"/>
  <c r="I110" i="17"/>
  <c r="I111" i="17"/>
  <c r="I112" i="17"/>
  <c r="I113" i="17"/>
  <c r="I114" i="17"/>
  <c r="I115" i="17"/>
  <c r="I116" i="17"/>
  <c r="I117" i="17"/>
  <c r="I118" i="17"/>
  <c r="I119" i="17"/>
  <c r="I120" i="17"/>
  <c r="I121" i="17"/>
  <c r="I122" i="17"/>
  <c r="I123" i="17"/>
  <c r="I124" i="17"/>
  <c r="I125" i="17"/>
  <c r="I126" i="17"/>
  <c r="I127" i="17"/>
  <c r="I128" i="17"/>
  <c r="I129" i="17"/>
  <c r="I130" i="17"/>
  <c r="I131" i="17"/>
  <c r="I132" i="17"/>
  <c r="I133" i="17"/>
  <c r="I134" i="17"/>
  <c r="I135" i="17"/>
  <c r="I136" i="17"/>
  <c r="I137" i="17"/>
  <c r="I138" i="17"/>
  <c r="I139" i="17"/>
  <c r="I140" i="17"/>
  <c r="I141" i="17"/>
  <c r="I142" i="17"/>
  <c r="I143" i="17"/>
  <c r="I144" i="17"/>
  <c r="I145" i="17"/>
  <c r="I146" i="17"/>
  <c r="I147" i="17"/>
  <c r="I148" i="17"/>
  <c r="I149" i="17"/>
  <c r="I150" i="17"/>
  <c r="I151" i="17"/>
  <c r="I152" i="17"/>
  <c r="I153" i="17"/>
  <c r="I154" i="17"/>
  <c r="I155" i="17"/>
  <c r="I156" i="17"/>
  <c r="I157" i="17"/>
  <c r="I158" i="17"/>
  <c r="I159" i="17"/>
  <c r="I160" i="17"/>
  <c r="I161" i="17"/>
  <c r="I162" i="17"/>
  <c r="I163" i="17"/>
  <c r="I164" i="17"/>
  <c r="I165" i="17"/>
  <c r="I166" i="17"/>
  <c r="I167" i="17"/>
  <c r="I168" i="17"/>
  <c r="I169" i="17"/>
  <c r="I170" i="17"/>
  <c r="I171" i="17"/>
  <c r="I172" i="17"/>
  <c r="I173" i="17"/>
  <c r="I174" i="17"/>
  <c r="I175" i="17"/>
  <c r="I176" i="17"/>
  <c r="I177" i="17"/>
  <c r="I178" i="17"/>
  <c r="I179" i="17"/>
  <c r="I180" i="17"/>
  <c r="I181" i="17"/>
  <c r="I182" i="17"/>
  <c r="I183" i="17"/>
  <c r="I184" i="17"/>
  <c r="I185" i="17"/>
  <c r="I186" i="17"/>
  <c r="I187" i="17"/>
  <c r="I188" i="17"/>
  <c r="I189" i="17"/>
  <c r="I190" i="17"/>
  <c r="I191" i="17"/>
  <c r="I192" i="17"/>
  <c r="I193" i="17"/>
  <c r="I194" i="17"/>
  <c r="I195" i="17"/>
  <c r="I196" i="17"/>
  <c r="I197" i="17"/>
  <c r="I198" i="17"/>
  <c r="I199" i="17"/>
  <c r="I200" i="17"/>
  <c r="I201" i="17"/>
  <c r="I202" i="17"/>
  <c r="I203" i="17"/>
  <c r="I204" i="17"/>
  <c r="I205" i="17"/>
  <c r="I206" i="17"/>
  <c r="I207" i="17"/>
  <c r="I208" i="17"/>
  <c r="I209" i="17"/>
  <c r="I210" i="17"/>
  <c r="I211" i="17"/>
  <c r="I212" i="17"/>
  <c r="I213" i="17"/>
  <c r="I214" i="17"/>
  <c r="I215" i="17"/>
  <c r="I216" i="17"/>
  <c r="I217" i="17"/>
  <c r="I218" i="17"/>
  <c r="I219" i="17"/>
  <c r="I220" i="17"/>
  <c r="I221" i="17"/>
  <c r="I222" i="17"/>
  <c r="I223" i="17"/>
  <c r="I224" i="17"/>
  <c r="I225" i="17"/>
  <c r="I226" i="17"/>
  <c r="I227" i="17"/>
  <c r="I228" i="17"/>
  <c r="I229" i="17"/>
  <c r="I230" i="17"/>
  <c r="I231" i="17"/>
  <c r="I232" i="17"/>
  <c r="I233" i="17"/>
  <c r="I234" i="17"/>
  <c r="I235" i="17"/>
  <c r="I236" i="17"/>
  <c r="I237" i="17"/>
  <c r="I238" i="17"/>
  <c r="I239" i="17"/>
  <c r="I240" i="17"/>
  <c r="I241" i="17"/>
  <c r="I242" i="17"/>
  <c r="I243" i="17"/>
  <c r="I244" i="17"/>
  <c r="I245" i="17"/>
  <c r="I246" i="17"/>
  <c r="I247" i="17"/>
  <c r="I248" i="17"/>
  <c r="I249" i="17"/>
  <c r="I250" i="17"/>
  <c r="I251" i="17"/>
  <c r="I252" i="17"/>
  <c r="I253" i="17"/>
  <c r="I254" i="17"/>
  <c r="I255" i="17"/>
  <c r="I256" i="17"/>
  <c r="I257" i="17"/>
  <c r="I258" i="17"/>
  <c r="I259" i="17"/>
  <c r="I260" i="17"/>
  <c r="I261" i="17"/>
  <c r="I262" i="17"/>
  <c r="I263" i="17"/>
  <c r="I264" i="17"/>
  <c r="I265" i="17"/>
  <c r="I266" i="17"/>
  <c r="I267" i="17"/>
  <c r="I268" i="17"/>
  <c r="I269" i="17"/>
  <c r="I270" i="17"/>
  <c r="I271" i="17"/>
  <c r="I272" i="17"/>
  <c r="I273" i="17"/>
  <c r="I274" i="17"/>
  <c r="I275" i="17"/>
  <c r="I276" i="17"/>
  <c r="I277" i="17"/>
  <c r="I278" i="17"/>
  <c r="I279" i="17"/>
  <c r="I280" i="17"/>
  <c r="I281" i="17"/>
  <c r="I282" i="17"/>
  <c r="I283" i="17"/>
  <c r="I284" i="17"/>
  <c r="I285" i="17"/>
  <c r="I286" i="17"/>
  <c r="I287" i="17"/>
  <c r="I288" i="17"/>
  <c r="I289" i="17"/>
  <c r="I290" i="17"/>
  <c r="I291" i="17"/>
  <c r="I292" i="17"/>
  <c r="I293" i="17"/>
  <c r="I294" i="17"/>
  <c r="I295" i="17"/>
  <c r="I296" i="17"/>
  <c r="I297" i="17"/>
  <c r="I298" i="17"/>
  <c r="I299" i="17"/>
  <c r="I300" i="17"/>
  <c r="I301" i="17"/>
  <c r="I302" i="17"/>
  <c r="I303" i="17"/>
  <c r="I304" i="17"/>
  <c r="I305" i="17"/>
  <c r="I306" i="17"/>
  <c r="I307" i="17"/>
  <c r="I308" i="17"/>
  <c r="I309" i="17"/>
  <c r="I310" i="17"/>
  <c r="I311" i="17"/>
  <c r="I312" i="17"/>
  <c r="I313" i="17"/>
  <c r="I314" i="17"/>
  <c r="I315" i="17"/>
  <c r="I316" i="17"/>
  <c r="I317" i="17"/>
  <c r="I318" i="17"/>
  <c r="I319" i="17"/>
  <c r="I320" i="17"/>
  <c r="I321" i="17"/>
  <c r="I322" i="17"/>
  <c r="I323" i="17"/>
  <c r="I324" i="17"/>
  <c r="I325" i="17"/>
  <c r="I326" i="17"/>
  <c r="I327" i="17"/>
  <c r="I328" i="17"/>
  <c r="I329" i="17"/>
  <c r="I330" i="17"/>
  <c r="I331" i="17"/>
  <c r="I332" i="17"/>
  <c r="I333" i="17"/>
  <c r="I334" i="17"/>
  <c r="I335" i="17"/>
  <c r="I336" i="17"/>
  <c r="I337" i="17"/>
  <c r="I338" i="17"/>
  <c r="I339" i="17"/>
  <c r="I340" i="17"/>
  <c r="I341" i="17"/>
  <c r="I342" i="17"/>
  <c r="I343" i="17"/>
  <c r="I344" i="17"/>
  <c r="I345" i="17"/>
  <c r="I346" i="17"/>
  <c r="I347" i="17"/>
  <c r="I348" i="17"/>
  <c r="I349" i="17"/>
  <c r="I350" i="17"/>
  <c r="I351" i="17"/>
  <c r="I352" i="17"/>
  <c r="I353" i="17"/>
  <c r="I354" i="17"/>
  <c r="I355" i="17"/>
  <c r="I356" i="17"/>
  <c r="I357" i="17"/>
  <c r="I358" i="17"/>
  <c r="I359" i="17"/>
  <c r="I360" i="17"/>
  <c r="I361" i="17"/>
  <c r="I362" i="17"/>
  <c r="I363" i="17"/>
  <c r="I364" i="17"/>
  <c r="I365" i="17"/>
  <c r="I366" i="17"/>
  <c r="I367" i="17"/>
  <c r="I368" i="17"/>
  <c r="I369" i="17"/>
  <c r="I370" i="17"/>
  <c r="I371" i="17"/>
  <c r="I372" i="17"/>
  <c r="I373" i="17"/>
  <c r="I374" i="17"/>
  <c r="I375" i="17"/>
  <c r="I376" i="17"/>
  <c r="I377" i="17"/>
  <c r="I378" i="17"/>
  <c r="I379" i="17"/>
  <c r="I380" i="17"/>
  <c r="I381" i="17"/>
  <c r="I382" i="17"/>
  <c r="I383" i="17"/>
  <c r="I384" i="17"/>
  <c r="I385" i="17"/>
  <c r="I386" i="17"/>
  <c r="I387" i="17"/>
  <c r="I388" i="17"/>
  <c r="I389" i="17"/>
  <c r="I390" i="17"/>
  <c r="I391" i="17"/>
  <c r="I392" i="17"/>
  <c r="I393" i="17"/>
  <c r="I394" i="17"/>
  <c r="I395" i="17"/>
  <c r="I396" i="17"/>
  <c r="I397" i="17"/>
  <c r="I398" i="17"/>
  <c r="I399" i="17"/>
  <c r="I400" i="17"/>
  <c r="I401" i="17"/>
  <c r="I402" i="17"/>
  <c r="I403" i="17"/>
  <c r="I404" i="17"/>
  <c r="I405" i="17"/>
  <c r="I406" i="17"/>
  <c r="I407" i="17"/>
  <c r="I408" i="17"/>
  <c r="I409" i="17"/>
  <c r="I410" i="17"/>
  <c r="I411" i="17"/>
  <c r="I412" i="17"/>
  <c r="I413" i="17"/>
  <c r="I414" i="17"/>
  <c r="I415" i="17"/>
  <c r="I416" i="17"/>
  <c r="I417" i="17"/>
  <c r="I418" i="17"/>
  <c r="I419" i="17"/>
  <c r="I420" i="17"/>
  <c r="I421" i="17"/>
  <c r="I422" i="17"/>
  <c r="I423" i="17"/>
  <c r="I424" i="17"/>
  <c r="I425" i="17"/>
  <c r="I426" i="17"/>
  <c r="I427" i="17"/>
  <c r="I428" i="17"/>
  <c r="I429" i="17"/>
  <c r="I430" i="17"/>
  <c r="I431" i="17"/>
  <c r="I432" i="17"/>
  <c r="I433" i="17"/>
  <c r="I434" i="17"/>
  <c r="I435" i="17"/>
  <c r="I436" i="17"/>
  <c r="I437" i="17"/>
  <c r="I438" i="17"/>
  <c r="I439" i="17"/>
  <c r="I440" i="17"/>
  <c r="I441" i="17"/>
  <c r="I442" i="17"/>
  <c r="I443" i="17"/>
  <c r="I444" i="17"/>
  <c r="I445" i="17"/>
  <c r="I446" i="17"/>
  <c r="I447" i="17"/>
  <c r="I448" i="17"/>
  <c r="I449" i="17"/>
  <c r="I450" i="17"/>
  <c r="I451" i="17"/>
  <c r="I452" i="17"/>
  <c r="I453" i="17"/>
  <c r="I454" i="17"/>
  <c r="I455" i="17"/>
  <c r="I456" i="17"/>
  <c r="I457" i="17"/>
  <c r="I458" i="17"/>
  <c r="I459" i="17"/>
  <c r="I460" i="17"/>
  <c r="I461" i="17"/>
  <c r="I462" i="17"/>
  <c r="I463" i="17"/>
  <c r="I464" i="17"/>
  <c r="I465" i="17"/>
  <c r="I466" i="17"/>
  <c r="I467" i="17"/>
  <c r="I468" i="17"/>
  <c r="I469" i="17"/>
  <c r="I470" i="17"/>
  <c r="I471" i="17"/>
  <c r="I472" i="17"/>
  <c r="I473" i="17"/>
  <c r="I474" i="17"/>
  <c r="I475" i="17"/>
  <c r="I476" i="17"/>
  <c r="I477" i="17"/>
  <c r="I478" i="17"/>
  <c r="I479" i="17"/>
  <c r="I480" i="17"/>
  <c r="I481" i="17"/>
  <c r="I482" i="17"/>
  <c r="I483" i="17"/>
  <c r="I484" i="17"/>
  <c r="I485" i="17"/>
  <c r="I486" i="17"/>
  <c r="I487" i="17"/>
  <c r="I488" i="17"/>
  <c r="I489" i="17"/>
  <c r="I490" i="17"/>
  <c r="I491" i="17"/>
  <c r="I492" i="17"/>
  <c r="I493" i="17"/>
  <c r="I494" i="17"/>
  <c r="I495" i="17"/>
  <c r="I496" i="17"/>
  <c r="I497" i="17"/>
  <c r="I498" i="17"/>
  <c r="I499" i="17"/>
  <c r="I500" i="17"/>
  <c r="I501" i="17"/>
  <c r="I502" i="17"/>
  <c r="I503" i="17"/>
  <c r="I504" i="17"/>
  <c r="I505" i="17"/>
  <c r="I506" i="17"/>
  <c r="I507" i="17"/>
  <c r="I508" i="17"/>
  <c r="I509" i="17"/>
  <c r="I510" i="17"/>
  <c r="I511" i="17"/>
  <c r="I512" i="17"/>
  <c r="I513" i="17"/>
  <c r="I514" i="17"/>
  <c r="I515" i="17"/>
  <c r="I516" i="17"/>
  <c r="I517" i="17"/>
  <c r="I518" i="17"/>
  <c r="I519" i="17"/>
  <c r="I520" i="17"/>
  <c r="I521" i="17"/>
  <c r="I522" i="17"/>
  <c r="I523" i="17"/>
  <c r="I524" i="17"/>
  <c r="I525" i="17"/>
  <c r="I526" i="17"/>
  <c r="I527" i="17"/>
  <c r="I528" i="17"/>
  <c r="I529" i="17"/>
  <c r="I530" i="17"/>
  <c r="I531" i="17"/>
  <c r="I532" i="17"/>
  <c r="I533" i="17"/>
  <c r="I534" i="17"/>
  <c r="I535" i="17"/>
  <c r="I536" i="17"/>
  <c r="I537" i="17"/>
  <c r="I538" i="17"/>
  <c r="I539" i="17"/>
  <c r="I540" i="17"/>
  <c r="I541" i="17"/>
  <c r="I542" i="17"/>
  <c r="I543" i="17"/>
  <c r="I544" i="17"/>
  <c r="I545" i="17"/>
  <c r="I546" i="17"/>
  <c r="I547" i="17"/>
  <c r="I548" i="17"/>
  <c r="I549" i="17"/>
  <c r="I550" i="17"/>
  <c r="I551" i="17"/>
  <c r="I552" i="17"/>
  <c r="I553" i="17"/>
  <c r="M54" i="17"/>
  <c r="M55" i="17"/>
  <c r="I56" i="17"/>
  <c r="M59" i="17"/>
  <c r="M60" i="17"/>
  <c r="M61" i="17"/>
  <c r="M62" i="17"/>
  <c r="E63" i="17"/>
  <c r="E64" i="17"/>
  <c r="E65" i="17"/>
  <c r="E66" i="17"/>
  <c r="E67" i="17"/>
  <c r="E68" i="17"/>
  <c r="E69" i="17"/>
  <c r="E70" i="17"/>
  <c r="E71" i="17"/>
  <c r="E72" i="17"/>
  <c r="E73" i="17"/>
  <c r="E74" i="17"/>
  <c r="E75" i="17"/>
  <c r="E76" i="17"/>
  <c r="E77" i="17"/>
  <c r="E78" i="17"/>
  <c r="E79" i="17"/>
  <c r="E80" i="17"/>
  <c r="E81" i="17"/>
  <c r="E82" i="17"/>
  <c r="E83" i="17"/>
  <c r="E84" i="17"/>
  <c r="E85" i="17"/>
  <c r="E86" i="17"/>
  <c r="E87" i="17"/>
  <c r="E88" i="17"/>
  <c r="E89" i="17"/>
  <c r="E90" i="17"/>
  <c r="E91" i="17"/>
  <c r="E92" i="17"/>
  <c r="E93" i="17"/>
  <c r="E94" i="17"/>
  <c r="E95" i="17"/>
  <c r="E96" i="17"/>
  <c r="E97" i="17"/>
  <c r="E98" i="17"/>
  <c r="E99" i="17"/>
  <c r="E100" i="17"/>
  <c r="E101" i="17"/>
  <c r="E102" i="17"/>
  <c r="E103" i="17"/>
  <c r="E104" i="17"/>
  <c r="E105" i="17"/>
  <c r="E106" i="17"/>
  <c r="E107" i="17"/>
  <c r="E108" i="17"/>
  <c r="E109" i="17"/>
  <c r="E110" i="17"/>
  <c r="E111" i="17"/>
  <c r="E112" i="17"/>
  <c r="E113" i="17"/>
  <c r="E114" i="17"/>
  <c r="E115" i="17"/>
  <c r="E116" i="17"/>
  <c r="E117" i="17"/>
  <c r="E118" i="17"/>
  <c r="E119" i="17"/>
  <c r="E120" i="17"/>
  <c r="E121" i="17"/>
  <c r="E122" i="17"/>
  <c r="E123" i="17"/>
  <c r="E124" i="17"/>
  <c r="E125" i="17"/>
  <c r="E126" i="17"/>
  <c r="E127" i="17"/>
  <c r="E128" i="17"/>
  <c r="E129" i="17"/>
  <c r="E130" i="17"/>
  <c r="E131" i="17"/>
  <c r="E132" i="17"/>
  <c r="E133" i="17"/>
  <c r="E134" i="17"/>
  <c r="E135" i="17"/>
  <c r="E136" i="17"/>
  <c r="E137" i="17"/>
  <c r="E138" i="17"/>
  <c r="E139" i="17"/>
  <c r="E140" i="17"/>
  <c r="E141" i="17"/>
  <c r="E142" i="17"/>
  <c r="E143" i="17"/>
  <c r="E144" i="17"/>
  <c r="E145" i="17"/>
  <c r="E146" i="17"/>
  <c r="E147" i="17"/>
  <c r="E148" i="17"/>
  <c r="E149" i="17"/>
  <c r="E150" i="17"/>
  <c r="E151" i="17"/>
  <c r="E152" i="17"/>
  <c r="E153" i="17"/>
  <c r="E154" i="17"/>
  <c r="E155" i="17"/>
  <c r="E156" i="17"/>
  <c r="E157" i="17"/>
  <c r="E158" i="17"/>
  <c r="E159" i="17"/>
  <c r="E160" i="17"/>
  <c r="E161" i="17"/>
  <c r="E162" i="17"/>
  <c r="E163" i="17"/>
  <c r="E164" i="17"/>
  <c r="E165" i="17"/>
  <c r="E166" i="17"/>
  <c r="E167" i="17"/>
  <c r="E168" i="17"/>
  <c r="E169" i="17"/>
  <c r="E170" i="17"/>
  <c r="E171" i="17"/>
  <c r="E172" i="17"/>
  <c r="E173" i="17"/>
  <c r="E174" i="17"/>
  <c r="E175" i="17"/>
  <c r="E176" i="17"/>
  <c r="E177" i="17"/>
  <c r="E178" i="17"/>
  <c r="E179" i="17"/>
  <c r="E180" i="17"/>
  <c r="E181" i="17"/>
  <c r="E182" i="17"/>
  <c r="E183" i="17"/>
  <c r="E184" i="17"/>
  <c r="E185" i="17"/>
  <c r="E186" i="17"/>
  <c r="E187" i="17"/>
  <c r="E188" i="17"/>
  <c r="E189" i="17"/>
  <c r="E190" i="17"/>
  <c r="E191" i="17"/>
  <c r="E192" i="17"/>
  <c r="E193" i="17"/>
  <c r="E194" i="17"/>
  <c r="E195" i="17"/>
  <c r="E196" i="17"/>
  <c r="E197" i="17"/>
  <c r="E198" i="17"/>
  <c r="E199" i="17"/>
  <c r="E200" i="17"/>
  <c r="E201" i="17"/>
  <c r="E202" i="17"/>
  <c r="E203" i="17"/>
  <c r="E204" i="17"/>
  <c r="E205" i="17"/>
  <c r="E206" i="17"/>
  <c r="E207" i="17"/>
  <c r="E208" i="17"/>
  <c r="E209" i="17"/>
  <c r="E210" i="17"/>
  <c r="E211" i="17"/>
  <c r="E212" i="17"/>
  <c r="E213" i="17"/>
  <c r="E214" i="17"/>
  <c r="E215" i="17"/>
  <c r="E216" i="17"/>
  <c r="E217" i="17"/>
  <c r="E218" i="17"/>
  <c r="E219" i="17"/>
  <c r="E220" i="17"/>
  <c r="E221" i="17"/>
  <c r="E222" i="17"/>
  <c r="E223" i="17"/>
  <c r="E224" i="17"/>
  <c r="E225" i="17"/>
  <c r="E226" i="17"/>
  <c r="E227" i="17"/>
  <c r="E228" i="17"/>
  <c r="E229" i="17"/>
  <c r="E230" i="17"/>
  <c r="E231" i="17"/>
  <c r="E232" i="17"/>
  <c r="E233" i="17"/>
  <c r="E234" i="17"/>
  <c r="E235" i="17"/>
  <c r="E236" i="17"/>
  <c r="E237" i="17"/>
  <c r="E238" i="17"/>
  <c r="E239" i="17"/>
  <c r="E240" i="17"/>
  <c r="E241" i="17"/>
  <c r="E242" i="17"/>
  <c r="E243" i="17"/>
  <c r="E244" i="17"/>
  <c r="E245" i="17"/>
  <c r="E246" i="17"/>
  <c r="E247" i="17"/>
  <c r="E248" i="17"/>
  <c r="E249" i="17"/>
  <c r="E250" i="17"/>
  <c r="E251" i="17"/>
  <c r="E252" i="17"/>
  <c r="E253" i="17"/>
  <c r="E254" i="17"/>
  <c r="E255" i="17"/>
  <c r="E256" i="17"/>
  <c r="E257" i="17"/>
  <c r="E258" i="17"/>
  <c r="E259" i="17"/>
  <c r="E260" i="17"/>
  <c r="E261" i="17"/>
  <c r="E262" i="17"/>
  <c r="E263" i="17"/>
  <c r="E264" i="17"/>
  <c r="E265" i="17"/>
  <c r="E266" i="17"/>
  <c r="E267" i="17"/>
  <c r="E268" i="17"/>
  <c r="E269" i="17"/>
  <c r="E270" i="17"/>
  <c r="E271" i="17"/>
  <c r="E272" i="17"/>
  <c r="E273" i="17"/>
  <c r="E274" i="17"/>
  <c r="E275" i="17"/>
  <c r="E276" i="17"/>
  <c r="E277" i="17"/>
  <c r="E278" i="17"/>
  <c r="E279" i="17"/>
  <c r="E280" i="17"/>
  <c r="E281" i="17"/>
  <c r="E282" i="17"/>
  <c r="E283" i="17"/>
  <c r="E284" i="17"/>
  <c r="E285" i="17"/>
  <c r="E286" i="17"/>
  <c r="E287" i="17"/>
  <c r="E288" i="17"/>
  <c r="E289" i="17"/>
  <c r="E290" i="17"/>
  <c r="E291" i="17"/>
  <c r="E292" i="17"/>
  <c r="E293" i="17"/>
  <c r="E294" i="17"/>
  <c r="E295" i="17"/>
  <c r="E296" i="17"/>
  <c r="E297" i="17"/>
  <c r="E298" i="17"/>
  <c r="E299" i="17"/>
  <c r="E300" i="17"/>
  <c r="E301" i="17"/>
  <c r="E302" i="17"/>
  <c r="E303" i="17"/>
  <c r="E304" i="17"/>
  <c r="E305" i="17"/>
  <c r="E306" i="17"/>
  <c r="E307" i="17"/>
  <c r="E308" i="17"/>
  <c r="E309" i="17"/>
  <c r="E310" i="17"/>
  <c r="E311" i="17"/>
  <c r="E312" i="17"/>
  <c r="E313" i="17"/>
  <c r="E314" i="17"/>
  <c r="E315" i="17"/>
  <c r="E316" i="17"/>
  <c r="E317" i="17"/>
  <c r="E318" i="17"/>
  <c r="E319" i="17"/>
  <c r="E320" i="17"/>
  <c r="E321" i="17"/>
  <c r="E322" i="17"/>
  <c r="E323" i="17"/>
  <c r="E324" i="17"/>
  <c r="E325" i="17"/>
  <c r="E326" i="17"/>
  <c r="E327" i="17"/>
  <c r="E328" i="17"/>
  <c r="E329" i="17"/>
  <c r="E330" i="17"/>
  <c r="E331" i="17"/>
  <c r="E332" i="17"/>
  <c r="E333" i="17"/>
  <c r="E334" i="17"/>
  <c r="E335" i="17"/>
  <c r="E336" i="17"/>
  <c r="E337" i="17"/>
  <c r="E338" i="17"/>
  <c r="E339" i="17"/>
  <c r="E340" i="17"/>
  <c r="E341" i="17"/>
  <c r="E342" i="17"/>
  <c r="E343" i="17"/>
  <c r="E344" i="17"/>
  <c r="E345" i="17"/>
  <c r="E346" i="17"/>
  <c r="E347" i="17"/>
  <c r="E348" i="17"/>
  <c r="E349" i="17"/>
  <c r="E350" i="17"/>
  <c r="E351" i="17"/>
  <c r="E352" i="17"/>
  <c r="E353" i="17"/>
  <c r="E354" i="17"/>
  <c r="E355" i="17"/>
  <c r="E356" i="17"/>
  <c r="E357" i="17"/>
  <c r="E358" i="17"/>
  <c r="E359" i="17"/>
  <c r="E360" i="17"/>
  <c r="E361" i="17"/>
  <c r="E362" i="17"/>
  <c r="E363" i="17"/>
  <c r="E364" i="17"/>
  <c r="E365" i="17"/>
  <c r="E366" i="17"/>
  <c r="E367" i="17"/>
  <c r="E368" i="17"/>
  <c r="E369" i="17"/>
  <c r="E370" i="17"/>
  <c r="E371" i="17"/>
  <c r="E372" i="17"/>
  <c r="E373" i="17"/>
  <c r="E374" i="17"/>
  <c r="E375" i="17"/>
  <c r="E376" i="17"/>
  <c r="E377" i="17"/>
  <c r="E378" i="17"/>
  <c r="E379" i="17"/>
  <c r="E380" i="17"/>
  <c r="E381" i="17"/>
  <c r="E382" i="17"/>
  <c r="E383" i="17"/>
  <c r="E384" i="17"/>
  <c r="E385" i="17"/>
  <c r="E386" i="17"/>
  <c r="E387" i="17"/>
  <c r="E388" i="17"/>
  <c r="E389" i="17"/>
  <c r="E390" i="17"/>
  <c r="E391" i="17"/>
  <c r="E392" i="17"/>
  <c r="E393" i="17"/>
  <c r="E394" i="17"/>
  <c r="E395" i="17"/>
  <c r="E396" i="17"/>
  <c r="E397" i="17"/>
  <c r="E398" i="17"/>
  <c r="E399" i="17"/>
  <c r="E400" i="17"/>
  <c r="E401" i="17"/>
  <c r="E402" i="17"/>
  <c r="E403" i="17"/>
  <c r="E404" i="17"/>
  <c r="E405" i="17"/>
  <c r="E406" i="17"/>
  <c r="E407" i="17"/>
  <c r="E408" i="17"/>
  <c r="E409" i="17"/>
  <c r="E410" i="17"/>
  <c r="E411" i="17"/>
  <c r="E412" i="17"/>
  <c r="E413" i="17"/>
  <c r="E414" i="17"/>
  <c r="E415" i="17"/>
  <c r="E416" i="17"/>
  <c r="E417" i="17"/>
  <c r="E418" i="17"/>
  <c r="E419" i="17"/>
  <c r="E420" i="17"/>
  <c r="E421" i="17"/>
  <c r="E422" i="17"/>
  <c r="E423" i="17"/>
  <c r="E424" i="17"/>
  <c r="E425" i="17"/>
  <c r="E426" i="17"/>
  <c r="E427" i="17"/>
  <c r="E428" i="17"/>
  <c r="E429" i="17"/>
  <c r="E430" i="17"/>
  <c r="E431" i="17"/>
  <c r="E432" i="17"/>
  <c r="E433" i="17"/>
  <c r="E434" i="17"/>
  <c r="E435" i="17"/>
  <c r="E436" i="17"/>
  <c r="E437" i="17"/>
  <c r="E438" i="17"/>
  <c r="E439" i="17"/>
  <c r="E440" i="17"/>
  <c r="E441" i="17"/>
  <c r="E442" i="17"/>
  <c r="E443" i="17"/>
  <c r="E444" i="17"/>
  <c r="E445" i="17"/>
  <c r="E446" i="17"/>
  <c r="E447" i="17"/>
  <c r="E448" i="17"/>
  <c r="E449" i="17"/>
  <c r="E450" i="17"/>
  <c r="E451" i="17"/>
  <c r="E452" i="17"/>
  <c r="E453" i="17"/>
  <c r="E454" i="17"/>
  <c r="E455" i="17"/>
  <c r="E456" i="17"/>
  <c r="E457" i="17"/>
  <c r="E458" i="17"/>
  <c r="E459" i="17"/>
  <c r="E460" i="17"/>
  <c r="E461" i="17"/>
  <c r="E462" i="17"/>
  <c r="E463" i="17"/>
  <c r="E464" i="17"/>
  <c r="E465" i="17"/>
  <c r="E466" i="17"/>
  <c r="E467" i="17"/>
  <c r="E468" i="17"/>
  <c r="E469" i="17"/>
  <c r="E470" i="17"/>
  <c r="E471" i="17"/>
  <c r="E472" i="17"/>
  <c r="E473" i="17"/>
  <c r="E474" i="17"/>
  <c r="E475" i="17"/>
  <c r="E476" i="17"/>
  <c r="E477" i="17"/>
  <c r="E478" i="17"/>
  <c r="E479" i="17"/>
  <c r="E480" i="17"/>
  <c r="E481" i="17"/>
  <c r="E482" i="17"/>
  <c r="E483" i="17"/>
  <c r="E484" i="17"/>
  <c r="E485" i="17"/>
  <c r="E486" i="17"/>
  <c r="E487" i="17"/>
  <c r="E488" i="17"/>
  <c r="E489" i="17"/>
  <c r="E490" i="17"/>
  <c r="E491" i="17"/>
  <c r="E492" i="17"/>
  <c r="E493" i="17"/>
  <c r="E494" i="17"/>
  <c r="E495" i="17"/>
  <c r="E496" i="17"/>
  <c r="E497" i="17"/>
  <c r="E498" i="17"/>
  <c r="E499" i="17"/>
  <c r="E500" i="17"/>
  <c r="E501" i="17"/>
  <c r="E502" i="17"/>
  <c r="E503" i="17"/>
  <c r="E504" i="17"/>
  <c r="E505" i="17"/>
  <c r="E506" i="17"/>
  <c r="E507" i="17"/>
  <c r="E508" i="17"/>
  <c r="E509" i="17"/>
  <c r="E510" i="17"/>
  <c r="E511" i="17"/>
  <c r="E512" i="17"/>
  <c r="E513" i="17"/>
  <c r="E514" i="17"/>
  <c r="E515" i="17"/>
  <c r="E516" i="17"/>
  <c r="E517" i="17"/>
  <c r="E518" i="17"/>
  <c r="E519" i="17"/>
  <c r="E520" i="17"/>
  <c r="E521" i="17"/>
  <c r="E522" i="17"/>
  <c r="E523" i="17"/>
  <c r="E524" i="17"/>
  <c r="E525" i="17"/>
  <c r="E526" i="17"/>
  <c r="E527" i="17"/>
  <c r="E528" i="17"/>
  <c r="E529" i="17"/>
  <c r="E530" i="17"/>
  <c r="E531" i="17"/>
  <c r="E532" i="17"/>
  <c r="E533" i="17"/>
  <c r="E534" i="17"/>
  <c r="E535" i="17"/>
  <c r="E536" i="17"/>
  <c r="E537" i="17"/>
  <c r="E538" i="17"/>
  <c r="E539" i="17"/>
  <c r="E540" i="17"/>
  <c r="E541" i="17"/>
  <c r="E542" i="17"/>
  <c r="E543" i="17"/>
  <c r="E544" i="17"/>
  <c r="E545" i="17"/>
  <c r="E546" i="17"/>
  <c r="E547" i="17"/>
  <c r="E548" i="17"/>
  <c r="E549" i="17"/>
  <c r="E550" i="17"/>
  <c r="E551" i="17"/>
  <c r="E552" i="17"/>
  <c r="E553" i="17"/>
  <c r="T37" i="18"/>
  <c r="A53" i="17"/>
  <c r="A54" i="17"/>
  <c r="A55" i="17"/>
  <c r="A56" i="17"/>
  <c r="A57" i="17"/>
  <c r="A58" i="17"/>
  <c r="A59" i="17"/>
  <c r="A60" i="17"/>
  <c r="A61" i="17"/>
  <c r="A62" i="17"/>
  <c r="A63" i="17"/>
  <c r="A64" i="17"/>
  <c r="A65" i="17"/>
  <c r="A66" i="17"/>
  <c r="A67" i="17"/>
  <c r="A68" i="17"/>
  <c r="A69" i="17"/>
  <c r="A70" i="17"/>
  <c r="A71" i="17"/>
  <c r="A72" i="17"/>
  <c r="A73" i="17"/>
  <c r="A74" i="17"/>
  <c r="A75" i="17"/>
  <c r="A76" i="17"/>
  <c r="A77" i="17"/>
  <c r="A78" i="17"/>
  <c r="A79" i="17"/>
  <c r="A80" i="17"/>
  <c r="A81" i="17"/>
  <c r="A82" i="17"/>
  <c r="A83" i="17"/>
  <c r="A84" i="17"/>
  <c r="A85" i="17"/>
  <c r="A86" i="17"/>
  <c r="A87" i="17"/>
  <c r="A88" i="17"/>
  <c r="A89" i="17"/>
  <c r="A90" i="17"/>
  <c r="A91" i="17"/>
  <c r="A92" i="17"/>
  <c r="A93" i="17"/>
  <c r="A94" i="17"/>
  <c r="A95" i="17"/>
  <c r="A96" i="17"/>
  <c r="A97" i="17"/>
  <c r="A98" i="17"/>
  <c r="A99" i="17"/>
  <c r="A100" i="17"/>
  <c r="A101" i="17"/>
  <c r="A102" i="17"/>
  <c r="A103" i="17"/>
  <c r="A104" i="17"/>
  <c r="A105" i="17"/>
  <c r="A106" i="17"/>
  <c r="A107" i="17"/>
  <c r="A108" i="17"/>
  <c r="A109" i="17"/>
  <c r="A110" i="17"/>
  <c r="A111" i="17"/>
  <c r="A112" i="17"/>
  <c r="A113" i="17"/>
  <c r="A114" i="17"/>
  <c r="A115" i="17"/>
  <c r="A116" i="17"/>
  <c r="A117" i="17"/>
  <c r="A118" i="17"/>
  <c r="A119" i="17"/>
  <c r="A120" i="17"/>
  <c r="A121" i="17"/>
  <c r="A122" i="17"/>
  <c r="A123" i="17"/>
  <c r="A124" i="17"/>
  <c r="A125" i="17"/>
  <c r="A126" i="17"/>
  <c r="A127" i="17"/>
  <c r="A128" i="17"/>
  <c r="A129" i="17"/>
  <c r="A130" i="17"/>
  <c r="A131" i="17"/>
  <c r="A132" i="17"/>
  <c r="A133" i="17"/>
  <c r="A134" i="17"/>
  <c r="A135" i="17"/>
  <c r="A136" i="17"/>
  <c r="A137" i="17"/>
  <c r="A138" i="17"/>
  <c r="A139" i="17"/>
  <c r="A140" i="17"/>
  <c r="A141" i="17"/>
  <c r="A142" i="17"/>
  <c r="A143" i="17"/>
  <c r="A144" i="17"/>
  <c r="A145" i="17"/>
  <c r="A146" i="17"/>
  <c r="A147" i="17"/>
  <c r="A148" i="17"/>
  <c r="A149" i="17"/>
  <c r="A150" i="17"/>
  <c r="A151" i="17"/>
  <c r="A152" i="17"/>
  <c r="A153" i="17"/>
  <c r="A154" i="17"/>
  <c r="A155" i="17"/>
  <c r="A156" i="17"/>
  <c r="A157" i="17"/>
  <c r="A158" i="17"/>
  <c r="A159" i="17"/>
  <c r="A160" i="17"/>
  <c r="A161" i="17"/>
  <c r="A162" i="17"/>
  <c r="A163" i="17"/>
  <c r="A164" i="17"/>
  <c r="A165" i="17"/>
  <c r="A166" i="17"/>
  <c r="A167" i="17"/>
  <c r="A168" i="17"/>
  <c r="A169" i="17"/>
  <c r="A170" i="17"/>
  <c r="A171" i="17"/>
  <c r="A172" i="17"/>
  <c r="A173" i="17"/>
  <c r="A174" i="17"/>
  <c r="A175" i="17"/>
  <c r="A176" i="17"/>
  <c r="A177" i="17"/>
  <c r="A178" i="17"/>
  <c r="A179" i="17"/>
  <c r="A180" i="17"/>
  <c r="A181" i="17"/>
  <c r="A182" i="17"/>
  <c r="A183" i="17"/>
  <c r="A184" i="17"/>
  <c r="A185" i="17"/>
  <c r="A186" i="17"/>
  <c r="A187" i="17"/>
  <c r="A188" i="17"/>
  <c r="A189" i="17"/>
  <c r="A190" i="17"/>
  <c r="A191" i="17"/>
  <c r="A192" i="17"/>
  <c r="A193" i="17"/>
  <c r="A194" i="17"/>
  <c r="A195" i="17"/>
  <c r="A196" i="17"/>
  <c r="A197" i="17"/>
  <c r="A198" i="17"/>
  <c r="A199" i="17"/>
  <c r="A200" i="17"/>
  <c r="A201" i="17"/>
  <c r="A202" i="17"/>
  <c r="A203" i="17"/>
  <c r="A204" i="17"/>
  <c r="A205" i="17"/>
  <c r="A206" i="17"/>
  <c r="A207" i="17"/>
  <c r="A208" i="17"/>
  <c r="A209" i="17"/>
  <c r="A210" i="17"/>
  <c r="A211" i="17"/>
  <c r="A212" i="17"/>
  <c r="A213" i="17"/>
  <c r="A214" i="17"/>
  <c r="A215" i="17"/>
  <c r="A216" i="17"/>
  <c r="A217" i="17"/>
  <c r="A218" i="17"/>
  <c r="A219" i="17"/>
  <c r="A220" i="17"/>
  <c r="A221" i="17"/>
  <c r="A222" i="17"/>
  <c r="A223" i="17"/>
  <c r="A224" i="17"/>
  <c r="A225" i="17"/>
  <c r="A226" i="17"/>
  <c r="A227" i="17"/>
  <c r="A228" i="17"/>
  <c r="A229" i="17"/>
  <c r="A230" i="17"/>
  <c r="A231" i="17"/>
  <c r="A232" i="17"/>
  <c r="A233" i="17"/>
  <c r="A234" i="17"/>
  <c r="A235" i="17"/>
  <c r="A236" i="17"/>
  <c r="A237" i="17"/>
  <c r="A238" i="17"/>
  <c r="A239" i="17"/>
  <c r="A240" i="17"/>
  <c r="A241" i="17"/>
  <c r="A242" i="17"/>
  <c r="A243" i="17"/>
  <c r="A244" i="17"/>
  <c r="A245" i="17"/>
  <c r="A246" i="17"/>
  <c r="A247" i="17"/>
  <c r="A248" i="17"/>
  <c r="A249" i="17"/>
  <c r="A250" i="17"/>
  <c r="A251" i="17"/>
  <c r="A252" i="17"/>
  <c r="A253" i="17"/>
  <c r="A254" i="17"/>
  <c r="A255" i="17"/>
  <c r="A256" i="17"/>
  <c r="A257" i="17"/>
  <c r="A258" i="17"/>
  <c r="A259" i="17"/>
  <c r="A260" i="17"/>
  <c r="A261" i="17"/>
  <c r="A262" i="17"/>
  <c r="A263" i="17"/>
  <c r="A264" i="17"/>
  <c r="A265" i="17"/>
  <c r="A266" i="17"/>
  <c r="A267" i="17"/>
  <c r="A268" i="17"/>
  <c r="A269" i="17"/>
  <c r="A270" i="17"/>
  <c r="A271" i="17"/>
  <c r="A272" i="17"/>
  <c r="A273" i="17"/>
  <c r="A274" i="17"/>
  <c r="A275" i="17"/>
  <c r="A276" i="17"/>
  <c r="A277" i="17"/>
  <c r="A278" i="17"/>
  <c r="A279" i="17"/>
  <c r="A280" i="17"/>
  <c r="A281" i="17"/>
  <c r="A282" i="17"/>
  <c r="A283" i="17"/>
  <c r="A284" i="17"/>
  <c r="A285" i="17"/>
  <c r="A286" i="17"/>
  <c r="A287" i="17"/>
  <c r="A288" i="17"/>
  <c r="A289" i="17"/>
  <c r="A290" i="17"/>
  <c r="A291" i="17"/>
  <c r="A292" i="17"/>
  <c r="A293" i="17"/>
  <c r="A294" i="17"/>
  <c r="A295" i="17"/>
  <c r="A296" i="17"/>
  <c r="A297" i="17"/>
  <c r="A298" i="17"/>
  <c r="A299" i="17"/>
  <c r="A300" i="17"/>
  <c r="A301" i="17"/>
  <c r="A302" i="17"/>
  <c r="A303" i="17"/>
  <c r="A304" i="17"/>
  <c r="A305" i="17"/>
  <c r="A306" i="17"/>
  <c r="A307" i="17"/>
  <c r="A308" i="17"/>
  <c r="A309" i="17"/>
  <c r="A310" i="17"/>
  <c r="A311" i="17"/>
  <c r="A312" i="17"/>
  <c r="A313" i="17"/>
  <c r="A314" i="17"/>
  <c r="A315" i="17"/>
  <c r="A316" i="17"/>
  <c r="A317" i="17"/>
  <c r="A318" i="17"/>
  <c r="A319" i="17"/>
  <c r="A320" i="17"/>
  <c r="A321" i="17"/>
  <c r="A322" i="17"/>
  <c r="A323" i="17"/>
  <c r="A324" i="17"/>
  <c r="A325" i="17"/>
  <c r="A326" i="17"/>
  <c r="A327" i="17"/>
  <c r="A328" i="17"/>
  <c r="A329" i="17"/>
  <c r="A330" i="17"/>
  <c r="A331" i="17"/>
  <c r="A332" i="17"/>
  <c r="A333" i="17"/>
  <c r="A334" i="17"/>
  <c r="A335" i="17"/>
  <c r="A336" i="17"/>
  <c r="A337" i="17"/>
  <c r="A338" i="17"/>
  <c r="A339" i="17"/>
  <c r="A340" i="17"/>
  <c r="A341" i="17"/>
  <c r="A342" i="17"/>
  <c r="A343" i="17"/>
  <c r="A344" i="17"/>
  <c r="A345" i="17"/>
  <c r="A346" i="17"/>
  <c r="A347" i="17"/>
  <c r="A348" i="17"/>
  <c r="A349" i="17"/>
  <c r="A350" i="17"/>
  <c r="A351" i="17"/>
  <c r="A352" i="17"/>
  <c r="A353" i="17"/>
  <c r="A354" i="17"/>
  <c r="A355" i="17"/>
  <c r="A356" i="17"/>
  <c r="A357" i="17"/>
  <c r="A358" i="17"/>
  <c r="A359" i="17"/>
  <c r="A360" i="17"/>
  <c r="A361" i="17"/>
  <c r="A362" i="17"/>
  <c r="A363" i="17"/>
  <c r="A364" i="17"/>
  <c r="A365" i="17"/>
  <c r="A366" i="17"/>
  <c r="A367" i="17"/>
  <c r="A368" i="17"/>
  <c r="A369" i="17"/>
  <c r="A370" i="17"/>
  <c r="A371" i="17"/>
  <c r="A372" i="17"/>
  <c r="A373" i="17"/>
  <c r="A374" i="17"/>
  <c r="A375" i="17"/>
  <c r="A376" i="17"/>
  <c r="A377" i="17"/>
  <c r="A378" i="17"/>
  <c r="A379" i="17"/>
  <c r="A380" i="17"/>
  <c r="A381" i="17"/>
  <c r="A382" i="17"/>
  <c r="A383" i="17"/>
  <c r="A384" i="17"/>
  <c r="A385" i="17"/>
  <c r="A386" i="17"/>
  <c r="A387" i="17"/>
  <c r="A388" i="17"/>
  <c r="A389" i="17"/>
  <c r="A390" i="17"/>
  <c r="A391" i="17"/>
  <c r="A392" i="17"/>
  <c r="A393" i="17"/>
  <c r="A394" i="17"/>
  <c r="A395" i="17"/>
  <c r="A396" i="17"/>
  <c r="A397" i="17"/>
  <c r="A398" i="17"/>
  <c r="A399" i="17"/>
  <c r="A400" i="17"/>
  <c r="A401" i="17"/>
  <c r="A402" i="17"/>
  <c r="A403" i="17"/>
  <c r="A404" i="17"/>
  <c r="A405" i="17"/>
  <c r="A406" i="17"/>
  <c r="A407" i="17"/>
  <c r="A408" i="17"/>
  <c r="A409" i="17"/>
  <c r="A410" i="17"/>
  <c r="A411" i="17"/>
  <c r="A412" i="17"/>
  <c r="A413" i="17"/>
  <c r="A414" i="17"/>
  <c r="A415" i="17"/>
  <c r="A416" i="17"/>
  <c r="A417" i="17"/>
  <c r="A418" i="17"/>
  <c r="A419" i="17"/>
  <c r="A420" i="17"/>
  <c r="A421" i="17"/>
  <c r="A422" i="17"/>
  <c r="A423" i="17"/>
  <c r="A424" i="17"/>
  <c r="A425" i="17"/>
  <c r="A426" i="17"/>
  <c r="A427" i="17"/>
  <c r="A428" i="17"/>
  <c r="A429" i="17"/>
  <c r="A430" i="17"/>
  <c r="A431" i="17"/>
  <c r="A432" i="17"/>
  <c r="A433" i="17"/>
  <c r="A434" i="17"/>
  <c r="A435" i="17"/>
  <c r="A436" i="17"/>
  <c r="A437" i="17"/>
  <c r="A438" i="17"/>
  <c r="A439" i="17"/>
  <c r="A440" i="17"/>
  <c r="A441" i="17"/>
  <c r="A442" i="17"/>
  <c r="A443" i="17"/>
  <c r="A444" i="17"/>
  <c r="A445" i="17"/>
  <c r="A446" i="17"/>
  <c r="A447" i="17"/>
  <c r="A448" i="17"/>
  <c r="A449" i="17"/>
  <c r="A450" i="17"/>
  <c r="A451" i="17"/>
  <c r="A452" i="17"/>
  <c r="A453" i="17"/>
  <c r="A454" i="17"/>
  <c r="A455" i="17"/>
  <c r="A456" i="17"/>
  <c r="A457" i="17"/>
  <c r="A458" i="17"/>
  <c r="A459" i="17"/>
  <c r="A460" i="17"/>
  <c r="A461" i="17"/>
  <c r="A462" i="17"/>
  <c r="A463" i="17"/>
  <c r="A464" i="17"/>
  <c r="A465" i="17"/>
  <c r="A466" i="17"/>
  <c r="A467" i="17"/>
  <c r="A468" i="17"/>
  <c r="A469" i="17"/>
  <c r="A470" i="17"/>
  <c r="A471" i="17"/>
  <c r="A472" i="17"/>
  <c r="A473" i="17"/>
  <c r="A474" i="17"/>
  <c r="A475" i="17"/>
  <c r="A476" i="17"/>
  <c r="A477" i="17"/>
  <c r="A478" i="17"/>
  <c r="A479" i="17"/>
  <c r="A480" i="17"/>
  <c r="A481" i="17"/>
  <c r="A482" i="17"/>
  <c r="A483" i="17"/>
  <c r="A484" i="17"/>
  <c r="A485" i="17"/>
  <c r="A486" i="17"/>
  <c r="A487" i="17"/>
  <c r="A488" i="17"/>
  <c r="A489" i="17"/>
  <c r="A490" i="17"/>
  <c r="A491" i="17"/>
  <c r="A492" i="17"/>
  <c r="A493" i="17"/>
  <c r="A494" i="17"/>
  <c r="A495" i="17"/>
  <c r="A496" i="17"/>
  <c r="A497" i="17"/>
  <c r="A498" i="17"/>
  <c r="A499" i="17"/>
  <c r="A500" i="17"/>
  <c r="A501" i="17"/>
  <c r="A502" i="17"/>
  <c r="A503" i="17"/>
  <c r="A504" i="17"/>
  <c r="A505" i="17"/>
  <c r="A506" i="17"/>
  <c r="A507" i="17"/>
  <c r="A508" i="17"/>
  <c r="A509" i="17"/>
  <c r="A510" i="17"/>
  <c r="A511" i="17"/>
  <c r="A512" i="17"/>
  <c r="A513" i="17"/>
  <c r="A514" i="17"/>
  <c r="A515" i="17"/>
  <c r="A516" i="17"/>
  <c r="A517" i="17"/>
  <c r="A518" i="17"/>
  <c r="A519" i="17"/>
  <c r="A520" i="17"/>
  <c r="A521" i="17"/>
  <c r="A522" i="17"/>
  <c r="A523" i="17"/>
  <c r="A524" i="17"/>
  <c r="A525" i="17"/>
  <c r="A526" i="17"/>
  <c r="A527" i="17"/>
  <c r="A528" i="17"/>
  <c r="A529" i="17"/>
  <c r="A530" i="17"/>
  <c r="A531" i="17"/>
  <c r="A532" i="17"/>
  <c r="A533" i="17"/>
  <c r="A534" i="17"/>
  <c r="A535" i="17"/>
  <c r="A536" i="17"/>
  <c r="A537" i="17"/>
  <c r="A538" i="17"/>
  <c r="A539" i="17"/>
  <c r="A540" i="17"/>
  <c r="A541" i="17"/>
  <c r="A542" i="17"/>
  <c r="A543" i="17"/>
  <c r="A544" i="17"/>
  <c r="A545" i="17"/>
  <c r="A546" i="17"/>
  <c r="A547" i="17"/>
  <c r="A548" i="17"/>
  <c r="A549" i="17"/>
  <c r="A550" i="17"/>
  <c r="A551" i="17"/>
  <c r="A552" i="17"/>
  <c r="A553" i="17"/>
  <c r="D237" i="17"/>
  <c r="D315" i="17"/>
  <c r="D497" i="17"/>
  <c r="D281" i="17"/>
  <c r="D334" i="17"/>
  <c r="D326" i="17"/>
  <c r="D545" i="17"/>
  <c r="D553" i="17"/>
  <c r="D93" i="17"/>
  <c r="D449" i="17"/>
  <c r="D333" i="17"/>
  <c r="D300" i="17"/>
  <c r="D82" i="17"/>
  <c r="D397" i="17"/>
  <c r="D495" i="17"/>
  <c r="D470" i="17"/>
  <c r="D321" i="17"/>
  <c r="D67" i="17"/>
  <c r="D213" i="17"/>
  <c r="D473" i="17"/>
  <c r="D437" i="17"/>
  <c r="D216" i="17"/>
  <c r="D317" i="17"/>
  <c r="D549" i="17"/>
  <c r="D329" i="17"/>
  <c r="D232" i="17"/>
  <c r="D550" i="17"/>
  <c r="D552" i="17"/>
  <c r="D193" i="17"/>
  <c r="D505" i="17"/>
  <c r="D174" i="17"/>
  <c r="D260" i="17"/>
  <c r="D236" i="17"/>
  <c r="D309" i="17"/>
  <c r="D241" i="17"/>
  <c r="D210" i="17"/>
  <c r="D78" i="17"/>
  <c r="D225" i="17"/>
  <c r="D371" i="17"/>
  <c r="D283" i="17"/>
  <c r="D460" i="17"/>
  <c r="D335" i="17"/>
  <c r="D391" i="17"/>
  <c r="D146" i="17"/>
  <c r="D541" i="17"/>
  <c r="D546" i="17"/>
  <c r="D304" i="17"/>
  <c r="D266" i="17"/>
  <c r="D63" i="17"/>
  <c r="D524" i="17"/>
  <c r="D254" i="17"/>
  <c r="D157" i="17"/>
  <c r="D494" i="17"/>
  <c r="D544" i="17"/>
  <c r="D369" i="17"/>
  <c r="D175" i="17"/>
  <c r="D491" i="17"/>
  <c r="D186" i="17"/>
  <c r="D101" i="17"/>
  <c r="D416" i="17"/>
  <c r="D442" i="17"/>
  <c r="D314" i="17"/>
  <c r="D228" i="17"/>
  <c r="D484" i="17"/>
  <c r="D299" i="17"/>
  <c r="D480" i="17"/>
  <c r="D476" i="17"/>
  <c r="D368" i="17"/>
  <c r="D55" i="17"/>
  <c r="D294" i="17"/>
  <c r="D182" i="17"/>
  <c r="D181" i="17"/>
  <c r="D331" i="17"/>
  <c r="D469" i="17"/>
  <c r="D73" i="17"/>
  <c r="D234" i="17"/>
  <c r="D290" i="17"/>
  <c r="D372" i="17"/>
  <c r="D163" i="17"/>
  <c r="D137" i="17"/>
  <c r="D407" i="17"/>
  <c r="D72" i="17"/>
  <c r="D190" i="17"/>
  <c r="D542" i="17"/>
  <c r="D89" i="17"/>
  <c r="D86" i="17"/>
  <c r="D183" i="17"/>
  <c r="D358" i="17"/>
  <c r="D551" i="17"/>
  <c r="D111" i="17"/>
  <c r="D154" i="17"/>
  <c r="D399" i="17"/>
  <c r="D153" i="17"/>
  <c r="D100" i="17"/>
  <c r="D223" i="17"/>
  <c r="D501" i="17"/>
  <c r="D525" i="17"/>
  <c r="D450" i="17"/>
  <c r="D427" i="17"/>
  <c r="D488" i="17"/>
  <c r="D463" i="17"/>
  <c r="D392" i="17"/>
  <c r="D351" i="17"/>
  <c r="D430" i="17"/>
  <c r="D323" i="17"/>
  <c r="D328" i="17"/>
  <c r="D191" i="17"/>
  <c r="D170" i="17"/>
  <c r="D102" i="17"/>
  <c r="D472" i="17"/>
  <c r="D262" i="17"/>
  <c r="D247" i="17"/>
  <c r="D180" i="17"/>
  <c r="D172" i="17"/>
  <c r="D352" i="17"/>
  <c r="D517" i="17"/>
  <c r="D533" i="17"/>
  <c r="D466" i="17"/>
  <c r="D433" i="17"/>
  <c r="D235" i="17"/>
  <c r="D110" i="17"/>
  <c r="D526" i="17"/>
  <c r="D258" i="17"/>
  <c r="D350" i="17"/>
  <c r="D85" i="17"/>
  <c r="D98" i="17"/>
  <c r="D354" i="17"/>
  <c r="D134" i="17"/>
  <c r="D165" i="17"/>
  <c r="D454" i="17"/>
  <c r="D168" i="17"/>
  <c r="D58" i="17"/>
  <c r="D481" i="17"/>
  <c r="D347" i="17"/>
  <c r="D441" i="17"/>
  <c r="D509" i="17"/>
  <c r="D108" i="17"/>
  <c r="D151" i="17"/>
  <c r="D302" i="17"/>
  <c r="D268" i="17"/>
  <c r="D173" i="17"/>
  <c r="D443" i="17"/>
  <c r="D344" i="17"/>
  <c r="D308" i="17"/>
  <c r="D65" i="17"/>
  <c r="D483" i="17"/>
  <c r="D57" i="17"/>
  <c r="D452" i="17"/>
  <c r="D515" i="17"/>
  <c r="D122" i="17"/>
  <c r="D152" i="17"/>
  <c r="D139" i="17"/>
  <c r="D298" i="17"/>
  <c r="D131" i="17"/>
  <c r="D403" i="17"/>
  <c r="D189" i="17"/>
  <c r="D436" i="17"/>
  <c r="D383" i="17"/>
  <c r="D536" i="17"/>
  <c r="D56" i="17"/>
  <c r="D349" i="17"/>
  <c r="D367" i="17"/>
  <c r="D532" i="17"/>
  <c r="D342" i="17"/>
  <c r="D87" i="17"/>
  <c r="D531" i="17"/>
  <c r="D538" i="17"/>
  <c r="D366" i="17"/>
  <c r="D120" i="17"/>
  <c r="D196" i="17"/>
  <c r="D206" i="17"/>
  <c r="D378" i="17"/>
  <c r="D341" i="17"/>
  <c r="D194" i="17"/>
  <c r="D106" i="17"/>
  <c r="D125" i="17"/>
  <c r="D475" i="17"/>
  <c r="D496" i="17"/>
  <c r="D438" i="17"/>
  <c r="D296" i="17"/>
  <c r="D461" i="17"/>
  <c r="D167" i="17"/>
  <c r="D145" i="17"/>
  <c r="D340" i="17"/>
  <c r="D528" i="17"/>
  <c r="D471" i="17"/>
  <c r="D291" i="17"/>
  <c r="D348" i="17"/>
  <c r="D359" i="17"/>
  <c r="D272" i="17"/>
  <c r="D287" i="17"/>
  <c r="D493" i="17"/>
  <c r="D325" i="17"/>
  <c r="D398" i="17"/>
  <c r="D516" i="17"/>
  <c r="D432" i="17"/>
  <c r="D61" i="17"/>
  <c r="D277" i="17"/>
  <c r="D201" i="17"/>
  <c r="D499" i="17"/>
  <c r="D74" i="17"/>
  <c r="D413" i="17"/>
  <c r="D158" i="17"/>
  <c r="D233" i="17"/>
  <c r="D187" i="17"/>
  <c r="D179" i="17"/>
  <c r="D138" i="17"/>
  <c r="D498" i="17"/>
  <c r="D126" i="17"/>
  <c r="D445" i="17"/>
  <c r="D423" i="17"/>
  <c r="D440" i="17"/>
  <c r="D282" i="17"/>
  <c r="D508" i="17"/>
  <c r="D91" i="17"/>
  <c r="D417" i="17"/>
  <c r="D176" i="17"/>
  <c r="D306" i="17"/>
  <c r="D177" i="17"/>
  <c r="D118" i="17"/>
  <c r="D530" i="17"/>
  <c r="D424" i="17"/>
  <c r="D197" i="17"/>
  <c r="D257" i="17"/>
  <c r="D215" i="17"/>
  <c r="D229" i="17"/>
  <c r="D269" i="17"/>
  <c r="D219" i="17"/>
  <c r="D75" i="17"/>
  <c r="D356" i="17"/>
  <c r="D289" i="17"/>
  <c r="D379" i="17"/>
  <c r="D446" i="17"/>
  <c r="D303" i="17"/>
  <c r="D83" i="17"/>
  <c r="D243" i="17"/>
  <c r="D537" i="17"/>
  <c r="D142" i="17"/>
  <c r="D214" i="17"/>
  <c r="D322" i="17"/>
  <c r="D121" i="17"/>
  <c r="D252" i="17"/>
  <c r="D401" i="17"/>
  <c r="D543" i="17"/>
  <c r="D275" i="17"/>
  <c r="D66" i="17"/>
  <c r="D307" i="17"/>
  <c r="D205" i="17"/>
  <c r="D261" i="17"/>
  <c r="D248" i="17"/>
  <c r="D59" i="17"/>
  <c r="D208" i="17"/>
  <c r="D357" i="17"/>
  <c r="D148" i="17"/>
  <c r="D285" i="17"/>
  <c r="D406" i="17"/>
  <c r="D297" i="17"/>
  <c r="D539" i="17"/>
  <c r="D70" i="17"/>
  <c r="D464" i="17"/>
  <c r="D458" i="17"/>
  <c r="D226" i="17"/>
  <c r="D385" i="17"/>
  <c r="D319" i="17"/>
  <c r="D353" i="17"/>
  <c r="D313" i="17"/>
  <c r="D127" i="17"/>
  <c r="D465" i="17"/>
  <c r="D504" i="17"/>
  <c r="D95" i="17"/>
  <c r="D203" i="17"/>
  <c r="D477" i="17"/>
  <c r="D510" i="17"/>
  <c r="D339" i="17"/>
  <c r="D166" i="17"/>
  <c r="D77" i="17"/>
  <c r="D94" i="17"/>
  <c r="D171" i="17"/>
  <c r="D79" i="17"/>
  <c r="D62" i="17"/>
  <c r="D115" i="17"/>
  <c r="D143" i="17"/>
  <c r="D60" i="17"/>
  <c r="D529" i="17"/>
  <c r="D209" i="17"/>
  <c r="D316" i="17"/>
  <c r="D512" i="17"/>
  <c r="D386" i="17"/>
  <c r="D422" i="17"/>
  <c r="D412" i="17"/>
  <c r="D128" i="17"/>
  <c r="D377" i="17"/>
  <c r="D434" i="17"/>
  <c r="D453" i="17"/>
  <c r="D276" i="17"/>
  <c r="D97" i="17"/>
  <c r="D311" i="17"/>
  <c r="D428" i="17"/>
  <c r="D421" i="17"/>
  <c r="D547" i="17"/>
  <c r="D156" i="17"/>
  <c r="D411" i="17"/>
  <c r="D253" i="17"/>
  <c r="D249" i="17"/>
  <c r="D457" i="17"/>
  <c r="D396" i="17"/>
  <c r="D336" i="17"/>
  <c r="D200" i="17"/>
  <c r="D132" i="17"/>
  <c r="D239" i="17"/>
  <c r="D444" i="17"/>
  <c r="D164" i="17"/>
  <c r="D415" i="17"/>
  <c r="D361" i="17"/>
  <c r="D202" i="17"/>
  <c r="D244" i="17"/>
  <c r="D129" i="17"/>
  <c r="D459" i="17"/>
  <c r="D119" i="17"/>
  <c r="D479" i="17"/>
  <c r="D455" i="17"/>
  <c r="D345" i="17"/>
  <c r="D68" i="17"/>
  <c r="D286" i="17"/>
  <c r="D211" i="17"/>
  <c r="D489" i="17"/>
  <c r="D123" i="17"/>
  <c r="D246" i="17"/>
  <c r="D117" i="17"/>
  <c r="D332" i="17"/>
  <c r="D104" i="17"/>
  <c r="D500" i="17"/>
  <c r="D485" i="17"/>
  <c r="D84" i="17"/>
  <c r="D312" i="17"/>
  <c r="D255" i="17"/>
  <c r="D492" i="17"/>
  <c r="D96" i="17"/>
  <c r="D318" i="17"/>
  <c r="D293" i="17"/>
  <c r="D429" i="17"/>
  <c r="D278" i="17"/>
  <c r="D338" i="17"/>
  <c r="D522" i="17"/>
  <c r="D199" i="17"/>
  <c r="D124" i="17"/>
  <c r="D99" i="17"/>
  <c r="D376" i="17"/>
  <c r="D227" i="17"/>
  <c r="D343" i="17"/>
  <c r="D364" i="17"/>
  <c r="D251" i="17"/>
  <c r="D462" i="17"/>
  <c r="D69" i="17"/>
  <c r="D184" i="17"/>
  <c r="D112" i="17"/>
  <c r="D327" i="17"/>
  <c r="D155" i="17"/>
  <c r="D284" i="17"/>
  <c r="D80" i="17"/>
  <c r="D414" i="17"/>
  <c r="D76" i="17"/>
  <c r="D90" i="17"/>
  <c r="D295" i="17"/>
  <c r="D109" i="17"/>
  <c r="D503" i="17"/>
  <c r="D388" i="17"/>
  <c r="D521" i="17"/>
  <c r="D380" i="17"/>
  <c r="D418" i="17"/>
  <c r="D519" i="17"/>
  <c r="D240" i="17"/>
  <c r="D103" i="17"/>
  <c r="D162" i="17"/>
  <c r="D218" i="17"/>
  <c r="D265" i="17"/>
  <c r="D245" i="17"/>
  <c r="D140" i="17"/>
  <c r="D400" i="17"/>
  <c r="D513" i="17"/>
  <c r="D439" i="17"/>
  <c r="D161" i="17"/>
  <c r="D88" i="17"/>
  <c r="D54" i="17"/>
  <c r="D381" i="17"/>
  <c r="D355" i="17"/>
  <c r="D288" i="17"/>
  <c r="D523" i="17"/>
  <c r="D149" i="17"/>
  <c r="D212" i="17"/>
  <c r="D105" i="17"/>
  <c r="D273" i="17"/>
  <c r="D511" i="17"/>
  <c r="D363" i="17"/>
  <c r="D301" i="17"/>
  <c r="D330" i="17"/>
  <c r="D346" i="17"/>
  <c r="D198" i="17"/>
  <c r="D410" i="17"/>
  <c r="D490" i="17"/>
  <c r="D389" i="17"/>
  <c r="D178" i="17"/>
  <c r="D506" i="17"/>
  <c r="D408" i="17"/>
  <c r="D107" i="17"/>
  <c r="D204" i="17"/>
  <c r="D360" i="17"/>
  <c r="D468" i="17"/>
  <c r="D292" i="17"/>
  <c r="D256" i="17"/>
  <c r="D409" i="17"/>
  <c r="D518" i="17"/>
  <c r="D220" i="17"/>
  <c r="D548" i="17"/>
  <c r="D448" i="17"/>
  <c r="D320" i="17"/>
  <c r="D222" i="17"/>
  <c r="D425" i="17"/>
  <c r="D230" i="17"/>
  <c r="D263" i="17"/>
  <c r="D395" i="17"/>
  <c r="D419" i="17"/>
  <c r="D141" i="17"/>
  <c r="D534" i="17"/>
  <c r="D169" i="17"/>
  <c r="D486" i="17"/>
  <c r="D390" i="17"/>
  <c r="D310" i="17"/>
  <c r="D337" i="17"/>
  <c r="D431" i="17"/>
  <c r="D224" i="17"/>
  <c r="D520" i="17"/>
  <c r="D135" i="17"/>
  <c r="D362" i="17"/>
  <c r="D370" i="17"/>
  <c r="D113" i="17"/>
  <c r="D92" i="17"/>
  <c r="D264" i="17"/>
  <c r="D374" i="17"/>
  <c r="D384" i="17"/>
  <c r="D71" i="17"/>
  <c r="D420" i="17"/>
  <c r="D274" i="17"/>
  <c r="D365" i="17"/>
  <c r="D136" i="17"/>
  <c r="D207" i="17"/>
  <c r="D160" i="17"/>
  <c r="D426" i="17"/>
  <c r="D402" i="17"/>
  <c r="D231" i="17"/>
  <c r="D405" i="17"/>
  <c r="D482" i="17"/>
  <c r="D527" i="17"/>
  <c r="D387" i="17"/>
  <c r="D393" i="17"/>
  <c r="D64" i="17"/>
  <c r="D324" i="17"/>
  <c r="D192" i="17"/>
  <c r="D150" i="17"/>
  <c r="D404" i="17"/>
  <c r="D382" i="17"/>
  <c r="D435" i="17"/>
  <c r="D185" i="17"/>
  <c r="D467" i="17"/>
  <c r="D478" i="17"/>
  <c r="D238" i="17"/>
  <c r="D217" i="17"/>
  <c r="D373" i="17"/>
  <c r="D116" i="17"/>
  <c r="D540" i="17"/>
  <c r="D133" i="17"/>
  <c r="D81" i="17"/>
  <c r="D279" i="17"/>
  <c r="D159" i="17"/>
  <c r="D375" i="17"/>
  <c r="D114" i="17"/>
  <c r="D195" i="17"/>
  <c r="D487" i="17"/>
  <c r="D130" i="17"/>
  <c r="D144" i="17"/>
  <c r="D305" i="17"/>
  <c r="D502" i="17"/>
  <c r="D474" i="17"/>
  <c r="D221" i="17"/>
  <c r="D280" i="17"/>
  <c r="D535" i="17"/>
  <c r="D507" i="17"/>
  <c r="D250" i="17"/>
  <c r="D267" i="17"/>
  <c r="D259" i="17"/>
  <c r="D447" i="17"/>
  <c r="D147" i="17"/>
  <c r="D271" i="17"/>
  <c r="D514" i="17"/>
  <c r="D394" i="17"/>
  <c r="D456" i="17"/>
  <c r="D188" i="17"/>
  <c r="D270" i="17"/>
  <c r="D242" i="17"/>
  <c r="D451" i="17"/>
  <c r="N549" i="17" l="1"/>
  <c r="N541" i="17"/>
  <c r="N533" i="17"/>
  <c r="N525" i="17"/>
  <c r="N517" i="17"/>
  <c r="N509" i="17"/>
  <c r="N501" i="17"/>
  <c r="N493" i="17"/>
  <c r="N485" i="17"/>
  <c r="N477" i="17"/>
  <c r="N469" i="17"/>
  <c r="N461" i="17"/>
  <c r="N453" i="17"/>
  <c r="N445" i="17"/>
  <c r="N437" i="17"/>
  <c r="N429" i="17"/>
  <c r="N421" i="17"/>
  <c r="N413" i="17"/>
  <c r="N405" i="17"/>
  <c r="N397" i="17"/>
  <c r="N389" i="17"/>
  <c r="N381" i="17"/>
  <c r="N373" i="17"/>
  <c r="N365" i="17"/>
  <c r="N357" i="17"/>
  <c r="N349" i="17"/>
  <c r="N341" i="17"/>
  <c r="N333" i="17"/>
  <c r="N325" i="17"/>
  <c r="N317" i="17"/>
  <c r="N309" i="17"/>
  <c r="N301" i="17"/>
  <c r="N293" i="17"/>
  <c r="N285" i="17"/>
  <c r="N277" i="17"/>
  <c r="N269" i="17"/>
  <c r="N261" i="17"/>
  <c r="N253" i="17"/>
  <c r="N245" i="17"/>
  <c r="N237" i="17"/>
  <c r="N229" i="17"/>
  <c r="N221" i="17"/>
  <c r="N213" i="17"/>
  <c r="N205" i="17"/>
  <c r="N197" i="17"/>
  <c r="N189" i="17"/>
  <c r="N181" i="17"/>
  <c r="N173" i="17"/>
  <c r="N165" i="17"/>
  <c r="N157" i="17"/>
  <c r="N149" i="17"/>
  <c r="N141" i="17"/>
  <c r="N133" i="17"/>
  <c r="N125" i="17"/>
  <c r="N117" i="17"/>
  <c r="N109" i="17"/>
  <c r="N101" i="17"/>
  <c r="N93" i="17"/>
  <c r="N85" i="17"/>
  <c r="N77" i="17"/>
  <c r="N69" i="17"/>
  <c r="N548" i="17"/>
  <c r="N540" i="17"/>
  <c r="N532" i="17"/>
  <c r="N524" i="17"/>
  <c r="N516" i="17"/>
  <c r="N508" i="17"/>
  <c r="N500" i="17"/>
  <c r="N492" i="17"/>
  <c r="N484" i="17"/>
  <c r="N476" i="17"/>
  <c r="N468" i="17"/>
  <c r="N460" i="17"/>
  <c r="N452" i="17"/>
  <c r="N444" i="17"/>
  <c r="N436" i="17"/>
  <c r="N428" i="17"/>
  <c r="N420" i="17"/>
  <c r="N412" i="17"/>
  <c r="N404" i="17"/>
  <c r="N396" i="17"/>
  <c r="N388" i="17"/>
  <c r="N380" i="17"/>
  <c r="N372" i="17"/>
  <c r="N364" i="17"/>
  <c r="N356" i="17"/>
  <c r="N348" i="17"/>
  <c r="N340" i="17"/>
  <c r="N332" i="17"/>
  <c r="N324" i="17"/>
  <c r="N316" i="17"/>
  <c r="N308" i="17"/>
  <c r="N300" i="17"/>
  <c r="N292" i="17"/>
  <c r="N284" i="17"/>
  <c r="N276" i="17"/>
  <c r="N268" i="17"/>
  <c r="N260" i="17"/>
  <c r="N252" i="17"/>
  <c r="N244" i="17"/>
  <c r="N236" i="17"/>
  <c r="N228" i="17"/>
  <c r="N220" i="17"/>
  <c r="N212" i="17"/>
  <c r="N204" i="17"/>
  <c r="N196" i="17"/>
  <c r="N188" i="17"/>
  <c r="N180" i="17"/>
  <c r="N172" i="17"/>
  <c r="N164" i="17"/>
  <c r="N156" i="17"/>
  <c r="N148" i="17"/>
  <c r="N140" i="17"/>
  <c r="N132" i="17"/>
  <c r="N124" i="17"/>
  <c r="N116" i="17"/>
  <c r="N108" i="17"/>
  <c r="N100" i="17"/>
  <c r="N92" i="17"/>
  <c r="N84" i="17"/>
  <c r="N76" i="17"/>
  <c r="N68" i="17"/>
  <c r="N547" i="17"/>
  <c r="N539" i="17"/>
  <c r="N531" i="17"/>
  <c r="N523" i="17"/>
  <c r="N515" i="17"/>
  <c r="N507" i="17"/>
  <c r="N499" i="17"/>
  <c r="N491" i="17"/>
  <c r="N483" i="17"/>
  <c r="N475" i="17"/>
  <c r="N467" i="17"/>
  <c r="N459" i="17"/>
  <c r="N451" i="17"/>
  <c r="N443" i="17"/>
  <c r="N435" i="17"/>
  <c r="N427" i="17"/>
  <c r="N419" i="17"/>
  <c r="N411" i="17"/>
  <c r="N403" i="17"/>
  <c r="N395" i="17"/>
  <c r="N387" i="17"/>
  <c r="N379" i="17"/>
  <c r="N371" i="17"/>
  <c r="N363" i="17"/>
  <c r="N355" i="17"/>
  <c r="N347" i="17"/>
  <c r="N339" i="17"/>
  <c r="N331" i="17"/>
  <c r="N323" i="17"/>
  <c r="N315" i="17"/>
  <c r="N307" i="17"/>
  <c r="N299" i="17"/>
  <c r="N291" i="17"/>
  <c r="N283" i="17"/>
  <c r="N275" i="17"/>
  <c r="N267" i="17"/>
  <c r="N259" i="17"/>
  <c r="N251" i="17"/>
  <c r="N243" i="17"/>
  <c r="N235" i="17"/>
  <c r="N227" i="17"/>
  <c r="N219" i="17"/>
  <c r="N211" i="17"/>
  <c r="N203" i="17"/>
  <c r="N195" i="17"/>
  <c r="N187" i="17"/>
  <c r="N179" i="17"/>
  <c r="N171" i="17"/>
  <c r="N163" i="17"/>
  <c r="N155" i="17"/>
  <c r="N147" i="17"/>
  <c r="N139" i="17"/>
  <c r="N131" i="17"/>
  <c r="N123" i="17"/>
  <c r="N115" i="17"/>
  <c r="N107" i="17"/>
  <c r="N99" i="17"/>
  <c r="N91" i="17"/>
  <c r="N83" i="17"/>
  <c r="N75" i="17"/>
  <c r="N67" i="17"/>
  <c r="N546" i="17"/>
  <c r="N538" i="17"/>
  <c r="N530" i="17"/>
  <c r="N522" i="17"/>
  <c r="N514" i="17"/>
  <c r="N506" i="17"/>
  <c r="N498" i="17"/>
  <c r="N490" i="17"/>
  <c r="N482" i="17"/>
  <c r="N474" i="17"/>
  <c r="N466" i="17"/>
  <c r="N458" i="17"/>
  <c r="N450" i="17"/>
  <c r="N442" i="17"/>
  <c r="N434" i="17"/>
  <c r="N426" i="17"/>
  <c r="N418" i="17"/>
  <c r="N410" i="17"/>
  <c r="N402" i="17"/>
  <c r="N394" i="17"/>
  <c r="N386" i="17"/>
  <c r="N378" i="17"/>
  <c r="N370" i="17"/>
  <c r="N362" i="17"/>
  <c r="N354" i="17"/>
  <c r="N346" i="17"/>
  <c r="N338" i="17"/>
  <c r="N330" i="17"/>
  <c r="N322" i="17"/>
  <c r="N314" i="17"/>
  <c r="N306" i="17"/>
  <c r="N298" i="17"/>
  <c r="N290" i="17"/>
  <c r="N282" i="17"/>
  <c r="N274" i="17"/>
  <c r="N266" i="17"/>
  <c r="N258" i="17"/>
  <c r="N250" i="17"/>
  <c r="N242" i="17"/>
  <c r="N234" i="17"/>
  <c r="N226" i="17"/>
  <c r="N218" i="17"/>
  <c r="N210" i="17"/>
  <c r="N202" i="17"/>
  <c r="N194" i="17"/>
  <c r="N186" i="17"/>
  <c r="N178" i="17"/>
  <c r="N170" i="17"/>
  <c r="N162" i="17"/>
  <c r="N154" i="17"/>
  <c r="N146" i="17"/>
  <c r="N138" i="17"/>
  <c r="N130" i="17"/>
  <c r="N122" i="17"/>
  <c r="N114" i="17"/>
  <c r="N106" i="17"/>
  <c r="N98" i="17"/>
  <c r="N90" i="17"/>
  <c r="N82" i="17"/>
  <c r="N74" i="17"/>
  <c r="N66" i="17"/>
  <c r="N552" i="17"/>
  <c r="N544" i="17"/>
  <c r="N536" i="17"/>
  <c r="N528" i="17"/>
  <c r="N520" i="17"/>
  <c r="N512" i="17"/>
  <c r="N504" i="17"/>
  <c r="N496" i="17"/>
  <c r="N488" i="17"/>
  <c r="N480" i="17"/>
  <c r="N472" i="17"/>
  <c r="N464" i="17"/>
  <c r="N456" i="17"/>
  <c r="N448" i="17"/>
  <c r="N440" i="17"/>
  <c r="N432" i="17"/>
  <c r="N424" i="17"/>
  <c r="N416" i="17"/>
  <c r="N408" i="17"/>
  <c r="N400" i="17"/>
  <c r="N392" i="17"/>
  <c r="N384" i="17"/>
  <c r="N376" i="17"/>
  <c r="N368" i="17"/>
  <c r="N360" i="17"/>
  <c r="N352" i="17"/>
  <c r="N344" i="17"/>
  <c r="N336" i="17"/>
  <c r="N328" i="17"/>
  <c r="N320" i="17"/>
  <c r="N312" i="17"/>
  <c r="N304" i="17"/>
  <c r="N296" i="17"/>
  <c r="N288" i="17"/>
  <c r="N280" i="17"/>
  <c r="N272" i="17"/>
  <c r="N264" i="17"/>
  <c r="N256" i="17"/>
  <c r="N248" i="17"/>
  <c r="N240" i="17"/>
  <c r="N232" i="17"/>
  <c r="N224" i="17"/>
  <c r="N216" i="17"/>
  <c r="N208" i="17"/>
  <c r="N200" i="17"/>
  <c r="N192" i="17"/>
  <c r="N184" i="17"/>
  <c r="N176" i="17"/>
  <c r="N168" i="17"/>
  <c r="N160" i="17"/>
  <c r="N152" i="17"/>
  <c r="N144" i="17"/>
  <c r="N136" i="17"/>
  <c r="N128" i="17"/>
  <c r="N120" i="17"/>
  <c r="N112" i="17"/>
  <c r="N104" i="17"/>
  <c r="N96" i="17"/>
  <c r="N88" i="17"/>
  <c r="N80" i="17"/>
  <c r="N72" i="17"/>
  <c r="N64" i="17"/>
  <c r="N551" i="17"/>
  <c r="N543" i="17"/>
  <c r="N535" i="17"/>
  <c r="N527" i="17"/>
  <c r="N519" i="17"/>
  <c r="N511" i="17"/>
  <c r="N503" i="17"/>
  <c r="N495" i="17"/>
  <c r="N487" i="17"/>
  <c r="N479" i="17"/>
  <c r="N471" i="17"/>
  <c r="N463" i="17"/>
  <c r="N455" i="17"/>
  <c r="N447" i="17"/>
  <c r="N439" i="17"/>
  <c r="N431" i="17"/>
  <c r="N423" i="17"/>
  <c r="N415" i="17"/>
  <c r="N407" i="17"/>
  <c r="N399" i="17"/>
  <c r="N391" i="17"/>
  <c r="N383" i="17"/>
  <c r="N375" i="17"/>
  <c r="N367" i="17"/>
  <c r="N359" i="17"/>
  <c r="N351" i="17"/>
  <c r="N343" i="17"/>
  <c r="N335" i="17"/>
  <c r="N327" i="17"/>
  <c r="N319" i="17"/>
  <c r="N311" i="17"/>
  <c r="N303" i="17"/>
  <c r="N295" i="17"/>
  <c r="N287" i="17"/>
  <c r="N279" i="17"/>
  <c r="N271" i="17"/>
  <c r="N263" i="17"/>
  <c r="N255" i="17"/>
  <c r="N247" i="17"/>
  <c r="N239" i="17"/>
  <c r="N231" i="17"/>
  <c r="N223" i="17"/>
  <c r="N215" i="17"/>
  <c r="N207" i="17"/>
  <c r="N199" i="17"/>
  <c r="N191" i="17"/>
  <c r="N183" i="17"/>
  <c r="N175" i="17"/>
  <c r="N167" i="17"/>
  <c r="N159" i="17"/>
  <c r="N151" i="17"/>
  <c r="N143" i="17"/>
  <c r="N135" i="17"/>
  <c r="N127" i="17"/>
  <c r="N119" i="17"/>
  <c r="N111" i="17"/>
  <c r="N103" i="17"/>
  <c r="N95" i="17"/>
  <c r="N87" i="17"/>
  <c r="N79" i="17"/>
  <c r="N71" i="17"/>
  <c r="N550" i="17"/>
  <c r="N542" i="17"/>
  <c r="N534" i="17"/>
  <c r="N526" i="17"/>
  <c r="N518" i="17"/>
  <c r="N510" i="17"/>
  <c r="N502" i="17"/>
  <c r="N494" i="17"/>
  <c r="N486" i="17"/>
  <c r="N478" i="17"/>
  <c r="N470" i="17"/>
  <c r="N462" i="17"/>
  <c r="N454" i="17"/>
  <c r="N446" i="17"/>
  <c r="N438" i="17"/>
  <c r="N430" i="17"/>
  <c r="N422" i="17"/>
  <c r="N414" i="17"/>
  <c r="N406" i="17"/>
  <c r="N398" i="17"/>
  <c r="N390" i="17"/>
  <c r="N382" i="17"/>
  <c r="N374" i="17"/>
  <c r="N366" i="17"/>
  <c r="N358" i="17"/>
  <c r="N350" i="17"/>
  <c r="N342" i="17"/>
  <c r="N334" i="17"/>
  <c r="N326" i="17"/>
  <c r="N318" i="17"/>
  <c r="N310" i="17"/>
  <c r="N302" i="17"/>
  <c r="N294" i="17"/>
  <c r="N286" i="17"/>
  <c r="N278" i="17"/>
  <c r="N270" i="17"/>
  <c r="N262" i="17"/>
  <c r="N254" i="17"/>
  <c r="N246" i="17"/>
  <c r="N238" i="17"/>
  <c r="N230" i="17"/>
  <c r="N222" i="17"/>
  <c r="N214" i="17"/>
  <c r="N206" i="17"/>
  <c r="N198" i="17"/>
  <c r="N190" i="17"/>
  <c r="N182" i="17"/>
  <c r="N174" i="17"/>
  <c r="N166" i="17"/>
  <c r="N158" i="17"/>
  <c r="N150" i="17"/>
  <c r="N142" i="17"/>
  <c r="N134" i="17"/>
  <c r="N126" i="17"/>
  <c r="N118" i="17"/>
  <c r="N110" i="17"/>
  <c r="N102" i="17"/>
  <c r="N94" i="17"/>
  <c r="N86" i="17"/>
  <c r="N78" i="17"/>
  <c r="N70" i="17"/>
  <c r="N55" i="17"/>
  <c r="N62" i="17"/>
  <c r="I61" i="17"/>
  <c r="N61" i="17" s="1"/>
  <c r="M57" i="17"/>
  <c r="P57" i="17" s="1"/>
  <c r="I60" i="17"/>
  <c r="N60" i="17" s="1"/>
  <c r="M56" i="17"/>
  <c r="N56" i="17" s="1"/>
  <c r="I59" i="17"/>
  <c r="N59" i="17" s="1"/>
  <c r="M58" i="17"/>
  <c r="I58" i="17"/>
  <c r="I57" i="17"/>
  <c r="O541" i="17"/>
  <c r="R541" i="17" s="1"/>
  <c r="P541" i="17"/>
  <c r="O517" i="17"/>
  <c r="R517" i="17" s="1"/>
  <c r="P517" i="17"/>
  <c r="O501" i="17"/>
  <c r="R501" i="17" s="1"/>
  <c r="P501" i="17"/>
  <c r="O485" i="17"/>
  <c r="R485" i="17" s="1"/>
  <c r="P485" i="17"/>
  <c r="O469" i="17"/>
  <c r="R469" i="17" s="1"/>
  <c r="P469" i="17"/>
  <c r="O461" i="17"/>
  <c r="R461" i="17" s="1"/>
  <c r="P461" i="17"/>
  <c r="P453" i="17"/>
  <c r="O453" i="17"/>
  <c r="R453" i="17" s="1"/>
  <c r="P437" i="17"/>
  <c r="O437" i="17"/>
  <c r="R437" i="17" s="1"/>
  <c r="P429" i="17"/>
  <c r="O429" i="17"/>
  <c r="R429" i="17" s="1"/>
  <c r="P421" i="17"/>
  <c r="O421" i="17"/>
  <c r="R421" i="17" s="1"/>
  <c r="P413" i="17"/>
  <c r="O413" i="17"/>
  <c r="R413" i="17" s="1"/>
  <c r="P405" i="17"/>
  <c r="O405" i="17"/>
  <c r="R405" i="17" s="1"/>
  <c r="P397" i="17"/>
  <c r="O397" i="17"/>
  <c r="R397" i="17" s="1"/>
  <c r="P389" i="17"/>
  <c r="O389" i="17"/>
  <c r="R389" i="17" s="1"/>
  <c r="P381" i="17"/>
  <c r="O381" i="17"/>
  <c r="R381" i="17" s="1"/>
  <c r="P373" i="17"/>
  <c r="O373" i="17"/>
  <c r="R373" i="17" s="1"/>
  <c r="P357" i="17"/>
  <c r="O357" i="17"/>
  <c r="R357" i="17" s="1"/>
  <c r="P349" i="17"/>
  <c r="O349" i="17"/>
  <c r="R349" i="17" s="1"/>
  <c r="P341" i="17"/>
  <c r="O341" i="17"/>
  <c r="R341" i="17" s="1"/>
  <c r="P317" i="17"/>
  <c r="O317" i="17"/>
  <c r="R317" i="17" s="1"/>
  <c r="P285" i="17"/>
  <c r="O285" i="17"/>
  <c r="R285" i="17" s="1"/>
  <c r="P277" i="17"/>
  <c r="O277" i="17"/>
  <c r="R277" i="17" s="1"/>
  <c r="P269" i="17"/>
  <c r="O269" i="17"/>
  <c r="R269" i="17" s="1"/>
  <c r="P261" i="17"/>
  <c r="O261" i="17"/>
  <c r="R261" i="17" s="1"/>
  <c r="P253" i="17"/>
  <c r="O253" i="17"/>
  <c r="R253" i="17" s="1"/>
  <c r="P245" i="17"/>
  <c r="O245" i="17"/>
  <c r="R245" i="17" s="1"/>
  <c r="P237" i="17"/>
  <c r="O237" i="17"/>
  <c r="R237" i="17" s="1"/>
  <c r="P229" i="17"/>
  <c r="O229" i="17"/>
  <c r="R229" i="17" s="1"/>
  <c r="P221" i="17"/>
  <c r="O221" i="17"/>
  <c r="R221" i="17" s="1"/>
  <c r="P213" i="17"/>
  <c r="O213" i="17"/>
  <c r="R213" i="17" s="1"/>
  <c r="P205" i="17"/>
  <c r="O205" i="17"/>
  <c r="R205" i="17" s="1"/>
  <c r="P197" i="17"/>
  <c r="O197" i="17"/>
  <c r="R197" i="17" s="1"/>
  <c r="P189" i="17"/>
  <c r="O189" i="17"/>
  <c r="R189" i="17" s="1"/>
  <c r="O181" i="17"/>
  <c r="R181" i="17" s="1"/>
  <c r="P181" i="17"/>
  <c r="O173" i="17"/>
  <c r="R173" i="17" s="1"/>
  <c r="P173" i="17"/>
  <c r="O165" i="17"/>
  <c r="R165" i="17" s="1"/>
  <c r="P165" i="17"/>
  <c r="O157" i="17"/>
  <c r="R157" i="17" s="1"/>
  <c r="P157" i="17"/>
  <c r="O149" i="17"/>
  <c r="R149" i="17" s="1"/>
  <c r="P149" i="17"/>
  <c r="O141" i="17"/>
  <c r="R141" i="17" s="1"/>
  <c r="P141" i="17"/>
  <c r="O133" i="17"/>
  <c r="R133" i="17" s="1"/>
  <c r="P133" i="17"/>
  <c r="O125" i="17"/>
  <c r="R125" i="17" s="1"/>
  <c r="P125" i="17"/>
  <c r="O117" i="17"/>
  <c r="R117" i="17" s="1"/>
  <c r="P117" i="17"/>
  <c r="O109" i="17"/>
  <c r="R109" i="17" s="1"/>
  <c r="P109" i="17"/>
  <c r="O101" i="17"/>
  <c r="R101" i="17" s="1"/>
  <c r="P101" i="17"/>
  <c r="O93" i="17"/>
  <c r="R93" i="17" s="1"/>
  <c r="P93" i="17"/>
  <c r="O85" i="17"/>
  <c r="R85" i="17" s="1"/>
  <c r="P85" i="17"/>
  <c r="O77" i="17"/>
  <c r="R77" i="17" s="1"/>
  <c r="P77" i="17"/>
  <c r="O69" i="17"/>
  <c r="R69" i="17" s="1"/>
  <c r="P69" i="17"/>
  <c r="O549" i="17"/>
  <c r="R549" i="17" s="1"/>
  <c r="P549" i="17"/>
  <c r="O533" i="17"/>
  <c r="R533" i="17" s="1"/>
  <c r="P533" i="17"/>
  <c r="O525" i="17"/>
  <c r="R525" i="17" s="1"/>
  <c r="P525" i="17"/>
  <c r="O509" i="17"/>
  <c r="R509" i="17" s="1"/>
  <c r="P509" i="17"/>
  <c r="O493" i="17"/>
  <c r="R493" i="17" s="1"/>
  <c r="P493" i="17"/>
  <c r="O477" i="17"/>
  <c r="R477" i="17" s="1"/>
  <c r="P477" i="17"/>
  <c r="P445" i="17"/>
  <c r="O445" i="17"/>
  <c r="R445" i="17" s="1"/>
  <c r="O61" i="17"/>
  <c r="P61" i="17"/>
  <c r="O548" i="17"/>
  <c r="R548" i="17" s="1"/>
  <c r="P548" i="17"/>
  <c r="O540" i="17"/>
  <c r="R540" i="17" s="1"/>
  <c r="P540" i="17"/>
  <c r="O532" i="17"/>
  <c r="R532" i="17" s="1"/>
  <c r="P532" i="17"/>
  <c r="O524" i="17"/>
  <c r="R524" i="17" s="1"/>
  <c r="P524" i="17"/>
  <c r="O516" i="17"/>
  <c r="R516" i="17" s="1"/>
  <c r="P516" i="17"/>
  <c r="O508" i="17"/>
  <c r="R508" i="17" s="1"/>
  <c r="P508" i="17"/>
  <c r="O500" i="17"/>
  <c r="R500" i="17" s="1"/>
  <c r="P500" i="17"/>
  <c r="O492" i="17"/>
  <c r="R492" i="17" s="1"/>
  <c r="P492" i="17"/>
  <c r="O484" i="17"/>
  <c r="R484" i="17" s="1"/>
  <c r="P484" i="17"/>
  <c r="O476" i="17"/>
  <c r="R476" i="17" s="1"/>
  <c r="P476" i="17"/>
  <c r="O468" i="17"/>
  <c r="R468" i="17" s="1"/>
  <c r="P468" i="17"/>
  <c r="O460" i="17"/>
  <c r="R460" i="17" s="1"/>
  <c r="P460" i="17"/>
  <c r="O452" i="17"/>
  <c r="R452" i="17" s="1"/>
  <c r="P452" i="17"/>
  <c r="O444" i="17"/>
  <c r="R444" i="17" s="1"/>
  <c r="P444" i="17"/>
  <c r="O436" i="17"/>
  <c r="R436" i="17" s="1"/>
  <c r="P436" i="17"/>
  <c r="O428" i="17"/>
  <c r="R428" i="17" s="1"/>
  <c r="P428" i="17"/>
  <c r="O420" i="17"/>
  <c r="R420" i="17" s="1"/>
  <c r="P420" i="17"/>
  <c r="O412" i="17"/>
  <c r="R412" i="17" s="1"/>
  <c r="P412" i="17"/>
  <c r="O404" i="17"/>
  <c r="R404" i="17" s="1"/>
  <c r="P404" i="17"/>
  <c r="O396" i="17"/>
  <c r="R396" i="17" s="1"/>
  <c r="P396" i="17"/>
  <c r="O388" i="17"/>
  <c r="R388" i="17" s="1"/>
  <c r="P388" i="17"/>
  <c r="O380" i="17"/>
  <c r="R380" i="17" s="1"/>
  <c r="P380" i="17"/>
  <c r="O372" i="17"/>
  <c r="R372" i="17" s="1"/>
  <c r="P372" i="17"/>
  <c r="O364" i="17"/>
  <c r="R364" i="17" s="1"/>
  <c r="P364" i="17"/>
  <c r="O356" i="17"/>
  <c r="R356" i="17" s="1"/>
  <c r="P356" i="17"/>
  <c r="O348" i="17"/>
  <c r="R348" i="17" s="1"/>
  <c r="P348" i="17"/>
  <c r="O340" i="17"/>
  <c r="R340" i="17" s="1"/>
  <c r="P340" i="17"/>
  <c r="O332" i="17"/>
  <c r="R332" i="17" s="1"/>
  <c r="P332" i="17"/>
  <c r="O324" i="17"/>
  <c r="R324" i="17" s="1"/>
  <c r="P324" i="17"/>
  <c r="O316" i="17"/>
  <c r="R316" i="17" s="1"/>
  <c r="P316" i="17"/>
  <c r="O308" i="17"/>
  <c r="R308" i="17" s="1"/>
  <c r="P308" i="17"/>
  <c r="O300" i="17"/>
  <c r="R300" i="17" s="1"/>
  <c r="P300" i="17"/>
  <c r="O292" i="17"/>
  <c r="R292" i="17" s="1"/>
  <c r="P292" i="17"/>
  <c r="O284" i="17"/>
  <c r="R284" i="17" s="1"/>
  <c r="P284" i="17"/>
  <c r="O276" i="17"/>
  <c r="R276" i="17" s="1"/>
  <c r="P276" i="17"/>
  <c r="O268" i="17"/>
  <c r="R268" i="17" s="1"/>
  <c r="P268" i="17"/>
  <c r="O260" i="17"/>
  <c r="R260" i="17" s="1"/>
  <c r="P260" i="17"/>
  <c r="O252" i="17"/>
  <c r="R252" i="17" s="1"/>
  <c r="P252" i="17"/>
  <c r="O244" i="17"/>
  <c r="R244" i="17" s="1"/>
  <c r="P244" i="17"/>
  <c r="O236" i="17"/>
  <c r="R236" i="17" s="1"/>
  <c r="P236" i="17"/>
  <c r="O228" i="17"/>
  <c r="R228" i="17" s="1"/>
  <c r="P228" i="17"/>
  <c r="O220" i="17"/>
  <c r="R220" i="17" s="1"/>
  <c r="P220" i="17"/>
  <c r="O212" i="17"/>
  <c r="R212" i="17" s="1"/>
  <c r="P212" i="17"/>
  <c r="O204" i="17"/>
  <c r="R204" i="17" s="1"/>
  <c r="P204" i="17"/>
  <c r="O196" i="17"/>
  <c r="R196" i="17" s="1"/>
  <c r="P196" i="17"/>
  <c r="O188" i="17"/>
  <c r="R188" i="17" s="1"/>
  <c r="P188" i="17"/>
  <c r="O180" i="17"/>
  <c r="R180" i="17" s="1"/>
  <c r="P180" i="17"/>
  <c r="O172" i="17"/>
  <c r="R172" i="17" s="1"/>
  <c r="P172" i="17"/>
  <c r="O164" i="17"/>
  <c r="R164" i="17" s="1"/>
  <c r="P164" i="17"/>
  <c r="O156" i="17"/>
  <c r="R156" i="17" s="1"/>
  <c r="P156" i="17"/>
  <c r="O148" i="17"/>
  <c r="R148" i="17" s="1"/>
  <c r="P148" i="17"/>
  <c r="O140" i="17"/>
  <c r="R140" i="17" s="1"/>
  <c r="P140" i="17"/>
  <c r="O132" i="17"/>
  <c r="R132" i="17" s="1"/>
  <c r="P132" i="17"/>
  <c r="O124" i="17"/>
  <c r="R124" i="17" s="1"/>
  <c r="P124" i="17"/>
  <c r="O116" i="17"/>
  <c r="R116" i="17" s="1"/>
  <c r="P116" i="17"/>
  <c r="O108" i="17"/>
  <c r="R108" i="17" s="1"/>
  <c r="P108" i="17"/>
  <c r="O100" i="17"/>
  <c r="R100" i="17" s="1"/>
  <c r="P100" i="17"/>
  <c r="O92" i="17"/>
  <c r="R92" i="17" s="1"/>
  <c r="P92" i="17"/>
  <c r="O84" i="17"/>
  <c r="R84" i="17" s="1"/>
  <c r="P84" i="17"/>
  <c r="O76" i="17"/>
  <c r="R76" i="17" s="1"/>
  <c r="P76" i="17"/>
  <c r="O68" i="17"/>
  <c r="R68" i="17" s="1"/>
  <c r="P68" i="17"/>
  <c r="O60" i="17"/>
  <c r="P60" i="17"/>
  <c r="P333" i="17"/>
  <c r="O333" i="17"/>
  <c r="R333" i="17" s="1"/>
  <c r="O547" i="17"/>
  <c r="R547" i="17" s="1"/>
  <c r="P547" i="17"/>
  <c r="O539" i="17"/>
  <c r="R539" i="17" s="1"/>
  <c r="P539" i="17"/>
  <c r="O531" i="17"/>
  <c r="R531" i="17" s="1"/>
  <c r="P531" i="17"/>
  <c r="O523" i="17"/>
  <c r="R523" i="17" s="1"/>
  <c r="P523" i="17"/>
  <c r="O515" i="17"/>
  <c r="R515" i="17" s="1"/>
  <c r="P515" i="17"/>
  <c r="O507" i="17"/>
  <c r="R507" i="17" s="1"/>
  <c r="P507" i="17"/>
  <c r="O499" i="17"/>
  <c r="R499" i="17" s="1"/>
  <c r="P499" i="17"/>
  <c r="O491" i="17"/>
  <c r="R491" i="17" s="1"/>
  <c r="P491" i="17"/>
  <c r="O483" i="17"/>
  <c r="R483" i="17" s="1"/>
  <c r="P483" i="17"/>
  <c r="O475" i="17"/>
  <c r="R475" i="17" s="1"/>
  <c r="P475" i="17"/>
  <c r="O467" i="17"/>
  <c r="R467" i="17" s="1"/>
  <c r="P467" i="17"/>
  <c r="O459" i="17"/>
  <c r="R459" i="17" s="1"/>
  <c r="P459" i="17"/>
  <c r="O451" i="17"/>
  <c r="R451" i="17" s="1"/>
  <c r="P451" i="17"/>
  <c r="O443" i="17"/>
  <c r="R443" i="17" s="1"/>
  <c r="P443" i="17"/>
  <c r="O435" i="17"/>
  <c r="R435" i="17" s="1"/>
  <c r="P435" i="17"/>
  <c r="O427" i="17"/>
  <c r="R427" i="17" s="1"/>
  <c r="P427" i="17"/>
  <c r="O419" i="17"/>
  <c r="R419" i="17" s="1"/>
  <c r="P419" i="17"/>
  <c r="O411" i="17"/>
  <c r="R411" i="17" s="1"/>
  <c r="P411" i="17"/>
  <c r="O403" i="17"/>
  <c r="R403" i="17" s="1"/>
  <c r="P403" i="17"/>
  <c r="O395" i="17"/>
  <c r="R395" i="17" s="1"/>
  <c r="P395" i="17"/>
  <c r="O387" i="17"/>
  <c r="R387" i="17" s="1"/>
  <c r="P387" i="17"/>
  <c r="O379" i="17"/>
  <c r="R379" i="17" s="1"/>
  <c r="P379" i="17"/>
  <c r="O371" i="17"/>
  <c r="R371" i="17" s="1"/>
  <c r="P371" i="17"/>
  <c r="O363" i="17"/>
  <c r="R363" i="17" s="1"/>
  <c r="P363" i="17"/>
  <c r="O355" i="17"/>
  <c r="R355" i="17" s="1"/>
  <c r="P355" i="17"/>
  <c r="O347" i="17"/>
  <c r="R347" i="17" s="1"/>
  <c r="P347" i="17"/>
  <c r="O339" i="17"/>
  <c r="R339" i="17" s="1"/>
  <c r="P339" i="17"/>
  <c r="O331" i="17"/>
  <c r="R331" i="17" s="1"/>
  <c r="P331" i="17"/>
  <c r="O323" i="17"/>
  <c r="R323" i="17" s="1"/>
  <c r="P323" i="17"/>
  <c r="O315" i="17"/>
  <c r="R315" i="17" s="1"/>
  <c r="P315" i="17"/>
  <c r="O307" i="17"/>
  <c r="R307" i="17" s="1"/>
  <c r="P307" i="17"/>
  <c r="O299" i="17"/>
  <c r="R299" i="17" s="1"/>
  <c r="P299" i="17"/>
  <c r="O291" i="17"/>
  <c r="R291" i="17" s="1"/>
  <c r="P291" i="17"/>
  <c r="O283" i="17"/>
  <c r="R283" i="17" s="1"/>
  <c r="P283" i="17"/>
  <c r="P275" i="17"/>
  <c r="O275" i="17"/>
  <c r="R275" i="17" s="1"/>
  <c r="P267" i="17"/>
  <c r="O267" i="17"/>
  <c r="R267" i="17" s="1"/>
  <c r="P259" i="17"/>
  <c r="O259" i="17"/>
  <c r="R259" i="17" s="1"/>
  <c r="P251" i="17"/>
  <c r="O251" i="17"/>
  <c r="R251" i="17" s="1"/>
  <c r="P243" i="17"/>
  <c r="O243" i="17"/>
  <c r="R243" i="17" s="1"/>
  <c r="P235" i="17"/>
  <c r="O235" i="17"/>
  <c r="R235" i="17" s="1"/>
  <c r="P227" i="17"/>
  <c r="O227" i="17"/>
  <c r="R227" i="17" s="1"/>
  <c r="P219" i="17"/>
  <c r="O219" i="17"/>
  <c r="R219" i="17" s="1"/>
  <c r="P211" i="17"/>
  <c r="O211" i="17"/>
  <c r="R211" i="17" s="1"/>
  <c r="P203" i="17"/>
  <c r="O203" i="17"/>
  <c r="R203" i="17" s="1"/>
  <c r="P195" i="17"/>
  <c r="O195" i="17"/>
  <c r="R195" i="17" s="1"/>
  <c r="P187" i="17"/>
  <c r="O187" i="17"/>
  <c r="R187" i="17" s="1"/>
  <c r="P179" i="17"/>
  <c r="O179" i="17"/>
  <c r="R179" i="17" s="1"/>
  <c r="P171" i="17"/>
  <c r="O171" i="17"/>
  <c r="R171" i="17" s="1"/>
  <c r="P163" i="17"/>
  <c r="O163" i="17"/>
  <c r="R163" i="17" s="1"/>
  <c r="P155" i="17"/>
  <c r="O155" i="17"/>
  <c r="R155" i="17" s="1"/>
  <c r="P147" i="17"/>
  <c r="O147" i="17"/>
  <c r="R147" i="17" s="1"/>
  <c r="P139" i="17"/>
  <c r="O139" i="17"/>
  <c r="R139" i="17" s="1"/>
  <c r="P131" i="17"/>
  <c r="O131" i="17"/>
  <c r="R131" i="17" s="1"/>
  <c r="P123" i="17"/>
  <c r="O123" i="17"/>
  <c r="R123" i="17" s="1"/>
  <c r="P115" i="17"/>
  <c r="O115" i="17"/>
  <c r="R115" i="17" s="1"/>
  <c r="P107" i="17"/>
  <c r="O107" i="17"/>
  <c r="R107" i="17" s="1"/>
  <c r="P99" i="17"/>
  <c r="O99" i="17"/>
  <c r="R99" i="17" s="1"/>
  <c r="P91" i="17"/>
  <c r="O91" i="17"/>
  <c r="R91" i="17" s="1"/>
  <c r="P83" i="17"/>
  <c r="O83" i="17"/>
  <c r="R83" i="17" s="1"/>
  <c r="P75" i="17"/>
  <c r="O75" i="17"/>
  <c r="R75" i="17" s="1"/>
  <c r="P67" i="17"/>
  <c r="O67" i="17"/>
  <c r="R67" i="17" s="1"/>
  <c r="P59" i="17"/>
  <c r="P365" i="17"/>
  <c r="O365" i="17"/>
  <c r="R365" i="17" s="1"/>
  <c r="P546" i="17"/>
  <c r="O546" i="17"/>
  <c r="R546" i="17" s="1"/>
  <c r="P538" i="17"/>
  <c r="O538" i="17"/>
  <c r="R538" i="17" s="1"/>
  <c r="P530" i="17"/>
  <c r="O530" i="17"/>
  <c r="R530" i="17" s="1"/>
  <c r="P522" i="17"/>
  <c r="O522" i="17"/>
  <c r="R522" i="17" s="1"/>
  <c r="P514" i="17"/>
  <c r="O514" i="17"/>
  <c r="R514" i="17" s="1"/>
  <c r="P506" i="17"/>
  <c r="O506" i="17"/>
  <c r="R506" i="17" s="1"/>
  <c r="P498" i="17"/>
  <c r="O498" i="17"/>
  <c r="R498" i="17" s="1"/>
  <c r="P490" i="17"/>
  <c r="O490" i="17"/>
  <c r="R490" i="17" s="1"/>
  <c r="P482" i="17"/>
  <c r="O482" i="17"/>
  <c r="R482" i="17" s="1"/>
  <c r="P474" i="17"/>
  <c r="O474" i="17"/>
  <c r="R474" i="17" s="1"/>
  <c r="O466" i="17"/>
  <c r="R466" i="17" s="1"/>
  <c r="P466" i="17"/>
  <c r="O458" i="17"/>
  <c r="R458" i="17" s="1"/>
  <c r="P458" i="17"/>
  <c r="O450" i="17"/>
  <c r="R450" i="17" s="1"/>
  <c r="P450" i="17"/>
  <c r="O442" i="17"/>
  <c r="R442" i="17" s="1"/>
  <c r="P442" i="17"/>
  <c r="O434" i="17"/>
  <c r="R434" i="17" s="1"/>
  <c r="P434" i="17"/>
  <c r="O426" i="17"/>
  <c r="R426" i="17" s="1"/>
  <c r="P426" i="17"/>
  <c r="O418" i="17"/>
  <c r="R418" i="17" s="1"/>
  <c r="P418" i="17"/>
  <c r="O410" i="17"/>
  <c r="R410" i="17" s="1"/>
  <c r="P410" i="17"/>
  <c r="O402" i="17"/>
  <c r="R402" i="17" s="1"/>
  <c r="P402" i="17"/>
  <c r="O394" i="17"/>
  <c r="R394" i="17" s="1"/>
  <c r="P394" i="17"/>
  <c r="O386" i="17"/>
  <c r="R386" i="17" s="1"/>
  <c r="P386" i="17"/>
  <c r="O378" i="17"/>
  <c r="R378" i="17" s="1"/>
  <c r="P378" i="17"/>
  <c r="O370" i="17"/>
  <c r="R370" i="17" s="1"/>
  <c r="P370" i="17"/>
  <c r="O362" i="17"/>
  <c r="R362" i="17" s="1"/>
  <c r="P362" i="17"/>
  <c r="O354" i="17"/>
  <c r="R354" i="17" s="1"/>
  <c r="P354" i="17"/>
  <c r="O346" i="17"/>
  <c r="R346" i="17" s="1"/>
  <c r="P346" i="17"/>
  <c r="O338" i="17"/>
  <c r="R338" i="17" s="1"/>
  <c r="P338" i="17"/>
  <c r="O330" i="17"/>
  <c r="R330" i="17" s="1"/>
  <c r="P330" i="17"/>
  <c r="O322" i="17"/>
  <c r="R322" i="17" s="1"/>
  <c r="P322" i="17"/>
  <c r="O314" i="17"/>
  <c r="R314" i="17" s="1"/>
  <c r="P314" i="17"/>
  <c r="O306" i="17"/>
  <c r="R306" i="17" s="1"/>
  <c r="P306" i="17"/>
  <c r="O298" i="17"/>
  <c r="R298" i="17" s="1"/>
  <c r="P298" i="17"/>
  <c r="O290" i="17"/>
  <c r="R290" i="17" s="1"/>
  <c r="P290" i="17"/>
  <c r="O282" i="17"/>
  <c r="R282" i="17" s="1"/>
  <c r="P282" i="17"/>
  <c r="O274" i="17"/>
  <c r="R274" i="17" s="1"/>
  <c r="P274" i="17"/>
  <c r="O266" i="17"/>
  <c r="R266" i="17" s="1"/>
  <c r="P266" i="17"/>
  <c r="O258" i="17"/>
  <c r="R258" i="17" s="1"/>
  <c r="P258" i="17"/>
  <c r="O250" i="17"/>
  <c r="R250" i="17" s="1"/>
  <c r="P250" i="17"/>
  <c r="O242" i="17"/>
  <c r="R242" i="17" s="1"/>
  <c r="P242" i="17"/>
  <c r="O234" i="17"/>
  <c r="R234" i="17" s="1"/>
  <c r="P234" i="17"/>
  <c r="O226" i="17"/>
  <c r="R226" i="17" s="1"/>
  <c r="P226" i="17"/>
  <c r="O218" i="17"/>
  <c r="R218" i="17" s="1"/>
  <c r="P218" i="17"/>
  <c r="O210" i="17"/>
  <c r="R210" i="17" s="1"/>
  <c r="P210" i="17"/>
  <c r="O202" i="17"/>
  <c r="R202" i="17" s="1"/>
  <c r="P202" i="17"/>
  <c r="O194" i="17"/>
  <c r="R194" i="17" s="1"/>
  <c r="P194" i="17"/>
  <c r="O186" i="17"/>
  <c r="R186" i="17" s="1"/>
  <c r="P186" i="17"/>
  <c r="O178" i="17"/>
  <c r="R178" i="17" s="1"/>
  <c r="P178" i="17"/>
  <c r="O170" i="17"/>
  <c r="R170" i="17" s="1"/>
  <c r="P170" i="17"/>
  <c r="O162" i="17"/>
  <c r="R162" i="17" s="1"/>
  <c r="P162" i="17"/>
  <c r="O154" i="17"/>
  <c r="R154" i="17" s="1"/>
  <c r="P154" i="17"/>
  <c r="O146" i="17"/>
  <c r="R146" i="17" s="1"/>
  <c r="P146" i="17"/>
  <c r="O138" i="17"/>
  <c r="R138" i="17" s="1"/>
  <c r="P138" i="17"/>
  <c r="O130" i="17"/>
  <c r="R130" i="17" s="1"/>
  <c r="P130" i="17"/>
  <c r="O122" i="17"/>
  <c r="R122" i="17" s="1"/>
  <c r="P122" i="17"/>
  <c r="O114" i="17"/>
  <c r="R114" i="17" s="1"/>
  <c r="P114" i="17"/>
  <c r="O106" i="17"/>
  <c r="R106" i="17" s="1"/>
  <c r="P106" i="17"/>
  <c r="O98" i="17"/>
  <c r="R98" i="17" s="1"/>
  <c r="P98" i="17"/>
  <c r="O90" i="17"/>
  <c r="R90" i="17" s="1"/>
  <c r="P90" i="17"/>
  <c r="O82" i="17"/>
  <c r="R82" i="17" s="1"/>
  <c r="P82" i="17"/>
  <c r="O74" i="17"/>
  <c r="R74" i="17" s="1"/>
  <c r="P74" i="17"/>
  <c r="O66" i="17"/>
  <c r="R66" i="17" s="1"/>
  <c r="P66" i="17"/>
  <c r="O58" i="17"/>
  <c r="P301" i="17"/>
  <c r="O301" i="17"/>
  <c r="R301" i="17" s="1"/>
  <c r="O545" i="17"/>
  <c r="R545" i="17" s="1"/>
  <c r="P545" i="17"/>
  <c r="O537" i="17"/>
  <c r="R537" i="17" s="1"/>
  <c r="P537" i="17"/>
  <c r="O529" i="17"/>
  <c r="R529" i="17" s="1"/>
  <c r="P529" i="17"/>
  <c r="O521" i="17"/>
  <c r="R521" i="17" s="1"/>
  <c r="P521" i="17"/>
  <c r="O513" i="17"/>
  <c r="R513" i="17" s="1"/>
  <c r="P513" i="17"/>
  <c r="O505" i="17"/>
  <c r="R505" i="17" s="1"/>
  <c r="P505" i="17"/>
  <c r="O497" i="17"/>
  <c r="R497" i="17" s="1"/>
  <c r="P497" i="17"/>
  <c r="O489" i="17"/>
  <c r="R489" i="17" s="1"/>
  <c r="P489" i="17"/>
  <c r="O481" i="17"/>
  <c r="R481" i="17" s="1"/>
  <c r="P481" i="17"/>
  <c r="O473" i="17"/>
  <c r="R473" i="17" s="1"/>
  <c r="P473" i="17"/>
  <c r="O465" i="17"/>
  <c r="R465" i="17" s="1"/>
  <c r="P465" i="17"/>
  <c r="O457" i="17"/>
  <c r="R457" i="17" s="1"/>
  <c r="P457" i="17"/>
  <c r="O449" i="17"/>
  <c r="R449" i="17" s="1"/>
  <c r="P449" i="17"/>
  <c r="O441" i="17"/>
  <c r="R441" i="17" s="1"/>
  <c r="P441" i="17"/>
  <c r="O433" i="17"/>
  <c r="R433" i="17" s="1"/>
  <c r="P433" i="17"/>
  <c r="O425" i="17"/>
  <c r="R425" i="17" s="1"/>
  <c r="P425" i="17"/>
  <c r="O417" i="17"/>
  <c r="R417" i="17" s="1"/>
  <c r="P417" i="17"/>
  <c r="O409" i="17"/>
  <c r="R409" i="17" s="1"/>
  <c r="P409" i="17"/>
  <c r="O401" i="17"/>
  <c r="R401" i="17" s="1"/>
  <c r="P401" i="17"/>
  <c r="O393" i="17"/>
  <c r="R393" i="17" s="1"/>
  <c r="P393" i="17"/>
  <c r="O385" i="17"/>
  <c r="R385" i="17" s="1"/>
  <c r="P385" i="17"/>
  <c r="O377" i="17"/>
  <c r="R377" i="17" s="1"/>
  <c r="P377" i="17"/>
  <c r="O369" i="17"/>
  <c r="R369" i="17" s="1"/>
  <c r="P369" i="17"/>
  <c r="O361" i="17"/>
  <c r="R361" i="17" s="1"/>
  <c r="P361" i="17"/>
  <c r="O353" i="17"/>
  <c r="R353" i="17" s="1"/>
  <c r="P353" i="17"/>
  <c r="O345" i="17"/>
  <c r="R345" i="17" s="1"/>
  <c r="P345" i="17"/>
  <c r="O337" i="17"/>
  <c r="R337" i="17" s="1"/>
  <c r="P337" i="17"/>
  <c r="O329" i="17"/>
  <c r="R329" i="17" s="1"/>
  <c r="P329" i="17"/>
  <c r="O321" i="17"/>
  <c r="R321" i="17" s="1"/>
  <c r="P321" i="17"/>
  <c r="O313" i="17"/>
  <c r="R313" i="17" s="1"/>
  <c r="P313" i="17"/>
  <c r="O305" i="17"/>
  <c r="R305" i="17" s="1"/>
  <c r="P305" i="17"/>
  <c r="O297" i="17"/>
  <c r="R297" i="17" s="1"/>
  <c r="P297" i="17"/>
  <c r="O289" i="17"/>
  <c r="R289" i="17" s="1"/>
  <c r="P289" i="17"/>
  <c r="O281" i="17"/>
  <c r="R281" i="17" s="1"/>
  <c r="P281" i="17"/>
  <c r="O273" i="17"/>
  <c r="R273" i="17" s="1"/>
  <c r="P273" i="17"/>
  <c r="O265" i="17"/>
  <c r="R265" i="17" s="1"/>
  <c r="P265" i="17"/>
  <c r="O257" i="17"/>
  <c r="R257" i="17" s="1"/>
  <c r="P257" i="17"/>
  <c r="O249" i="17"/>
  <c r="R249" i="17" s="1"/>
  <c r="P249" i="17"/>
  <c r="O241" i="17"/>
  <c r="R241" i="17" s="1"/>
  <c r="P241" i="17"/>
  <c r="O233" i="17"/>
  <c r="R233" i="17" s="1"/>
  <c r="P233" i="17"/>
  <c r="O225" i="17"/>
  <c r="R225" i="17" s="1"/>
  <c r="P225" i="17"/>
  <c r="O217" i="17"/>
  <c r="R217" i="17" s="1"/>
  <c r="P217" i="17"/>
  <c r="O209" i="17"/>
  <c r="R209" i="17" s="1"/>
  <c r="P209" i="17"/>
  <c r="O201" i="17"/>
  <c r="R201" i="17" s="1"/>
  <c r="P201" i="17"/>
  <c r="O193" i="17"/>
  <c r="R193" i="17" s="1"/>
  <c r="P193" i="17"/>
  <c r="O185" i="17"/>
  <c r="R185" i="17" s="1"/>
  <c r="P185" i="17"/>
  <c r="O177" i="17"/>
  <c r="R177" i="17" s="1"/>
  <c r="P177" i="17"/>
  <c r="O169" i="17"/>
  <c r="R169" i="17" s="1"/>
  <c r="P169" i="17"/>
  <c r="O161" i="17"/>
  <c r="R161" i="17" s="1"/>
  <c r="P161" i="17"/>
  <c r="O153" i="17"/>
  <c r="R153" i="17" s="1"/>
  <c r="P153" i="17"/>
  <c r="O145" i="17"/>
  <c r="R145" i="17" s="1"/>
  <c r="P145" i="17"/>
  <c r="O137" i="17"/>
  <c r="R137" i="17" s="1"/>
  <c r="P137" i="17"/>
  <c r="O129" i="17"/>
  <c r="R129" i="17" s="1"/>
  <c r="P129" i="17"/>
  <c r="O121" i="17"/>
  <c r="R121" i="17" s="1"/>
  <c r="P121" i="17"/>
  <c r="O113" i="17"/>
  <c r="R113" i="17" s="1"/>
  <c r="P113" i="17"/>
  <c r="O105" i="17"/>
  <c r="R105" i="17" s="1"/>
  <c r="P105" i="17"/>
  <c r="O97" i="17"/>
  <c r="R97" i="17" s="1"/>
  <c r="P97" i="17"/>
  <c r="O89" i="17"/>
  <c r="R89" i="17" s="1"/>
  <c r="P89" i="17"/>
  <c r="O81" i="17"/>
  <c r="R81" i="17" s="1"/>
  <c r="P81" i="17"/>
  <c r="O73" i="17"/>
  <c r="R73" i="17" s="1"/>
  <c r="P73" i="17"/>
  <c r="O65" i="17"/>
  <c r="R65" i="17" s="1"/>
  <c r="P65" i="17"/>
  <c r="O57" i="17"/>
  <c r="P309" i="17"/>
  <c r="O309" i="17"/>
  <c r="R309" i="17" s="1"/>
  <c r="O552" i="17"/>
  <c r="R552" i="17" s="1"/>
  <c r="P552" i="17"/>
  <c r="O544" i="17"/>
  <c r="R544" i="17" s="1"/>
  <c r="P544" i="17"/>
  <c r="O536" i="17"/>
  <c r="R536" i="17" s="1"/>
  <c r="P536" i="17"/>
  <c r="O528" i="17"/>
  <c r="R528" i="17" s="1"/>
  <c r="P528" i="17"/>
  <c r="O520" i="17"/>
  <c r="R520" i="17" s="1"/>
  <c r="P520" i="17"/>
  <c r="O512" i="17"/>
  <c r="R512" i="17" s="1"/>
  <c r="P512" i="17"/>
  <c r="O504" i="17"/>
  <c r="R504" i="17" s="1"/>
  <c r="P504" i="17"/>
  <c r="O496" i="17"/>
  <c r="R496" i="17" s="1"/>
  <c r="P496" i="17"/>
  <c r="O488" i="17"/>
  <c r="R488" i="17" s="1"/>
  <c r="P488" i="17"/>
  <c r="O480" i="17"/>
  <c r="R480" i="17" s="1"/>
  <c r="P480" i="17"/>
  <c r="O472" i="17"/>
  <c r="R472" i="17" s="1"/>
  <c r="P472" i="17"/>
  <c r="P464" i="17"/>
  <c r="O464" i="17"/>
  <c r="R464" i="17" s="1"/>
  <c r="P456" i="17"/>
  <c r="O456" i="17"/>
  <c r="R456" i="17" s="1"/>
  <c r="O448" i="17"/>
  <c r="R448" i="17" s="1"/>
  <c r="P448" i="17"/>
  <c r="O440" i="17"/>
  <c r="R440" i="17" s="1"/>
  <c r="P440" i="17"/>
  <c r="O432" i="17"/>
  <c r="R432" i="17" s="1"/>
  <c r="P432" i="17"/>
  <c r="O424" i="17"/>
  <c r="R424" i="17" s="1"/>
  <c r="P424" i="17"/>
  <c r="O416" i="17"/>
  <c r="R416" i="17" s="1"/>
  <c r="P416" i="17"/>
  <c r="O408" i="17"/>
  <c r="R408" i="17" s="1"/>
  <c r="P408" i="17"/>
  <c r="O400" i="17"/>
  <c r="R400" i="17" s="1"/>
  <c r="P400" i="17"/>
  <c r="O392" i="17"/>
  <c r="R392" i="17" s="1"/>
  <c r="P392" i="17"/>
  <c r="O384" i="17"/>
  <c r="R384" i="17" s="1"/>
  <c r="P384" i="17"/>
  <c r="O376" i="17"/>
  <c r="R376" i="17" s="1"/>
  <c r="P376" i="17"/>
  <c r="O368" i="17"/>
  <c r="R368" i="17" s="1"/>
  <c r="P368" i="17"/>
  <c r="O360" i="17"/>
  <c r="R360" i="17" s="1"/>
  <c r="P360" i="17"/>
  <c r="O352" i="17"/>
  <c r="R352" i="17" s="1"/>
  <c r="P352" i="17"/>
  <c r="O344" i="17"/>
  <c r="R344" i="17" s="1"/>
  <c r="P344" i="17"/>
  <c r="O336" i="17"/>
  <c r="R336" i="17" s="1"/>
  <c r="P336" i="17"/>
  <c r="O328" i="17"/>
  <c r="R328" i="17" s="1"/>
  <c r="P328" i="17"/>
  <c r="O320" i="17"/>
  <c r="R320" i="17" s="1"/>
  <c r="P320" i="17"/>
  <c r="O312" i="17"/>
  <c r="R312" i="17" s="1"/>
  <c r="P312" i="17"/>
  <c r="O304" i="17"/>
  <c r="R304" i="17" s="1"/>
  <c r="P304" i="17"/>
  <c r="O296" i="17"/>
  <c r="R296" i="17" s="1"/>
  <c r="P296" i="17"/>
  <c r="O288" i="17"/>
  <c r="R288" i="17" s="1"/>
  <c r="P288" i="17"/>
  <c r="O280" i="17"/>
  <c r="R280" i="17" s="1"/>
  <c r="P280" i="17"/>
  <c r="O272" i="17"/>
  <c r="R272" i="17" s="1"/>
  <c r="P272" i="17"/>
  <c r="O264" i="17"/>
  <c r="R264" i="17" s="1"/>
  <c r="P264" i="17"/>
  <c r="O256" i="17"/>
  <c r="R256" i="17" s="1"/>
  <c r="P256" i="17"/>
  <c r="O248" i="17"/>
  <c r="R248" i="17" s="1"/>
  <c r="P248" i="17"/>
  <c r="O240" i="17"/>
  <c r="R240" i="17" s="1"/>
  <c r="P240" i="17"/>
  <c r="O232" i="17"/>
  <c r="R232" i="17" s="1"/>
  <c r="P232" i="17"/>
  <c r="O224" i="17"/>
  <c r="R224" i="17" s="1"/>
  <c r="P224" i="17"/>
  <c r="O216" i="17"/>
  <c r="R216" i="17" s="1"/>
  <c r="P216" i="17"/>
  <c r="O208" i="17"/>
  <c r="R208" i="17" s="1"/>
  <c r="P208" i="17"/>
  <c r="O200" i="17"/>
  <c r="R200" i="17" s="1"/>
  <c r="P200" i="17"/>
  <c r="O192" i="17"/>
  <c r="R192" i="17" s="1"/>
  <c r="P192" i="17"/>
  <c r="O184" i="17"/>
  <c r="R184" i="17" s="1"/>
  <c r="P184" i="17"/>
  <c r="O176" i="17"/>
  <c r="R176" i="17" s="1"/>
  <c r="P176" i="17"/>
  <c r="O168" i="17"/>
  <c r="R168" i="17" s="1"/>
  <c r="P168" i="17"/>
  <c r="O160" i="17"/>
  <c r="R160" i="17" s="1"/>
  <c r="P160" i="17"/>
  <c r="O152" i="17"/>
  <c r="R152" i="17" s="1"/>
  <c r="P152" i="17"/>
  <c r="O144" i="17"/>
  <c r="R144" i="17" s="1"/>
  <c r="P144" i="17"/>
  <c r="O136" i="17"/>
  <c r="R136" i="17" s="1"/>
  <c r="P136" i="17"/>
  <c r="O128" i="17"/>
  <c r="R128" i="17" s="1"/>
  <c r="P128" i="17"/>
  <c r="O120" i="17"/>
  <c r="R120" i="17" s="1"/>
  <c r="P120" i="17"/>
  <c r="O112" i="17"/>
  <c r="R112" i="17" s="1"/>
  <c r="P112" i="17"/>
  <c r="O104" i="17"/>
  <c r="R104" i="17" s="1"/>
  <c r="P104" i="17"/>
  <c r="O96" i="17"/>
  <c r="R96" i="17" s="1"/>
  <c r="P96" i="17"/>
  <c r="O88" i="17"/>
  <c r="R88" i="17" s="1"/>
  <c r="P88" i="17"/>
  <c r="O80" i="17"/>
  <c r="R80" i="17" s="1"/>
  <c r="P80" i="17"/>
  <c r="O72" i="17"/>
  <c r="R72" i="17" s="1"/>
  <c r="P72" i="17"/>
  <c r="O64" i="17"/>
  <c r="R64" i="17" s="1"/>
  <c r="P64" i="17"/>
  <c r="O56" i="17"/>
  <c r="P325" i="17"/>
  <c r="O325" i="17"/>
  <c r="R325" i="17" s="1"/>
  <c r="O551" i="17"/>
  <c r="R551" i="17" s="1"/>
  <c r="P551" i="17"/>
  <c r="P543" i="17"/>
  <c r="O543" i="17"/>
  <c r="R543" i="17" s="1"/>
  <c r="O535" i="17"/>
  <c r="R535" i="17" s="1"/>
  <c r="P535" i="17"/>
  <c r="O527" i="17"/>
  <c r="R527" i="17" s="1"/>
  <c r="P527" i="17"/>
  <c r="O519" i="17"/>
  <c r="R519" i="17" s="1"/>
  <c r="P519" i="17"/>
  <c r="O511" i="17"/>
  <c r="R511" i="17" s="1"/>
  <c r="P511" i="17"/>
  <c r="O503" i="17"/>
  <c r="R503" i="17" s="1"/>
  <c r="P503" i="17"/>
  <c r="O495" i="17"/>
  <c r="R495" i="17" s="1"/>
  <c r="P495" i="17"/>
  <c r="P487" i="17"/>
  <c r="O487" i="17"/>
  <c r="R487" i="17" s="1"/>
  <c r="O479" i="17"/>
  <c r="R479" i="17" s="1"/>
  <c r="P479" i="17"/>
  <c r="P471" i="17"/>
  <c r="O471" i="17"/>
  <c r="R471" i="17" s="1"/>
  <c r="P463" i="17"/>
  <c r="O463" i="17"/>
  <c r="R463" i="17" s="1"/>
  <c r="P455" i="17"/>
  <c r="O455" i="17"/>
  <c r="R455" i="17" s="1"/>
  <c r="P447" i="17"/>
  <c r="O447" i="17"/>
  <c r="R447" i="17" s="1"/>
  <c r="P439" i="17"/>
  <c r="O439" i="17"/>
  <c r="R439" i="17" s="1"/>
  <c r="P431" i="17"/>
  <c r="O431" i="17"/>
  <c r="R431" i="17" s="1"/>
  <c r="P423" i="17"/>
  <c r="O423" i="17"/>
  <c r="R423" i="17" s="1"/>
  <c r="P415" i="17"/>
  <c r="O415" i="17"/>
  <c r="R415" i="17" s="1"/>
  <c r="P407" i="17"/>
  <c r="O407" i="17"/>
  <c r="R407" i="17" s="1"/>
  <c r="P399" i="17"/>
  <c r="O399" i="17"/>
  <c r="R399" i="17" s="1"/>
  <c r="P391" i="17"/>
  <c r="O391" i="17"/>
  <c r="R391" i="17" s="1"/>
  <c r="P383" i="17"/>
  <c r="O383" i="17"/>
  <c r="R383" i="17" s="1"/>
  <c r="P375" i="17"/>
  <c r="O375" i="17"/>
  <c r="R375" i="17" s="1"/>
  <c r="P367" i="17"/>
  <c r="O367" i="17"/>
  <c r="R367" i="17" s="1"/>
  <c r="P359" i="17"/>
  <c r="O359" i="17"/>
  <c r="R359" i="17" s="1"/>
  <c r="P351" i="17"/>
  <c r="O351" i="17"/>
  <c r="R351" i="17" s="1"/>
  <c r="P343" i="17"/>
  <c r="O343" i="17"/>
  <c r="R343" i="17" s="1"/>
  <c r="P335" i="17"/>
  <c r="O335" i="17"/>
  <c r="R335" i="17" s="1"/>
  <c r="P327" i="17"/>
  <c r="O327" i="17"/>
  <c r="R327" i="17" s="1"/>
  <c r="P319" i="17"/>
  <c r="O319" i="17"/>
  <c r="R319" i="17" s="1"/>
  <c r="P311" i="17"/>
  <c r="O311" i="17"/>
  <c r="R311" i="17" s="1"/>
  <c r="P303" i="17"/>
  <c r="O303" i="17"/>
  <c r="R303" i="17" s="1"/>
  <c r="P295" i="17"/>
  <c r="O295" i="17"/>
  <c r="R295" i="17" s="1"/>
  <c r="P287" i="17"/>
  <c r="O287" i="17"/>
  <c r="R287" i="17" s="1"/>
  <c r="O279" i="17"/>
  <c r="R279" i="17" s="1"/>
  <c r="P279" i="17"/>
  <c r="O271" i="17"/>
  <c r="R271" i="17" s="1"/>
  <c r="P271" i="17"/>
  <c r="O263" i="17"/>
  <c r="R263" i="17" s="1"/>
  <c r="P263" i="17"/>
  <c r="O255" i="17"/>
  <c r="R255" i="17" s="1"/>
  <c r="P255" i="17"/>
  <c r="O247" i="17"/>
  <c r="R247" i="17" s="1"/>
  <c r="P247" i="17"/>
  <c r="O239" i="17"/>
  <c r="R239" i="17" s="1"/>
  <c r="P239" i="17"/>
  <c r="O231" i="17"/>
  <c r="R231" i="17" s="1"/>
  <c r="P231" i="17"/>
  <c r="O223" i="17"/>
  <c r="R223" i="17" s="1"/>
  <c r="P223" i="17"/>
  <c r="O215" i="17"/>
  <c r="R215" i="17" s="1"/>
  <c r="P215" i="17"/>
  <c r="O207" i="17"/>
  <c r="R207" i="17" s="1"/>
  <c r="P207" i="17"/>
  <c r="O199" i="17"/>
  <c r="R199" i="17" s="1"/>
  <c r="P199" i="17"/>
  <c r="O191" i="17"/>
  <c r="R191" i="17" s="1"/>
  <c r="P191" i="17"/>
  <c r="O183" i="17"/>
  <c r="R183" i="17" s="1"/>
  <c r="P183" i="17"/>
  <c r="O175" i="17"/>
  <c r="R175" i="17" s="1"/>
  <c r="P175" i="17"/>
  <c r="O167" i="17"/>
  <c r="R167" i="17" s="1"/>
  <c r="P167" i="17"/>
  <c r="O159" i="17"/>
  <c r="R159" i="17" s="1"/>
  <c r="P159" i="17"/>
  <c r="O151" i="17"/>
  <c r="R151" i="17" s="1"/>
  <c r="P151" i="17"/>
  <c r="O143" i="17"/>
  <c r="R143" i="17" s="1"/>
  <c r="P143" i="17"/>
  <c r="O135" i="17"/>
  <c r="R135" i="17" s="1"/>
  <c r="P135" i="17"/>
  <c r="O127" i="17"/>
  <c r="R127" i="17" s="1"/>
  <c r="P127" i="17"/>
  <c r="O119" i="17"/>
  <c r="R119" i="17" s="1"/>
  <c r="P119" i="17"/>
  <c r="O111" i="17"/>
  <c r="R111" i="17" s="1"/>
  <c r="P111" i="17"/>
  <c r="O103" i="17"/>
  <c r="R103" i="17" s="1"/>
  <c r="P103" i="17"/>
  <c r="O95" i="17"/>
  <c r="R95" i="17" s="1"/>
  <c r="P95" i="17"/>
  <c r="O87" i="17"/>
  <c r="R87" i="17" s="1"/>
  <c r="P87" i="17"/>
  <c r="O79" i="17"/>
  <c r="R79" i="17" s="1"/>
  <c r="P79" i="17"/>
  <c r="O71" i="17"/>
  <c r="R71" i="17" s="1"/>
  <c r="P71" i="17"/>
  <c r="O55" i="17"/>
  <c r="P55" i="17"/>
  <c r="P293" i="17"/>
  <c r="O293" i="17"/>
  <c r="R293" i="17" s="1"/>
  <c r="O550" i="17"/>
  <c r="R550" i="17" s="1"/>
  <c r="P550" i="17"/>
  <c r="O542" i="17"/>
  <c r="R542" i="17" s="1"/>
  <c r="P542" i="17"/>
  <c r="O534" i="17"/>
  <c r="R534" i="17" s="1"/>
  <c r="P534" i="17"/>
  <c r="O526" i="17"/>
  <c r="R526" i="17" s="1"/>
  <c r="P526" i="17"/>
  <c r="O518" i="17"/>
  <c r="R518" i="17" s="1"/>
  <c r="P518" i="17"/>
  <c r="O510" i="17"/>
  <c r="R510" i="17" s="1"/>
  <c r="P510" i="17"/>
  <c r="O502" i="17"/>
  <c r="R502" i="17" s="1"/>
  <c r="P502" i="17"/>
  <c r="O494" i="17"/>
  <c r="R494" i="17" s="1"/>
  <c r="P494" i="17"/>
  <c r="O486" i="17"/>
  <c r="R486" i="17" s="1"/>
  <c r="P486" i="17"/>
  <c r="O478" i="17"/>
  <c r="R478" i="17" s="1"/>
  <c r="P478" i="17"/>
  <c r="O470" i="17"/>
  <c r="R470" i="17" s="1"/>
  <c r="P470" i="17"/>
  <c r="O462" i="17"/>
  <c r="R462" i="17" s="1"/>
  <c r="P462" i="17"/>
  <c r="O454" i="17"/>
  <c r="R454" i="17" s="1"/>
  <c r="P454" i="17"/>
  <c r="O446" i="17"/>
  <c r="R446" i="17" s="1"/>
  <c r="P446" i="17"/>
  <c r="O438" i="17"/>
  <c r="R438" i="17" s="1"/>
  <c r="P438" i="17"/>
  <c r="O430" i="17"/>
  <c r="R430" i="17" s="1"/>
  <c r="P430" i="17"/>
  <c r="O422" i="17"/>
  <c r="R422" i="17" s="1"/>
  <c r="P422" i="17"/>
  <c r="O414" i="17"/>
  <c r="R414" i="17" s="1"/>
  <c r="P414" i="17"/>
  <c r="O406" i="17"/>
  <c r="R406" i="17" s="1"/>
  <c r="P406" i="17"/>
  <c r="O398" i="17"/>
  <c r="R398" i="17" s="1"/>
  <c r="P398" i="17"/>
  <c r="O390" i="17"/>
  <c r="R390" i="17" s="1"/>
  <c r="P390" i="17"/>
  <c r="O382" i="17"/>
  <c r="R382" i="17" s="1"/>
  <c r="P382" i="17"/>
  <c r="O374" i="17"/>
  <c r="R374" i="17" s="1"/>
  <c r="P374" i="17"/>
  <c r="O366" i="17"/>
  <c r="R366" i="17" s="1"/>
  <c r="P366" i="17"/>
  <c r="O358" i="17"/>
  <c r="R358" i="17" s="1"/>
  <c r="P358" i="17"/>
  <c r="O350" i="17"/>
  <c r="R350" i="17" s="1"/>
  <c r="P350" i="17"/>
  <c r="O342" i="17"/>
  <c r="R342" i="17" s="1"/>
  <c r="P342" i="17"/>
  <c r="O334" i="17"/>
  <c r="R334" i="17" s="1"/>
  <c r="P334" i="17"/>
  <c r="O326" i="17"/>
  <c r="R326" i="17" s="1"/>
  <c r="P326" i="17"/>
  <c r="O318" i="17"/>
  <c r="R318" i="17" s="1"/>
  <c r="P318" i="17"/>
  <c r="O310" i="17"/>
  <c r="R310" i="17" s="1"/>
  <c r="P310" i="17"/>
  <c r="O302" i="17"/>
  <c r="R302" i="17" s="1"/>
  <c r="P302" i="17"/>
  <c r="O294" i="17"/>
  <c r="R294" i="17" s="1"/>
  <c r="P294" i="17"/>
  <c r="O286" i="17"/>
  <c r="R286" i="17" s="1"/>
  <c r="P286" i="17"/>
  <c r="O278" i="17"/>
  <c r="R278" i="17" s="1"/>
  <c r="P278" i="17"/>
  <c r="O270" i="17"/>
  <c r="R270" i="17" s="1"/>
  <c r="P270" i="17"/>
  <c r="O262" i="17"/>
  <c r="R262" i="17" s="1"/>
  <c r="P262" i="17"/>
  <c r="O254" i="17"/>
  <c r="R254" i="17" s="1"/>
  <c r="P254" i="17"/>
  <c r="O246" i="17"/>
  <c r="R246" i="17" s="1"/>
  <c r="P246" i="17"/>
  <c r="O238" i="17"/>
  <c r="R238" i="17" s="1"/>
  <c r="P238" i="17"/>
  <c r="O230" i="17"/>
  <c r="R230" i="17" s="1"/>
  <c r="P230" i="17"/>
  <c r="O222" i="17"/>
  <c r="R222" i="17" s="1"/>
  <c r="P222" i="17"/>
  <c r="O214" i="17"/>
  <c r="R214" i="17" s="1"/>
  <c r="P214" i="17"/>
  <c r="O206" i="17"/>
  <c r="R206" i="17" s="1"/>
  <c r="P206" i="17"/>
  <c r="O198" i="17"/>
  <c r="R198" i="17" s="1"/>
  <c r="P198" i="17"/>
  <c r="O190" i="17"/>
  <c r="R190" i="17" s="1"/>
  <c r="P190" i="17"/>
  <c r="O182" i="17"/>
  <c r="R182" i="17" s="1"/>
  <c r="P182" i="17"/>
  <c r="O174" i="17"/>
  <c r="R174" i="17" s="1"/>
  <c r="P174" i="17"/>
  <c r="O166" i="17"/>
  <c r="R166" i="17" s="1"/>
  <c r="P166" i="17"/>
  <c r="O158" i="17"/>
  <c r="R158" i="17" s="1"/>
  <c r="P158" i="17"/>
  <c r="O150" i="17"/>
  <c r="R150" i="17" s="1"/>
  <c r="P150" i="17"/>
  <c r="O142" i="17"/>
  <c r="R142" i="17" s="1"/>
  <c r="P142" i="17"/>
  <c r="O134" i="17"/>
  <c r="R134" i="17" s="1"/>
  <c r="P134" i="17"/>
  <c r="O126" i="17"/>
  <c r="R126" i="17" s="1"/>
  <c r="P126" i="17"/>
  <c r="O118" i="17"/>
  <c r="R118" i="17" s="1"/>
  <c r="P118" i="17"/>
  <c r="O110" i="17"/>
  <c r="R110" i="17" s="1"/>
  <c r="P110" i="17"/>
  <c r="O102" i="17"/>
  <c r="R102" i="17" s="1"/>
  <c r="P102" i="17"/>
  <c r="O94" i="17"/>
  <c r="R94" i="17" s="1"/>
  <c r="P94" i="17"/>
  <c r="O86" i="17"/>
  <c r="R86" i="17" s="1"/>
  <c r="P86" i="17"/>
  <c r="O78" i="17"/>
  <c r="R78" i="17" s="1"/>
  <c r="P78" i="17"/>
  <c r="O70" i="17"/>
  <c r="R70" i="17" s="1"/>
  <c r="P70" i="17"/>
  <c r="O62" i="17"/>
  <c r="P62" i="17"/>
  <c r="J28" i="17"/>
  <c r="J25" i="17"/>
  <c r="J21" i="17"/>
  <c r="J20" i="17"/>
  <c r="J16" i="17"/>
  <c r="D53" i="17"/>
  <c r="L53" i="17" l="1"/>
  <c r="H53" i="17"/>
  <c r="N57" i="17"/>
  <c r="N58" i="17"/>
  <c r="P58" i="17"/>
  <c r="Q58" i="17" s="1"/>
  <c r="Q86" i="17"/>
  <c r="Q118" i="17"/>
  <c r="Q55" i="17"/>
  <c r="Q88" i="17"/>
  <c r="Q120" i="17"/>
  <c r="Q152" i="17"/>
  <c r="Q184" i="17"/>
  <c r="Q216" i="17"/>
  <c r="Q248" i="17"/>
  <c r="Q280" i="17"/>
  <c r="Q312" i="17"/>
  <c r="Q344" i="17"/>
  <c r="Q376" i="17"/>
  <c r="Q408" i="17"/>
  <c r="Q440" i="17"/>
  <c r="Q472" i="17"/>
  <c r="Q504" i="17"/>
  <c r="Q536" i="17"/>
  <c r="Q57" i="17"/>
  <c r="Q89" i="17"/>
  <c r="Q121" i="17"/>
  <c r="Q153" i="17"/>
  <c r="Q185" i="17"/>
  <c r="Q217" i="17"/>
  <c r="Q249" i="17"/>
  <c r="Q281" i="17"/>
  <c r="Q313" i="17"/>
  <c r="Q345" i="17"/>
  <c r="Q377" i="17"/>
  <c r="Q409" i="17"/>
  <c r="Q441" i="17"/>
  <c r="Q473" i="17"/>
  <c r="Q505" i="17"/>
  <c r="Q537" i="17"/>
  <c r="Q90" i="17"/>
  <c r="Q122" i="17"/>
  <c r="Q70" i="17"/>
  <c r="Q102" i="17"/>
  <c r="Q134" i="17"/>
  <c r="Q166" i="17"/>
  <c r="Q198" i="17"/>
  <c r="Q230" i="17"/>
  <c r="Q262" i="17"/>
  <c r="Q294" i="17"/>
  <c r="Q326" i="17"/>
  <c r="Q358" i="17"/>
  <c r="Q390" i="17"/>
  <c r="Q422" i="17"/>
  <c r="Q454" i="17"/>
  <c r="Q154" i="17"/>
  <c r="Q186" i="17"/>
  <c r="Q110" i="17"/>
  <c r="Q142" i="17"/>
  <c r="Q174" i="17"/>
  <c r="Q206" i="17"/>
  <c r="Q238" i="17"/>
  <c r="Q270" i="17"/>
  <c r="Q302" i="17"/>
  <c r="Q334" i="17"/>
  <c r="Q366" i="17"/>
  <c r="Q398" i="17"/>
  <c r="Q430" i="17"/>
  <c r="Q462" i="17"/>
  <c r="Q494" i="17"/>
  <c r="Q526" i="17"/>
  <c r="Q87" i="17"/>
  <c r="Q119" i="17"/>
  <c r="Q151" i="17"/>
  <c r="Q183" i="17"/>
  <c r="Q215" i="17"/>
  <c r="Q247" i="17"/>
  <c r="Q279" i="17"/>
  <c r="Q503" i="17"/>
  <c r="Q535" i="17"/>
  <c r="R62" i="17"/>
  <c r="O59" i="17"/>
  <c r="R59" i="17" s="1"/>
  <c r="R55" i="17"/>
  <c r="Q218" i="17"/>
  <c r="Q250" i="17"/>
  <c r="Q282" i="17"/>
  <c r="Q314" i="17"/>
  <c r="Q346" i="17"/>
  <c r="Q378" i="17"/>
  <c r="Q410" i="17"/>
  <c r="Q442" i="17"/>
  <c r="Q291" i="17"/>
  <c r="Q323" i="17"/>
  <c r="Q355" i="17"/>
  <c r="Q387" i="17"/>
  <c r="Q419" i="17"/>
  <c r="Q451" i="17"/>
  <c r="Q483" i="17"/>
  <c r="Q515" i="17"/>
  <c r="Q547" i="17"/>
  <c r="Q76" i="17"/>
  <c r="Q108" i="17"/>
  <c r="Q140" i="17"/>
  <c r="Q172" i="17"/>
  <c r="Q204" i="17"/>
  <c r="Q236" i="17"/>
  <c r="Q268" i="17"/>
  <c r="Q300" i="17"/>
  <c r="Q332" i="17"/>
  <c r="Q364" i="17"/>
  <c r="Q396" i="17"/>
  <c r="Q428" i="17"/>
  <c r="Q460" i="17"/>
  <c r="Q492" i="17"/>
  <c r="Q524" i="17"/>
  <c r="Q61" i="17"/>
  <c r="Q509" i="17"/>
  <c r="Q69" i="17"/>
  <c r="Q101" i="17"/>
  <c r="Q133" i="17"/>
  <c r="Q165" i="17"/>
  <c r="Q485" i="17"/>
  <c r="R60" i="17"/>
  <c r="Q78" i="17"/>
  <c r="Q80" i="17"/>
  <c r="Q112" i="17"/>
  <c r="Q144" i="17"/>
  <c r="Q176" i="17"/>
  <c r="Q208" i="17"/>
  <c r="Q240" i="17"/>
  <c r="Q272" i="17"/>
  <c r="Q304" i="17"/>
  <c r="Q336" i="17"/>
  <c r="Q368" i="17"/>
  <c r="Q400" i="17"/>
  <c r="Q432" i="17"/>
  <c r="Q496" i="17"/>
  <c r="Q528" i="17"/>
  <c r="Q81" i="17"/>
  <c r="Q113" i="17"/>
  <c r="Q145" i="17"/>
  <c r="Q177" i="17"/>
  <c r="Q209" i="17"/>
  <c r="Q241" i="17"/>
  <c r="Q273" i="17"/>
  <c r="Q305" i="17"/>
  <c r="Q337" i="17"/>
  <c r="Q369" i="17"/>
  <c r="Q401" i="17"/>
  <c r="Q433" i="17"/>
  <c r="Q465" i="17"/>
  <c r="Q497" i="17"/>
  <c r="Q529" i="17"/>
  <c r="Q82" i="17"/>
  <c r="Q114" i="17"/>
  <c r="Q146" i="17"/>
  <c r="Q178" i="17"/>
  <c r="Q210" i="17"/>
  <c r="Q242" i="17"/>
  <c r="Q274" i="17"/>
  <c r="Q306" i="17"/>
  <c r="Q338" i="17"/>
  <c r="Q370" i="17"/>
  <c r="Q402" i="17"/>
  <c r="Q434" i="17"/>
  <c r="Q466" i="17"/>
  <c r="Q283" i="17"/>
  <c r="Q315" i="17"/>
  <c r="Q347" i="17"/>
  <c r="Q379" i="17"/>
  <c r="Q411" i="17"/>
  <c r="Q443" i="17"/>
  <c r="Q475" i="17"/>
  <c r="Q507" i="17"/>
  <c r="Q539" i="17"/>
  <c r="Q68" i="17"/>
  <c r="Q100" i="17"/>
  <c r="Q132" i="17"/>
  <c r="Q164" i="17"/>
  <c r="Q196" i="17"/>
  <c r="Q228" i="17"/>
  <c r="Q260" i="17"/>
  <c r="Q292" i="17"/>
  <c r="Q324" i="17"/>
  <c r="Q356" i="17"/>
  <c r="Q388" i="17"/>
  <c r="Q420" i="17"/>
  <c r="Q486" i="17"/>
  <c r="Q518" i="17"/>
  <c r="Q550" i="17"/>
  <c r="Q79" i="17"/>
  <c r="Q111" i="17"/>
  <c r="Q143" i="17"/>
  <c r="Q175" i="17"/>
  <c r="Q207" i="17"/>
  <c r="Q239" i="17"/>
  <c r="Q271" i="17"/>
  <c r="Q495" i="17"/>
  <c r="Q527" i="17"/>
  <c r="Q150" i="17"/>
  <c r="Q182" i="17"/>
  <c r="Q214" i="17"/>
  <c r="Q246" i="17"/>
  <c r="Q278" i="17"/>
  <c r="Q310" i="17"/>
  <c r="Q342" i="17"/>
  <c r="Q374" i="17"/>
  <c r="Q406" i="17"/>
  <c r="Q452" i="17"/>
  <c r="P56" i="17"/>
  <c r="Q56" i="17" s="1"/>
  <c r="R57" i="17"/>
  <c r="R61" i="17"/>
  <c r="Q438" i="17"/>
  <c r="Q470" i="17"/>
  <c r="Q502" i="17"/>
  <c r="Q534" i="17"/>
  <c r="Q71" i="17"/>
  <c r="Q103" i="17"/>
  <c r="Q135" i="17"/>
  <c r="Q167" i="17"/>
  <c r="Q199" i="17"/>
  <c r="Q231" i="17"/>
  <c r="Q263" i="17"/>
  <c r="Q519" i="17"/>
  <c r="Q551" i="17"/>
  <c r="Q72" i="17"/>
  <c r="Q104" i="17"/>
  <c r="Q136" i="17"/>
  <c r="Q168" i="17"/>
  <c r="Q200" i="17"/>
  <c r="Q232" i="17"/>
  <c r="Q264" i="17"/>
  <c r="Q296" i="17"/>
  <c r="Q328" i="17"/>
  <c r="Q360" i="17"/>
  <c r="Q392" i="17"/>
  <c r="Q424" i="17"/>
  <c r="Q488" i="17"/>
  <c r="Q520" i="17"/>
  <c r="Q552" i="17"/>
  <c r="Q73" i="17"/>
  <c r="Q105" i="17"/>
  <c r="Q137" i="17"/>
  <c r="Q169" i="17"/>
  <c r="Q201" i="17"/>
  <c r="Q233" i="17"/>
  <c r="Q265" i="17"/>
  <c r="Q297" i="17"/>
  <c r="Q329" i="17"/>
  <c r="Q361" i="17"/>
  <c r="Q393" i="17"/>
  <c r="Q425" i="17"/>
  <c r="Q457" i="17"/>
  <c r="Q489" i="17"/>
  <c r="Q521" i="17"/>
  <c r="Q74" i="17"/>
  <c r="Q106" i="17"/>
  <c r="Q138" i="17"/>
  <c r="Q170" i="17"/>
  <c r="Q202" i="17"/>
  <c r="Q234" i="17"/>
  <c r="Q266" i="17"/>
  <c r="Q298" i="17"/>
  <c r="Q330" i="17"/>
  <c r="Q362" i="17"/>
  <c r="Q394" i="17"/>
  <c r="Q426" i="17"/>
  <c r="Q458" i="17"/>
  <c r="Q482" i="17"/>
  <c r="Q514" i="17"/>
  <c r="Q546" i="17"/>
  <c r="Q75" i="17"/>
  <c r="Q107" i="17"/>
  <c r="Q139" i="17"/>
  <c r="Q171" i="17"/>
  <c r="Q203" i="17"/>
  <c r="Q235" i="17"/>
  <c r="Q267" i="17"/>
  <c r="Q333" i="17"/>
  <c r="Q445" i="17"/>
  <c r="Q205" i="17"/>
  <c r="Q237" i="17"/>
  <c r="Q269" i="17"/>
  <c r="Q341" i="17"/>
  <c r="Q381" i="17"/>
  <c r="Q413" i="17"/>
  <c r="Q453" i="17"/>
  <c r="Q484" i="17"/>
  <c r="Q516" i="17"/>
  <c r="Q548" i="17"/>
  <c r="Q493" i="17"/>
  <c r="Q549" i="17"/>
  <c r="Q307" i="17"/>
  <c r="Q339" i="17"/>
  <c r="Q371" i="17"/>
  <c r="Q403" i="17"/>
  <c r="Q435" i="17"/>
  <c r="Q467" i="17"/>
  <c r="Q499" i="17"/>
  <c r="Q531" i="17"/>
  <c r="Q60" i="17"/>
  <c r="Q92" i="17"/>
  <c r="Q124" i="17"/>
  <c r="Q156" i="17"/>
  <c r="Q188" i="17"/>
  <c r="Q220" i="17"/>
  <c r="Q252" i="17"/>
  <c r="Q284" i="17"/>
  <c r="Q316" i="17"/>
  <c r="Q93" i="17"/>
  <c r="Q125" i="17"/>
  <c r="Q157" i="17"/>
  <c r="Q469" i="17"/>
  <c r="Q541" i="17"/>
  <c r="Q62" i="17"/>
  <c r="Q94" i="17"/>
  <c r="Q126" i="17"/>
  <c r="Q158" i="17"/>
  <c r="Q190" i="17"/>
  <c r="Q222" i="17"/>
  <c r="Q254" i="17"/>
  <c r="Q286" i="17"/>
  <c r="Q318" i="17"/>
  <c r="Q350" i="17"/>
  <c r="Q382" i="17"/>
  <c r="Q414" i="17"/>
  <c r="Q446" i="17"/>
  <c r="Q478" i="17"/>
  <c r="Q510" i="17"/>
  <c r="Q542" i="17"/>
  <c r="Q95" i="17"/>
  <c r="Q127" i="17"/>
  <c r="Q159" i="17"/>
  <c r="Q191" i="17"/>
  <c r="Q223" i="17"/>
  <c r="Q255" i="17"/>
  <c r="Q479" i="17"/>
  <c r="Q511" i="17"/>
  <c r="Q64" i="17"/>
  <c r="Q96" i="17"/>
  <c r="Q128" i="17"/>
  <c r="Q160" i="17"/>
  <c r="Q192" i="17"/>
  <c r="Q224" i="17"/>
  <c r="Q256" i="17"/>
  <c r="Q288" i="17"/>
  <c r="Q320" i="17"/>
  <c r="Q352" i="17"/>
  <c r="Q384" i="17"/>
  <c r="Q416" i="17"/>
  <c r="Q448" i="17"/>
  <c r="Q480" i="17"/>
  <c r="Q512" i="17"/>
  <c r="Q544" i="17"/>
  <c r="Q65" i="17"/>
  <c r="Q97" i="17"/>
  <c r="Q129" i="17"/>
  <c r="Q161" i="17"/>
  <c r="Q193" i="17"/>
  <c r="Q225" i="17"/>
  <c r="Q257" i="17"/>
  <c r="Q289" i="17"/>
  <c r="Q321" i="17"/>
  <c r="Q353" i="17"/>
  <c r="Q385" i="17"/>
  <c r="Q417" i="17"/>
  <c r="Q449" i="17"/>
  <c r="Q481" i="17"/>
  <c r="Q513" i="17"/>
  <c r="Q545" i="17"/>
  <c r="Q66" i="17"/>
  <c r="Q98" i="17"/>
  <c r="Q130" i="17"/>
  <c r="Q162" i="17"/>
  <c r="Q348" i="17"/>
  <c r="Q380" i="17"/>
  <c r="Q412" i="17"/>
  <c r="Q444" i="17"/>
  <c r="Q476" i="17"/>
  <c r="Q508" i="17"/>
  <c r="Q540" i="17"/>
  <c r="Q477" i="17"/>
  <c r="Q533" i="17"/>
  <c r="Q85" i="17"/>
  <c r="Q117" i="17"/>
  <c r="Q149" i="17"/>
  <c r="Q181" i="17"/>
  <c r="Q461" i="17"/>
  <c r="Q517" i="17"/>
  <c r="Q311" i="17"/>
  <c r="Q343" i="17"/>
  <c r="Q375" i="17"/>
  <c r="Q407" i="17"/>
  <c r="Q439" i="17"/>
  <c r="Q471" i="17"/>
  <c r="Q474" i="17"/>
  <c r="Q506" i="17"/>
  <c r="Q538" i="17"/>
  <c r="Q67" i="17"/>
  <c r="Q99" i="17"/>
  <c r="Q131" i="17"/>
  <c r="Q163" i="17"/>
  <c r="Q195" i="17"/>
  <c r="Q227" i="17"/>
  <c r="Q259" i="17"/>
  <c r="Q197" i="17"/>
  <c r="Q229" i="17"/>
  <c r="Q261" i="17"/>
  <c r="Q317" i="17"/>
  <c r="Q373" i="17"/>
  <c r="Q405" i="17"/>
  <c r="Q437" i="17"/>
  <c r="Q194" i="17"/>
  <c r="Q226" i="17"/>
  <c r="Q258" i="17"/>
  <c r="Q290" i="17"/>
  <c r="Q322" i="17"/>
  <c r="Q354" i="17"/>
  <c r="Q386" i="17"/>
  <c r="Q418" i="17"/>
  <c r="Q450" i="17"/>
  <c r="Q299" i="17"/>
  <c r="Q331" i="17"/>
  <c r="Q363" i="17"/>
  <c r="Q395" i="17"/>
  <c r="Q427" i="17"/>
  <c r="Q459" i="17"/>
  <c r="Q491" i="17"/>
  <c r="Q523" i="17"/>
  <c r="Q84" i="17"/>
  <c r="Q116" i="17"/>
  <c r="Q148" i="17"/>
  <c r="Q180" i="17"/>
  <c r="Q212" i="17"/>
  <c r="Q244" i="17"/>
  <c r="Q276" i="17"/>
  <c r="Q308" i="17"/>
  <c r="Q340" i="17"/>
  <c r="Q372" i="17"/>
  <c r="Q404" i="17"/>
  <c r="Q436" i="17"/>
  <c r="Q468" i="17"/>
  <c r="Q500" i="17"/>
  <c r="Q532" i="17"/>
  <c r="Q525" i="17"/>
  <c r="Q77" i="17"/>
  <c r="Q109" i="17"/>
  <c r="Q141" i="17"/>
  <c r="Q173" i="17"/>
  <c r="Q501" i="17"/>
  <c r="Q287" i="17"/>
  <c r="Q319" i="17"/>
  <c r="Q351" i="17"/>
  <c r="Q383" i="17"/>
  <c r="Q415" i="17"/>
  <c r="Q447" i="17"/>
  <c r="Q543" i="17"/>
  <c r="Q295" i="17"/>
  <c r="Q327" i="17"/>
  <c r="Q359" i="17"/>
  <c r="Q391" i="17"/>
  <c r="Q423" i="17"/>
  <c r="Q455" i="17"/>
  <c r="Q487" i="17"/>
  <c r="Q456" i="17"/>
  <c r="Q490" i="17"/>
  <c r="Q522" i="17"/>
  <c r="Q365" i="17"/>
  <c r="Q83" i="17"/>
  <c r="Q115" i="17"/>
  <c r="Q147" i="17"/>
  <c r="Q179" i="17"/>
  <c r="Q211" i="17"/>
  <c r="Q243" i="17"/>
  <c r="Q275" i="17"/>
  <c r="Q213" i="17"/>
  <c r="Q245" i="17"/>
  <c r="Q277" i="17"/>
  <c r="Q349" i="17"/>
  <c r="Q389" i="17"/>
  <c r="Q421" i="17"/>
  <c r="Q293" i="17"/>
  <c r="Q303" i="17"/>
  <c r="Q335" i="17"/>
  <c r="Q367" i="17"/>
  <c r="Q399" i="17"/>
  <c r="Q431" i="17"/>
  <c r="Q463" i="17"/>
  <c r="Q325" i="17"/>
  <c r="Q464" i="17"/>
  <c r="Q309" i="17"/>
  <c r="Q301" i="17"/>
  <c r="Q498" i="17"/>
  <c r="Q530" i="17"/>
  <c r="Q91" i="17"/>
  <c r="Q123" i="17"/>
  <c r="Q155" i="17"/>
  <c r="Q187" i="17"/>
  <c r="Q219" i="17"/>
  <c r="Q251" i="17"/>
  <c r="Q189" i="17"/>
  <c r="Q221" i="17"/>
  <c r="Q253" i="17"/>
  <c r="Q285" i="17"/>
  <c r="Q357" i="17"/>
  <c r="Q397" i="17"/>
  <c r="Q429" i="17"/>
  <c r="R58" i="17" l="1"/>
  <c r="Q59" i="17"/>
  <c r="R56" i="17"/>
  <c r="M53" i="17"/>
  <c r="I53" i="17"/>
  <c r="P53" i="17" l="1"/>
  <c r="N53" i="17"/>
  <c r="O53" i="17"/>
  <c r="O54" i="17" l="1"/>
  <c r="N54" i="17"/>
  <c r="N63" i="17" s="1"/>
  <c r="P54" i="17"/>
  <c r="P63" i="17" s="1"/>
  <c r="R53" i="17"/>
  <c r="Q53" i="17"/>
  <c r="P553" i="17" l="1"/>
  <c r="N553" i="17"/>
  <c r="R54" i="17"/>
  <c r="O63" i="17"/>
  <c r="R63" i="17" s="1"/>
  <c r="Q54" i="17"/>
  <c r="O553" i="17" l="1"/>
  <c r="R553" i="17" s="1"/>
  <c r="Q63" i="17"/>
  <c r="P46" i="17"/>
  <c r="J33" i="18" s="1"/>
  <c r="Q553" i="17" l="1"/>
  <c r="Q46" i="17" s="1"/>
  <c r="T36" i="18" s="1"/>
  <c r="O46" i="17"/>
  <c r="J26" i="18" s="1"/>
</calcChain>
</file>

<file path=xl/sharedStrings.xml><?xml version="1.0" encoding="utf-8"?>
<sst xmlns="http://schemas.openxmlformats.org/spreadsheetml/2006/main" count="144" uniqueCount="116">
  <si>
    <t>（</t>
    <phoneticPr fontId="2"/>
  </si>
  <si>
    <t>太枠内</t>
    <rPh sb="0" eb="2">
      <t>フトワク</t>
    </rPh>
    <rPh sb="2" eb="3">
      <t>ナイ</t>
    </rPh>
    <phoneticPr fontId="2"/>
  </si>
  <si>
    <t>年間所定労働日数</t>
    <rPh sb="0" eb="2">
      <t>ネンカン</t>
    </rPh>
    <rPh sb="2" eb="4">
      <t>ショテイ</t>
    </rPh>
    <rPh sb="4" eb="7">
      <t>ロウドウビ</t>
    </rPh>
    <rPh sb="7" eb="8">
      <t>スウ</t>
    </rPh>
    <phoneticPr fontId="2"/>
  </si>
  <si>
    <t>日</t>
    <rPh sb="0" eb="1">
      <t>ニチ</t>
    </rPh>
    <phoneticPr fontId="2"/>
  </si>
  <si>
    <t>雇用形態に基づく労働時間</t>
    <phoneticPr fontId="2"/>
  </si>
  <si>
    <t>１日の所定労働時間</t>
  </si>
  <si>
    <t>時間</t>
  </si>
  <si>
    <t>手当(月額)を日額換算するための月労働時間=</t>
    <phoneticPr fontId="2"/>
  </si>
  <si>
    <t>03【日給制a】　１日の労働時間　</t>
    <phoneticPr fontId="2"/>
  </si>
  <si>
    <t>時給</t>
    <rPh sb="0" eb="2">
      <t>ジキュウ</t>
    </rPh>
    <phoneticPr fontId="2"/>
  </si>
  <si>
    <t>時間</t>
    <phoneticPr fontId="2"/>
  </si>
  <si>
    <t>に必要事項を入力（又は選択）してください。</t>
    <rPh sb="9" eb="10">
      <t>マタ</t>
    </rPh>
    <rPh sb="11" eb="13">
      <t>センタク</t>
    </rPh>
    <phoneticPr fontId="2"/>
  </si>
  <si>
    <t>事業者名</t>
    <rPh sb="0" eb="3">
      <t>ジギョウシャ</t>
    </rPh>
    <rPh sb="3" eb="4">
      <t>メイ</t>
    </rPh>
    <phoneticPr fontId="2"/>
  </si>
  <si>
    <t>諸手当（職務手当等）</t>
    <rPh sb="0" eb="3">
      <t>ショテアテ</t>
    </rPh>
    <rPh sb="4" eb="6">
      <t>ショクム</t>
    </rPh>
    <rPh sb="6" eb="8">
      <t>テアテ</t>
    </rPh>
    <rPh sb="8" eb="9">
      <t>トウ</t>
    </rPh>
    <phoneticPr fontId="2"/>
  </si>
  <si>
    <t>富山県　最低賃金</t>
    <rPh sb="0" eb="3">
      <t>トヤマケン</t>
    </rPh>
    <rPh sb="4" eb="8">
      <t>サイテイチンギン</t>
    </rPh>
    <phoneticPr fontId="2"/>
  </si>
  <si>
    <t>賃上げ前
（時給単価）
平均額</t>
    <rPh sb="0" eb="2">
      <t>チンア</t>
    </rPh>
    <rPh sb="3" eb="4">
      <t>マエ</t>
    </rPh>
    <rPh sb="6" eb="8">
      <t>ジキュウ</t>
    </rPh>
    <rPh sb="8" eb="10">
      <t>タンカ</t>
    </rPh>
    <rPh sb="12" eb="14">
      <t>ヘイキン</t>
    </rPh>
    <rPh sb="14" eb="15">
      <t>ガク</t>
    </rPh>
    <phoneticPr fontId="2"/>
  </si>
  <si>
    <t>賃上げ後
（時給単価）
平均額</t>
    <rPh sb="0" eb="2">
      <t>チンア</t>
    </rPh>
    <rPh sb="3" eb="4">
      <t>ゴ</t>
    </rPh>
    <rPh sb="6" eb="8">
      <t>ジキュウ</t>
    </rPh>
    <rPh sb="8" eb="10">
      <t>タンカ</t>
    </rPh>
    <rPh sb="12" eb="14">
      <t>ヘイキン</t>
    </rPh>
    <rPh sb="14" eb="15">
      <t>ガク</t>
    </rPh>
    <phoneticPr fontId="2"/>
  </si>
  <si>
    <t>増加額</t>
    <rPh sb="0" eb="2">
      <t>ゾウカ</t>
    </rPh>
    <rPh sb="2" eb="3">
      <t>ガク</t>
    </rPh>
    <phoneticPr fontId="2"/>
  </si>
  <si>
    <t>時給換算→引上げ額</t>
    <rPh sb="5" eb="7">
      <t>ヒキア</t>
    </rPh>
    <phoneticPr fontId="2"/>
  </si>
  <si>
    <t>所定労働時間</t>
    <rPh sb="0" eb="2">
      <t>ショテイ</t>
    </rPh>
    <rPh sb="2" eb="4">
      <t>ロウドウ</t>
    </rPh>
    <rPh sb="4" eb="6">
      <t>ジカン</t>
    </rPh>
    <phoneticPr fontId="2"/>
  </si>
  <si>
    <t>時給換算（自動計算）</t>
    <rPh sb="0" eb="2">
      <t>ジキュウ</t>
    </rPh>
    <rPh sb="2" eb="4">
      <t>カンザン</t>
    </rPh>
    <rPh sb="5" eb="7">
      <t>ジドウ</t>
    </rPh>
    <rPh sb="7" eb="9">
      <t>ケイサン</t>
    </rPh>
    <phoneticPr fontId="2"/>
  </si>
  <si>
    <t>諸手当</t>
  </si>
  <si>
    <t>引上げ額</t>
    <rPh sb="0" eb="2">
      <t>ヒキア</t>
    </rPh>
    <rPh sb="3" eb="4">
      <t>ガク</t>
    </rPh>
    <phoneticPr fontId="2"/>
  </si>
  <si>
    <t xml:space="preserve">
(月額計)
</t>
    <rPh sb="2" eb="4">
      <t>ゲツガク</t>
    </rPh>
    <rPh sb="4" eb="5">
      <t>ケイ</t>
    </rPh>
    <phoneticPr fontId="2"/>
  </si>
  <si>
    <t>令和7年10月時点</t>
    <rPh sb="0" eb="2">
      <t>レイワ</t>
    </rPh>
    <phoneticPr fontId="2"/>
  </si>
  <si>
    <t>令和8年10月時点</t>
    <rPh sb="0" eb="2">
      <t>レイワ</t>
    </rPh>
    <rPh sb="3" eb="4">
      <t>ネン</t>
    </rPh>
    <rPh sb="6" eb="7">
      <t>ガツ</t>
    </rPh>
    <rPh sb="7" eb="9">
      <t>ジテン</t>
    </rPh>
    <phoneticPr fontId="2"/>
  </si>
  <si>
    <t>第３次　富山県中小企業トランスフォーメーション補助金　賃上げ確認表</t>
    <rPh sb="0" eb="1">
      <t>ダイ</t>
    </rPh>
    <rPh sb="2" eb="3">
      <t>ジ</t>
    </rPh>
    <rPh sb="4" eb="7">
      <t>トヤマケン</t>
    </rPh>
    <rPh sb="7" eb="9">
      <t>チュウショウ</t>
    </rPh>
    <rPh sb="9" eb="11">
      <t>キギョウ</t>
    </rPh>
    <rPh sb="23" eb="26">
      <t>ホジョキン</t>
    </rPh>
    <rPh sb="27" eb="29">
      <t>チンア</t>
    </rPh>
    <rPh sb="30" eb="32">
      <t>カクニン</t>
    </rPh>
    <rPh sb="32" eb="33">
      <t>ヒョウ</t>
    </rPh>
    <phoneticPr fontId="2"/>
  </si>
  <si>
    <t>必須要件：事業実施期間内に事業場内賃金（時給単価）の平均を１０円以上引き上げること</t>
    <phoneticPr fontId="2"/>
  </si>
  <si>
    <t>諸手当</t>
    <phoneticPr fontId="2"/>
  </si>
  <si>
    <t>(日額換算)
{c/(a')}×a</t>
    <rPh sb="1" eb="3">
      <t>ニチガク</t>
    </rPh>
    <rPh sb="3" eb="5">
      <t>カンザン</t>
    </rPh>
    <phoneticPr fontId="2"/>
  </si>
  <si>
    <t>(日額換算)
{f/(a')}×a</t>
    <rPh sb="1" eb="3">
      <t>ニチガク</t>
    </rPh>
    <rPh sb="3" eb="5">
      <t>カンザン</t>
    </rPh>
    <phoneticPr fontId="2"/>
  </si>
  <si>
    <t>労働時間</t>
    <rPh sb="0" eb="2">
      <t>ロウドウ</t>
    </rPh>
    <rPh sb="2" eb="4">
      <t>ジカン</t>
    </rPh>
    <phoneticPr fontId="2"/>
  </si>
  <si>
    <t>基本給</t>
    <rPh sb="0" eb="3">
      <t>キホンキュウ</t>
    </rPh>
    <phoneticPr fontId="2"/>
  </si>
  <si>
    <t>雇用形態に基づく労働時間(月平均労働時間) =</t>
    <phoneticPr fontId="2"/>
  </si>
  <si>
    <t>雇用形態に基づく労働時間(1日の所定労働時間) =</t>
    <rPh sb="14" eb="15">
      <t>ニチ</t>
    </rPh>
    <rPh sb="16" eb="18">
      <t>ショテイ</t>
    </rPh>
    <rPh sb="18" eb="20">
      <t>ロウドウ</t>
    </rPh>
    <phoneticPr fontId="2"/>
  </si>
  <si>
    <t>雇用形態に基づく労働時間(時給換算) =</t>
    <rPh sb="13" eb="15">
      <t>ジキュウ</t>
    </rPh>
    <rPh sb="15" eb="17">
      <t>カンザン</t>
    </rPh>
    <phoneticPr fontId="2"/>
  </si>
  <si>
    <r>
      <t>もしくは</t>
    </r>
    <r>
      <rPr>
        <b/>
        <sz val="10"/>
        <color theme="9"/>
        <rFont val="Meiryo UI"/>
        <family val="3"/>
        <charset val="128"/>
      </rPr>
      <t>年間休日</t>
    </r>
    <rPh sb="4" eb="6">
      <t>ネンカン</t>
    </rPh>
    <rPh sb="6" eb="8">
      <t>キュウジツ</t>
    </rPh>
    <phoneticPr fontId="2"/>
  </si>
  <si>
    <r>
      <t>02【日給制a+手当(月額)a'】　　a【</t>
    </r>
    <r>
      <rPr>
        <b/>
        <sz val="9"/>
        <color rgb="FF000000"/>
        <rFont val="Meiryo UI"/>
        <family val="3"/>
        <charset val="128"/>
      </rPr>
      <t>日給】</t>
    </r>
    <r>
      <rPr>
        <b/>
        <sz val="9"/>
        <color theme="5" tint="-0.249977111117893"/>
        <rFont val="Meiryo UI"/>
        <family val="3"/>
        <charset val="128"/>
      </rPr>
      <t>1日の所定労働時間</t>
    </r>
    <r>
      <rPr>
        <b/>
        <sz val="9"/>
        <rFont val="Meiryo UI"/>
        <family val="3"/>
        <charset val="128"/>
      </rPr>
      <t>+a'</t>
    </r>
    <r>
      <rPr>
        <b/>
        <sz val="9"/>
        <color rgb="FF000000"/>
        <rFont val="Meiryo UI"/>
        <family val="3"/>
        <charset val="128"/>
      </rPr>
      <t>【手当(月額)】(</t>
    </r>
    <r>
      <rPr>
        <b/>
        <sz val="9"/>
        <color theme="4"/>
        <rFont val="Meiryo UI"/>
        <family val="3"/>
        <charset val="128"/>
      </rPr>
      <t>年間所定労働日数</t>
    </r>
    <r>
      <rPr>
        <b/>
        <sz val="9"/>
        <color rgb="FF000000"/>
        <rFont val="Meiryo UI"/>
        <family val="3"/>
        <charset val="128"/>
      </rPr>
      <t>(365－</t>
    </r>
    <r>
      <rPr>
        <b/>
        <sz val="9"/>
        <color theme="9"/>
        <rFont val="Meiryo UI"/>
        <family val="3"/>
        <charset val="128"/>
      </rPr>
      <t>年間休日</t>
    </r>
    <r>
      <rPr>
        <b/>
        <sz val="9"/>
        <color rgb="FF000000"/>
        <rFont val="Meiryo UI"/>
        <family val="3"/>
        <charset val="128"/>
      </rPr>
      <t>)</t>
    </r>
    <r>
      <rPr>
        <b/>
        <sz val="9"/>
        <color theme="4"/>
        <rFont val="Meiryo UI"/>
        <family val="3"/>
        <charset val="128"/>
      </rPr>
      <t>●●</t>
    </r>
    <r>
      <rPr>
        <b/>
        <sz val="9"/>
        <color rgb="FF000000"/>
        <rFont val="Meiryo UI"/>
        <family val="3"/>
        <charset val="128"/>
      </rPr>
      <t>日）×</t>
    </r>
    <r>
      <rPr>
        <b/>
        <sz val="9"/>
        <color theme="5" tint="-0.249977111117893"/>
        <rFont val="Meiryo UI"/>
        <family val="3"/>
        <charset val="128"/>
      </rPr>
      <t>１日の所定労働時間●●</t>
    </r>
    <r>
      <rPr>
        <b/>
        <sz val="9"/>
        <color rgb="FF000000"/>
        <rFont val="Meiryo UI"/>
        <family val="3"/>
        <charset val="128"/>
      </rPr>
      <t>時間)÷12か月</t>
    </r>
    <phoneticPr fontId="2"/>
  </si>
  <si>
    <r>
      <t>04【時給制a】　時給につき　</t>
    </r>
    <r>
      <rPr>
        <b/>
        <sz val="10"/>
        <color rgb="FFFF0000"/>
        <rFont val="Meiryo UI"/>
        <family val="3"/>
        <charset val="128"/>
      </rPr>
      <t>※時間「１」が自動入力されます。</t>
    </r>
    <rPh sb="3" eb="5">
      <t>ジキュウ</t>
    </rPh>
    <rPh sb="9" eb="11">
      <t>ジキュウ</t>
    </rPh>
    <rPh sb="16" eb="18">
      <t>ジカン</t>
    </rPh>
    <rPh sb="22" eb="24">
      <t>ジドウ</t>
    </rPh>
    <rPh sb="24" eb="26">
      <t>ニュウリョク</t>
    </rPh>
    <phoneticPr fontId="2"/>
  </si>
  <si>
    <r>
      <rPr>
        <sz val="10"/>
        <color rgb="FFFF0000"/>
        <rFont val="Meiryo UI"/>
        <family val="3"/>
        <charset val="128"/>
      </rPr>
      <t>※諸手当入力時</t>
    </r>
    <r>
      <rPr>
        <sz val="10"/>
        <color theme="1"/>
        <rFont val="Meiryo UI"/>
        <family val="3"/>
        <charset val="128"/>
      </rPr>
      <t>　対象とされた手当名を入力してください。</t>
    </r>
    <phoneticPr fontId="2"/>
  </si>
  <si>
    <r>
      <t>02【日給制+手当(月額)】の</t>
    </r>
    <r>
      <rPr>
        <b/>
        <sz val="8"/>
        <color theme="1"/>
        <rFont val="Meiryo UI"/>
        <family val="3"/>
        <charset val="128"/>
      </rPr>
      <t>月労働時間</t>
    </r>
    <r>
      <rPr>
        <sz val="8"/>
        <color theme="1"/>
        <rFont val="Meiryo UI"/>
        <family val="3"/>
        <charset val="128"/>
      </rPr>
      <t xml:space="preserve">
(a×所定労働日数/12)</t>
    </r>
    <rPh sb="11" eb="12">
      <t>ガク</t>
    </rPh>
    <rPh sb="15" eb="16">
      <t>ツキ</t>
    </rPh>
    <phoneticPr fontId="2"/>
  </si>
  <si>
    <r>
      <t>01【月給制a】　月平均労働時間＝(</t>
    </r>
    <r>
      <rPr>
        <b/>
        <sz val="10"/>
        <color theme="4"/>
        <rFont val="Meiryo UI"/>
        <family val="3"/>
        <charset val="128"/>
      </rPr>
      <t>年間所定労働日数</t>
    </r>
    <r>
      <rPr>
        <b/>
        <sz val="10"/>
        <color rgb="FF000000"/>
        <rFont val="Meiryo UI"/>
        <family val="3"/>
        <charset val="128"/>
      </rPr>
      <t>(365－</t>
    </r>
    <r>
      <rPr>
        <b/>
        <sz val="10"/>
        <color theme="9"/>
        <rFont val="Meiryo UI"/>
        <family val="3"/>
        <charset val="128"/>
      </rPr>
      <t>年間休日</t>
    </r>
    <r>
      <rPr>
        <b/>
        <sz val="10"/>
        <color rgb="FF000000"/>
        <rFont val="Meiryo UI"/>
        <family val="3"/>
        <charset val="128"/>
      </rPr>
      <t>)</t>
    </r>
    <r>
      <rPr>
        <b/>
        <sz val="10"/>
        <color theme="4"/>
        <rFont val="Meiryo UI"/>
        <family val="3"/>
        <charset val="128"/>
      </rPr>
      <t>●●</t>
    </r>
    <r>
      <rPr>
        <b/>
        <sz val="10"/>
        <color rgb="FF000000"/>
        <rFont val="Meiryo UI"/>
        <family val="3"/>
        <charset val="128"/>
      </rPr>
      <t>日）×</t>
    </r>
    <r>
      <rPr>
        <b/>
        <sz val="10"/>
        <color theme="5" tint="-0.249977111117893"/>
        <rFont val="Meiryo UI"/>
        <family val="3"/>
        <charset val="128"/>
      </rPr>
      <t>１日の所定労働時間●●</t>
    </r>
    <r>
      <rPr>
        <b/>
        <sz val="10"/>
        <color rgb="FF000000"/>
        <rFont val="Meiryo UI"/>
        <family val="3"/>
        <charset val="128"/>
      </rPr>
      <t>時間)÷12か月</t>
    </r>
    <phoneticPr fontId="2"/>
  </si>
  <si>
    <t>↓入力欄</t>
    <rPh sb="1" eb="3">
      <t>ニュウリョク</t>
    </rPh>
    <rPh sb="3" eb="4">
      <t>ラン</t>
    </rPh>
    <phoneticPr fontId="2"/>
  </si>
  <si>
    <t>従業員数</t>
    <rPh sb="0" eb="4">
      <t>ジュウギョウインスウ</t>
    </rPh>
    <phoneticPr fontId="2"/>
  </si>
  <si>
    <t>雇用形態ごとの労働時間</t>
    <phoneticPr fontId="2"/>
  </si>
  <si>
    <t>人</t>
    <rPh sb="0" eb="1">
      <t>ニン</t>
    </rPh>
    <phoneticPr fontId="2"/>
  </si>
  <si>
    <t>従業員数</t>
    <rPh sb="0" eb="4">
      <t>ジュウギョウインスウ</t>
    </rPh>
    <phoneticPr fontId="2"/>
  </si>
  <si>
    <r>
      <rPr>
        <b/>
        <sz val="8"/>
        <rFont val="Meiryo UI"/>
        <family val="3"/>
        <charset val="128"/>
      </rPr>
      <t xml:space="preserve">基本的賃金
(賃上げ前)
</t>
    </r>
    <r>
      <rPr>
        <sz val="8"/>
        <rFont val="Meiryo UI"/>
        <family val="3"/>
        <charset val="128"/>
      </rPr>
      <t>ｂ+(ｃor c' )</t>
    </r>
    <phoneticPr fontId="2"/>
  </si>
  <si>
    <r>
      <rPr>
        <b/>
        <sz val="8"/>
        <rFont val="Meiryo UI"/>
        <family val="3"/>
        <charset val="128"/>
      </rPr>
      <t xml:space="preserve">基本的賃金
(賃上げ後)
</t>
    </r>
    <r>
      <rPr>
        <sz val="8"/>
        <rFont val="Meiryo UI"/>
        <family val="3"/>
        <charset val="128"/>
      </rPr>
      <t>e +( f or f' )</t>
    </r>
    <phoneticPr fontId="2"/>
  </si>
  <si>
    <t>最低賃金の判定</t>
  </si>
  <si>
    <t>※プルダウンメニュー▼より選択</t>
    <rPh sb="13" eb="15">
      <t>センタク</t>
    </rPh>
    <phoneticPr fontId="2"/>
  </si>
  <si>
    <t>a</t>
    <phoneticPr fontId="2"/>
  </si>
  <si>
    <t>(a')</t>
    <phoneticPr fontId="2"/>
  </si>
  <si>
    <t>b</t>
    <phoneticPr fontId="2"/>
  </si>
  <si>
    <t>c</t>
    <phoneticPr fontId="2"/>
  </si>
  <si>
    <t>c'</t>
    <phoneticPr fontId="2"/>
  </si>
  <si>
    <t>d</t>
    <phoneticPr fontId="2"/>
  </si>
  <si>
    <t>e</t>
    <phoneticPr fontId="2"/>
  </si>
  <si>
    <t>f</t>
    <phoneticPr fontId="2"/>
  </si>
  <si>
    <t>f'</t>
    <phoneticPr fontId="2"/>
  </si>
  <si>
    <t>g</t>
    <phoneticPr fontId="2"/>
  </si>
  <si>
    <t>g-d</t>
    <phoneticPr fontId="2"/>
  </si>
  <si>
    <t>h</t>
    <phoneticPr fontId="2"/>
  </si>
  <si>
    <t>i</t>
    <phoneticPr fontId="2"/>
  </si>
  <si>
    <t>i-h</t>
    <phoneticPr fontId="2"/>
  </si>
  <si>
    <t>賃上げ後
g/a</t>
    <rPh sb="0" eb="2">
      <t>チンア</t>
    </rPh>
    <rPh sb="3" eb="4">
      <t>ゴ</t>
    </rPh>
    <phoneticPr fontId="2"/>
  </si>
  <si>
    <t>賃上げ前
d/a</t>
    <rPh sb="0" eb="2">
      <t>チンア</t>
    </rPh>
    <rPh sb="3" eb="4">
      <t>マエ</t>
    </rPh>
    <phoneticPr fontId="2"/>
  </si>
  <si>
    <t>雇用形態</t>
    <rPh sb="0" eb="4">
      <t>コヨウケイタイ</t>
    </rPh>
    <phoneticPr fontId="2"/>
  </si>
  <si>
    <t>社員コード又は氏名等</t>
    <rPh sb="0" eb="2">
      <t>シャイン</t>
    </rPh>
    <rPh sb="5" eb="6">
      <t>マタ</t>
    </rPh>
    <rPh sb="7" eb="9">
      <t>シメイ</t>
    </rPh>
    <rPh sb="9" eb="10">
      <t>トウ</t>
    </rPh>
    <phoneticPr fontId="2"/>
  </si>
  <si>
    <t>※入力必須</t>
    <rPh sb="1" eb="5">
      <t>ニュウリョクヒッスウ</t>
    </rPh>
    <phoneticPr fontId="2"/>
  </si>
  <si>
    <t>基本的賃金
引上げ額</t>
    <phoneticPr fontId="2"/>
  </si>
  <si>
    <t>時間…雇用形態「04【時給制】」選択によりaに自動入力</t>
    <rPh sb="0" eb="2">
      <t>ジカン</t>
    </rPh>
    <rPh sb="3" eb="5">
      <t>コヨウ</t>
    </rPh>
    <rPh sb="5" eb="7">
      <t>ケイタイ</t>
    </rPh>
    <rPh sb="16" eb="18">
      <t>センタク</t>
    </rPh>
    <rPh sb="23" eb="25">
      <t>ジドウ</t>
    </rPh>
    <rPh sb="25" eb="27">
      <t>ニュウリョク</t>
    </rPh>
    <phoneticPr fontId="2"/>
  </si>
  <si>
    <t>時間…雇用形態「01【月給制】」選択によりaに自動入力</t>
    <rPh sb="0" eb="2">
      <t>ジカン</t>
    </rPh>
    <rPh sb="3" eb="5">
      <t>コヨウ</t>
    </rPh>
    <rPh sb="5" eb="7">
      <t>ケイタイ</t>
    </rPh>
    <rPh sb="16" eb="18">
      <t>センタク</t>
    </rPh>
    <rPh sb="23" eb="25">
      <t>ジドウ</t>
    </rPh>
    <rPh sb="25" eb="27">
      <t>ニュウリョク</t>
    </rPh>
    <phoneticPr fontId="2"/>
  </si>
  <si>
    <t>時間…雇用形態「02【日給制+手当(月額)】」選択によりaに自動入力</t>
    <rPh sb="0" eb="2">
      <t>ジカン</t>
    </rPh>
    <rPh sb="3" eb="5">
      <t>コヨウ</t>
    </rPh>
    <rPh sb="5" eb="7">
      <t>ケイタイ</t>
    </rPh>
    <rPh sb="23" eb="25">
      <t>センタク</t>
    </rPh>
    <rPh sb="30" eb="32">
      <t>ジドウ</t>
    </rPh>
    <rPh sb="32" eb="34">
      <t>ニュウリョク</t>
    </rPh>
    <phoneticPr fontId="2"/>
  </si>
  <si>
    <t>時間…雇用形態「03【日給制】」選択によりaに自動入力</t>
    <rPh sb="0" eb="2">
      <t>ジカン</t>
    </rPh>
    <rPh sb="3" eb="5">
      <t>コヨウ</t>
    </rPh>
    <rPh sb="5" eb="7">
      <t>ケイタイ</t>
    </rPh>
    <rPh sb="16" eb="18">
      <t>センタク</t>
    </rPh>
    <rPh sb="23" eb="25">
      <t>ジドウ</t>
    </rPh>
    <rPh sb="25" eb="27">
      <t>ニュウリョク</t>
    </rPh>
    <phoneticPr fontId="2"/>
  </si>
  <si>
    <t>時間…雇用形態「02【日給制+手当(月額)】」選択により(a')に自動入力</t>
    <rPh sb="0" eb="2">
      <t>ジカン</t>
    </rPh>
    <rPh sb="3" eb="5">
      <t>コヨウ</t>
    </rPh>
    <rPh sb="5" eb="7">
      <t>ケイタイ</t>
    </rPh>
    <rPh sb="23" eb="25">
      <t>センタク</t>
    </rPh>
    <rPh sb="33" eb="35">
      <t>ジドウ</t>
    </rPh>
    <rPh sb="35" eb="37">
      <t>ニュウリョク</t>
    </rPh>
    <phoneticPr fontId="2"/>
  </si>
  <si>
    <t>（様式第５号の４）</t>
    <rPh sb="3" eb="4">
      <t>ダイ</t>
    </rPh>
    <rPh sb="5" eb="6">
      <t>ゴウ</t>
    </rPh>
    <phoneticPr fontId="45"/>
  </si>
  <si>
    <t>第３次　富山県中小企業トランスフォーメーション補助金</t>
    <rPh sb="0" eb="1">
      <t>ダイ</t>
    </rPh>
    <rPh sb="2" eb="3">
      <t>ジ</t>
    </rPh>
    <rPh sb="4" eb="7">
      <t>トヤマケン</t>
    </rPh>
    <rPh sb="7" eb="9">
      <t>チュウショウ</t>
    </rPh>
    <rPh sb="9" eb="11">
      <t>キギョウ</t>
    </rPh>
    <rPh sb="23" eb="26">
      <t>ホジョキン</t>
    </rPh>
    <phoneticPr fontId="45"/>
  </si>
  <si>
    <t>「事業場内平均賃金（時給単価）」の引上げ実績：確認書【必須要件】</t>
    <rPh sb="1" eb="5">
      <t>ジギョウジョウナイ</t>
    </rPh>
    <rPh sb="5" eb="7">
      <t>ヘイキン</t>
    </rPh>
    <rPh sb="7" eb="9">
      <t>チンギン</t>
    </rPh>
    <rPh sb="10" eb="14">
      <t>ジキュウタンカ</t>
    </rPh>
    <rPh sb="17" eb="19">
      <t>ヒキア</t>
    </rPh>
    <rPh sb="20" eb="22">
      <t>ジッセキ</t>
    </rPh>
    <rPh sb="23" eb="25">
      <t>カクニン</t>
    </rPh>
    <rPh sb="25" eb="26">
      <t>ショ</t>
    </rPh>
    <rPh sb="27" eb="31">
      <t>ヒッスヨウケン</t>
    </rPh>
    <phoneticPr fontId="45"/>
  </si>
  <si>
    <t>令和　　年　　月　　日</t>
  </si>
  <si>
    <t>公益財団法人富山県新世紀産業機構理事長　様</t>
    <phoneticPr fontId="45"/>
  </si>
  <si>
    <t>住所</t>
    <rPh sb="0" eb="2">
      <t>ジュウショ</t>
    </rPh>
    <phoneticPr fontId="45"/>
  </si>
  <si>
    <t>名称</t>
    <rPh sb="0" eb="2">
      <t>メイショウ</t>
    </rPh>
    <phoneticPr fontId="45"/>
  </si>
  <si>
    <t>代表者職氏名　　　　　　     　　　　　</t>
    <rPh sb="0" eb="3">
      <t>ダイヒョウシャ</t>
    </rPh>
    <rPh sb="3" eb="4">
      <t>ショク</t>
    </rPh>
    <rPh sb="4" eb="6">
      <t>シメイ</t>
    </rPh>
    <phoneticPr fontId="45"/>
  </si>
  <si>
    <t>　富山県中小企業トランスフォーメーション補助金の実績報告に際し、下記の２点について確認しており、事実と相違ありません。</t>
    <rPh sb="1" eb="4">
      <t>トヤマケン</t>
    </rPh>
    <rPh sb="4" eb="8">
      <t>チュウショウキギョウ</t>
    </rPh>
    <rPh sb="20" eb="23">
      <t>ホジョキン</t>
    </rPh>
    <rPh sb="24" eb="28">
      <t>ジッセキホウコク</t>
    </rPh>
    <rPh sb="29" eb="30">
      <t>サイ</t>
    </rPh>
    <rPh sb="36" eb="37">
      <t>テン</t>
    </rPh>
    <rPh sb="41" eb="43">
      <t>カクニン</t>
    </rPh>
    <rPh sb="48" eb="50">
      <t>ジジツ</t>
    </rPh>
    <rPh sb="51" eb="53">
      <t>ソウイ</t>
    </rPh>
    <phoneticPr fontId="45"/>
  </si>
  <si>
    <t>記</t>
    <rPh sb="0" eb="1">
      <t>キ</t>
    </rPh>
    <phoneticPr fontId="45"/>
  </si>
  <si>
    <t>１　事業実施期間内に事業場内平均賃金（時給単価）を10円以上引き上げること。</t>
    <rPh sb="14" eb="16">
      <t>ヘイキン</t>
    </rPh>
    <phoneticPr fontId="45"/>
  </si>
  <si>
    <r>
      <t>【引上げ実績額</t>
    </r>
    <r>
      <rPr>
        <sz val="11"/>
        <color rgb="FF000000"/>
        <rFont val="ＭＳ 明朝"/>
        <family val="1"/>
        <charset val="128"/>
      </rPr>
      <t>（別シートの賃上げ確認表を入力すると、時給単価の平均が自動計算されます。）</t>
    </r>
    <r>
      <rPr>
        <sz val="14"/>
        <color rgb="FF000000"/>
        <rFont val="ＭＳ 明朝"/>
        <family val="1"/>
        <charset val="128"/>
      </rPr>
      <t>】</t>
    </r>
    <rPh sb="1" eb="3">
      <t>ヒキア</t>
    </rPh>
    <rPh sb="4" eb="6">
      <t>ジッセキ</t>
    </rPh>
    <rPh sb="6" eb="7">
      <t>ガク</t>
    </rPh>
    <rPh sb="7" eb="8">
      <t>テイガク</t>
    </rPh>
    <rPh sb="8" eb="9">
      <t>ベツ</t>
    </rPh>
    <rPh sb="13" eb="15">
      <t>チンア</t>
    </rPh>
    <rPh sb="16" eb="18">
      <t>カクニン</t>
    </rPh>
    <rPh sb="18" eb="19">
      <t>ヒョウ</t>
    </rPh>
    <rPh sb="20" eb="22">
      <t>ニュウリョク</t>
    </rPh>
    <rPh sb="26" eb="28">
      <t>ジキュウ</t>
    </rPh>
    <rPh sb="28" eb="30">
      <t>タンカ</t>
    </rPh>
    <rPh sb="31" eb="33">
      <t>ヘイキン</t>
    </rPh>
    <rPh sb="34" eb="36">
      <t>ジドウ</t>
    </rPh>
    <rPh sb="36" eb="38">
      <t>ケイサン</t>
    </rPh>
    <phoneticPr fontId="45"/>
  </si>
  <si>
    <t>引上げ前（令和８年２月～11月の任意の１月の値を入力してください）</t>
    <rPh sb="0" eb="2">
      <t>ヒキア</t>
    </rPh>
    <rPh sb="3" eb="4">
      <t>マエ</t>
    </rPh>
    <rPh sb="5" eb="7">
      <t>レイワ</t>
    </rPh>
    <rPh sb="8" eb="9">
      <t>ネン</t>
    </rPh>
    <rPh sb="10" eb="11">
      <t>ガツ</t>
    </rPh>
    <rPh sb="14" eb="15">
      <t>ガツ</t>
    </rPh>
    <rPh sb="16" eb="18">
      <t>ニンイ</t>
    </rPh>
    <rPh sb="20" eb="21">
      <t>ツキ</t>
    </rPh>
    <rPh sb="22" eb="23">
      <t>アタイ</t>
    </rPh>
    <rPh sb="24" eb="26">
      <t>ニュウリョク</t>
    </rPh>
    <phoneticPr fontId="45"/>
  </si>
  <si>
    <t>令和</t>
    <rPh sb="0" eb="2">
      <t>レイワ</t>
    </rPh>
    <phoneticPr fontId="45"/>
  </si>
  <si>
    <t>年</t>
    <rPh sb="0" eb="1">
      <t>ネン</t>
    </rPh>
    <phoneticPr fontId="45"/>
  </si>
  <si>
    <t>月</t>
    <rPh sb="0" eb="1">
      <t>ガツ</t>
    </rPh>
    <phoneticPr fontId="45"/>
  </si>
  <si>
    <t>※黄色セルを入力</t>
    <rPh sb="1" eb="3">
      <t>キイロ</t>
    </rPh>
    <rPh sb="6" eb="8">
      <t>ニュウリョク</t>
    </rPh>
    <phoneticPr fontId="45"/>
  </si>
  <si>
    <t>事業場内平均賃金
（時給単価）</t>
    <rPh sb="0" eb="4">
      <t>ジギョウジョウナイ</t>
    </rPh>
    <rPh sb="6" eb="8">
      <t>チンギン</t>
    </rPh>
    <rPh sb="10" eb="14">
      <t>ジキュウタンカ</t>
    </rPh>
    <phoneticPr fontId="45"/>
  </si>
  <si>
    <t>円</t>
    <rPh sb="0" eb="1">
      <t>エン</t>
    </rPh>
    <phoneticPr fontId="45"/>
  </si>
  <si>
    <t>↑自動計算</t>
    <rPh sb="1" eb="3">
      <t>ジドウ</t>
    </rPh>
    <rPh sb="3" eb="5">
      <t>ケイサン</t>
    </rPh>
    <phoneticPr fontId="45"/>
  </si>
  <si>
    <t>【参考】賃上げした月：令和 8 年</t>
    <rPh sb="1" eb="3">
      <t>サンコウ</t>
    </rPh>
    <rPh sb="4" eb="6">
      <t>チンア</t>
    </rPh>
    <rPh sb="9" eb="10">
      <t>ツキ</t>
    </rPh>
    <rPh sb="11" eb="13">
      <t>レイワ</t>
    </rPh>
    <rPh sb="16" eb="17">
      <t>ネン</t>
    </rPh>
    <phoneticPr fontId="45"/>
  </si>
  <si>
    <t>増加額</t>
    <rPh sb="0" eb="2">
      <t>ゾウカ</t>
    </rPh>
    <rPh sb="2" eb="3">
      <t>ガク</t>
    </rPh>
    <phoneticPr fontId="45"/>
  </si>
  <si>
    <t>≧</t>
    <phoneticPr fontId="45"/>
  </si>
  <si>
    <t>10円</t>
    <rPh sb="2" eb="3">
      <t>エン</t>
    </rPh>
    <phoneticPr fontId="45"/>
  </si>
  <si>
    <t>２　地域別最低賃金（富山県）を満たしていない従業員がいないこと。</t>
    <rPh sb="2" eb="5">
      <t>チイキベツ</t>
    </rPh>
    <rPh sb="5" eb="9">
      <t>サイテイチンギン</t>
    </rPh>
    <rPh sb="10" eb="13">
      <t>トヤマケン</t>
    </rPh>
    <rPh sb="22" eb="25">
      <t>ジュウギョウイン</t>
    </rPh>
    <phoneticPr fontId="45"/>
  </si>
  <si>
    <t>※</t>
    <phoneticPr fontId="45"/>
  </si>
  <si>
    <t>上記の引上げ実績額について、賃上げ確認表【別シート】を別途添付すること。</t>
    <rPh sb="6" eb="8">
      <t>ジッセキ</t>
    </rPh>
    <rPh sb="14" eb="16">
      <t>チンア</t>
    </rPh>
    <rPh sb="17" eb="19">
      <t>カクニン</t>
    </rPh>
    <rPh sb="21" eb="22">
      <t>ベツ</t>
    </rPh>
    <rPh sb="27" eb="29">
      <t>ベット</t>
    </rPh>
    <phoneticPr fontId="45"/>
  </si>
  <si>
    <t>引上げ実績がわかる証拠書類として給与明細一覧表（給与台帳）等を提出すること。</t>
    <rPh sb="0" eb="2">
      <t>ヒキア</t>
    </rPh>
    <rPh sb="3" eb="5">
      <t>ジッセキ</t>
    </rPh>
    <rPh sb="9" eb="13">
      <t>ショウコショルイ</t>
    </rPh>
    <rPh sb="16" eb="23">
      <t>キュウヨメイサイイチランヒョウ</t>
    </rPh>
    <rPh sb="24" eb="28">
      <t>キュウヨダイチョウ</t>
    </rPh>
    <rPh sb="29" eb="30">
      <t>トウ</t>
    </rPh>
    <rPh sb="31" eb="33">
      <t>テイシュツ</t>
    </rPh>
    <phoneticPr fontId="45"/>
  </si>
  <si>
    <t xml:space="preserve"> に日数・時間を入力のうえ、各所定労働時間の算出してください。）※例外の方がいる場合は賃上げ確認表に直接入力してください。</t>
    <phoneticPr fontId="2"/>
  </si>
  <si>
    <t>最低賃金を満たしていない従業員がいないよう十分ご留意ください。</t>
    <phoneticPr fontId="2"/>
  </si>
  <si>
    <t>No.</t>
    <phoneticPr fontId="2"/>
  </si>
  <si>
    <r>
      <t>基本的賃金算出</t>
    </r>
    <r>
      <rPr>
        <b/>
        <sz val="8"/>
        <color rgb="FFFF0000"/>
        <rFont val="Meiryo UI"/>
        <family val="3"/>
        <charset val="128"/>
      </rPr>
      <t>（賃上げ後）</t>
    </r>
    <phoneticPr fontId="2"/>
  </si>
  <si>
    <r>
      <t>基本的賃金算出</t>
    </r>
    <r>
      <rPr>
        <b/>
        <sz val="8"/>
        <color rgb="FFFF0000"/>
        <rFont val="Meiryo UI"/>
        <family val="3"/>
        <charset val="128"/>
      </rPr>
      <t>（賃上げ前）</t>
    </r>
    <phoneticPr fontId="2"/>
  </si>
  <si>
    <t>実績報告(令和8年10月以降)提出時、富山県 最低賃金(令和8年10月時点)を入力↑</t>
    <phoneticPr fontId="2"/>
  </si>
  <si>
    <t>補足事項</t>
    <rPh sb="0" eb="4">
      <t>ホソクジコウ</t>
    </rPh>
    <phoneticPr fontId="2"/>
  </si>
  <si>
    <t>役職手当</t>
    <rPh sb="0" eb="4">
      <t>ヤクショクテアテ</t>
    </rPh>
    <phoneticPr fontId="2"/>
  </si>
  <si>
    <t>資格手当</t>
    <rPh sb="0" eb="2">
      <t>シカク</t>
    </rPh>
    <rPh sb="2" eb="4">
      <t>テアテ</t>
    </rPh>
    <phoneticPr fontId="2"/>
  </si>
  <si>
    <t>技術手当</t>
    <rPh sb="0" eb="4">
      <t>ギジュツテアテ</t>
    </rPh>
    <phoneticPr fontId="2"/>
  </si>
  <si>
    <t>「常時使用する従業員」（手引きP７抜粋※下表参照）のうち、比較する両時点とも富山県内（本社・事業所・工場など全て）に在籍している従業員</t>
    <phoneticPr fontId="2"/>
  </si>
  <si>
    <t>引上げ後（事業実施期間内（令和８年２月～12月）の任意の１月の値を入力してください）</t>
    <rPh sb="0" eb="2">
      <t>ヒキア</t>
    </rPh>
    <rPh sb="3" eb="4">
      <t>ゴ</t>
    </rPh>
    <rPh sb="13" eb="15">
      <t>レイワ</t>
    </rPh>
    <rPh sb="16" eb="17">
      <t>ネン</t>
    </rPh>
    <rPh sb="18" eb="19">
      <t>ガツ</t>
    </rPh>
    <rPh sb="22" eb="23">
      <t>ガツ</t>
    </rPh>
    <rPh sb="25" eb="27">
      <t>ニンイ</t>
    </rPh>
    <rPh sb="29" eb="30">
      <t>ツキ</t>
    </rPh>
    <rPh sb="31" eb="32">
      <t>アタイ</t>
    </rPh>
    <rPh sb="33" eb="35">
      <t>ニュウリョク</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</si>
</sst>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176" formatCode="0.0"/>
    <numFmt numFmtId="177" formatCode="#,##0&quot;円&quot;"/>
    <numFmt numFmtId="178" formatCode="\+#,##0;\-#,##0"/>
    <numFmt numFmtId="179" formatCode="#,##0.00&quot;h&quot;"/>
    <numFmt numFmtId="180" formatCode="\(#,##0.00&quot;h&quot;\)"/>
    <numFmt numFmtId="181" formatCode="#,##0.0_ ;[Red]\-#,##0.0\ "/>
    <numFmt numFmtId="182" formatCode="0_ "/>
    <numFmt numFmtId="183" formatCode="0.00_ "/>
    <numFmt numFmtId="184" formatCode="#,##0.0;[Red]\-#,##0.0"/>
    <numFmt numFmtId="185" formatCode="#,##0.00&quot;円&quot;"/>
  </numFmts>
  <fonts count="61" x14ac:knownFonts="1">
    <font>
      <sz val="11"/>
      <color theme="1"/>
      <name val="Meiryo UI"/>
      <family val="2"/>
      <charset val="128"/>
      <scheme val="minor"/>
    </font>
    <font>
      <sz val="11"/>
      <color theme="1"/>
      <name val="Meiryo UI"/>
      <family val="2"/>
      <charset val="128"/>
      <scheme val="minor"/>
    </font>
    <font>
      <sz val="6"/>
      <name val="Meiryo UI"/>
      <family val="2"/>
      <charset val="128"/>
      <scheme val="minor"/>
    </font>
    <font>
      <sz val="11"/>
      <color theme="1"/>
      <name val="Meiryo UI"/>
      <family val="2"/>
      <scheme val="minor"/>
    </font>
    <font>
      <b/>
      <sz val="12"/>
      <color rgb="FFFF0000"/>
      <name val="Meiryo UI"/>
      <family val="3"/>
      <charset val="128"/>
    </font>
    <font>
      <b/>
      <sz val="16"/>
      <color rgb="FFFF0000"/>
      <name val="Meiryo UI"/>
      <family val="3"/>
      <charset val="128"/>
    </font>
    <font>
      <sz val="11"/>
      <color theme="1"/>
      <name val="Meiryo UI"/>
      <family val="3"/>
      <charset val="128"/>
    </font>
    <font>
      <b/>
      <sz val="10"/>
      <color theme="1"/>
      <name val="Meiryo UI"/>
      <family val="3"/>
      <charset val="128"/>
    </font>
    <font>
      <b/>
      <sz val="12"/>
      <color theme="1"/>
      <name val="Meiryo UI"/>
      <family val="3"/>
      <charset val="128"/>
    </font>
    <font>
      <sz val="10"/>
      <color rgb="FF000000"/>
      <name val="Meiryo UI"/>
      <family val="3"/>
      <charset val="128"/>
    </font>
    <font>
      <b/>
      <sz val="10"/>
      <color rgb="FF000000"/>
      <name val="Meiryo UI"/>
      <family val="3"/>
      <charset val="128"/>
    </font>
    <font>
      <b/>
      <sz val="10"/>
      <color theme="4"/>
      <name val="Meiryo UI"/>
      <family val="3"/>
      <charset val="128"/>
    </font>
    <font>
      <b/>
      <sz val="10"/>
      <color theme="9"/>
      <name val="Meiryo UI"/>
      <family val="3"/>
      <charset val="128"/>
    </font>
    <font>
      <b/>
      <sz val="10"/>
      <color theme="5" tint="-0.249977111117893"/>
      <name val="Meiryo UI"/>
      <family val="3"/>
      <charset val="128"/>
    </font>
    <font>
      <b/>
      <sz val="12"/>
      <color theme="4"/>
      <name val="Meiryo UI"/>
      <family val="3"/>
      <charset val="128"/>
    </font>
    <font>
      <sz val="10"/>
      <color theme="1"/>
      <name val="Meiryo UI"/>
      <family val="3"/>
      <charset val="128"/>
    </font>
    <font>
      <b/>
      <sz val="12"/>
      <color theme="9"/>
      <name val="Meiryo UI"/>
      <family val="3"/>
      <charset val="128"/>
    </font>
    <font>
      <b/>
      <sz val="9"/>
      <color theme="1"/>
      <name val="Meiryo UI"/>
      <family val="3"/>
      <charset val="128"/>
    </font>
    <font>
      <b/>
      <sz val="12"/>
      <color theme="5" tint="-0.249977111117893"/>
      <name val="Meiryo UI"/>
      <family val="3"/>
      <charset val="128"/>
    </font>
    <font>
      <b/>
      <sz val="10.5"/>
      <color rgb="FFED7D31"/>
      <name val="Meiryo UI"/>
      <family val="3"/>
      <charset val="128"/>
    </font>
    <font>
      <b/>
      <sz val="11"/>
      <color theme="1"/>
      <name val="Meiryo UI"/>
      <family val="3"/>
      <charset val="128"/>
    </font>
    <font>
      <b/>
      <sz val="9"/>
      <color rgb="FF000000"/>
      <name val="Meiryo UI"/>
      <family val="3"/>
      <charset val="128"/>
    </font>
    <font>
      <b/>
      <sz val="9"/>
      <color theme="5" tint="-0.249977111117893"/>
      <name val="Meiryo UI"/>
      <family val="3"/>
      <charset val="128"/>
    </font>
    <font>
      <b/>
      <sz val="9"/>
      <name val="Meiryo UI"/>
      <family val="3"/>
      <charset val="128"/>
    </font>
    <font>
      <b/>
      <sz val="9"/>
      <color theme="4"/>
      <name val="Meiryo UI"/>
      <family val="3"/>
      <charset val="128"/>
    </font>
    <font>
      <b/>
      <sz val="9"/>
      <color theme="9"/>
      <name val="Meiryo UI"/>
      <family val="3"/>
      <charset val="128"/>
    </font>
    <font>
      <sz val="20"/>
      <color theme="1"/>
      <name val="Meiryo UI"/>
      <family val="3"/>
      <charset val="128"/>
    </font>
    <font>
      <b/>
      <sz val="12"/>
      <color theme="5"/>
      <name val="Meiryo UI"/>
      <family val="3"/>
      <charset val="128"/>
    </font>
    <font>
      <b/>
      <sz val="10"/>
      <color rgb="FFFF0000"/>
      <name val="Meiryo UI"/>
      <family val="3"/>
      <charset val="128"/>
    </font>
    <font>
      <b/>
      <sz val="10"/>
      <name val="Meiryo UI"/>
      <family val="3"/>
      <charset val="128"/>
    </font>
    <font>
      <b/>
      <sz val="12"/>
      <name val="Meiryo UI"/>
      <family val="3"/>
      <charset val="128"/>
    </font>
    <font>
      <b/>
      <sz val="10.5"/>
      <name val="Meiryo UI"/>
      <family val="3"/>
      <charset val="128"/>
    </font>
    <font>
      <b/>
      <sz val="16"/>
      <color theme="1"/>
      <name val="Meiryo UI"/>
      <family val="3"/>
      <charset val="128"/>
    </font>
    <font>
      <b/>
      <sz val="14"/>
      <color theme="1"/>
      <name val="Meiryo UI"/>
      <family val="3"/>
      <charset val="128"/>
    </font>
    <font>
      <sz val="10"/>
      <color rgb="FFFF0000"/>
      <name val="Meiryo UI"/>
      <family val="3"/>
      <charset val="128"/>
    </font>
    <font>
      <sz val="8"/>
      <color theme="1"/>
      <name val="Meiryo UI"/>
      <family val="3"/>
      <charset val="128"/>
    </font>
    <font>
      <b/>
      <sz val="8"/>
      <color theme="1"/>
      <name val="Meiryo UI"/>
      <family val="3"/>
      <charset val="128"/>
    </font>
    <font>
      <sz val="12"/>
      <color theme="1"/>
      <name val="Meiryo UI"/>
      <family val="3"/>
      <charset val="128"/>
    </font>
    <font>
      <b/>
      <sz val="8"/>
      <name val="Meiryo UI"/>
      <family val="3"/>
      <charset val="128"/>
    </font>
    <font>
      <sz val="9"/>
      <color theme="1"/>
      <name val="Meiryo UI"/>
      <family val="3"/>
      <charset val="128"/>
    </font>
    <font>
      <b/>
      <sz val="11"/>
      <color theme="0"/>
      <name val="Meiryo UI"/>
      <family val="3"/>
      <charset val="128"/>
    </font>
    <font>
      <sz val="8"/>
      <name val="Meiryo UI"/>
      <family val="3"/>
      <charset val="128"/>
    </font>
    <font>
      <sz val="8"/>
      <color theme="1"/>
      <name val="Meiryo UI"/>
      <family val="3"/>
      <charset val="128"/>
      <scheme val="minor"/>
    </font>
    <font>
      <b/>
      <sz val="7"/>
      <color rgb="FFFF0000"/>
      <name val="Meiryo UI"/>
      <family val="3"/>
      <charset val="128"/>
    </font>
    <font>
      <sz val="14"/>
      <color rgb="FF000000"/>
      <name val="ＭＳ 明朝"/>
      <family val="1"/>
      <charset val="128"/>
    </font>
    <font>
      <sz val="6"/>
      <name val="Meiryo UI"/>
      <family val="3"/>
      <charset val="128"/>
      <scheme val="minor"/>
    </font>
    <font>
      <sz val="14"/>
      <color rgb="FF000000"/>
      <name val="ＭＳ ゴシック"/>
      <family val="3"/>
      <charset val="128"/>
    </font>
    <font>
      <sz val="14"/>
      <name val="ＭＳ 明朝"/>
      <family val="1"/>
      <charset val="128"/>
    </font>
    <font>
      <sz val="14"/>
      <color theme="1"/>
      <name val="ＭＳ 明朝"/>
      <family val="1"/>
      <charset val="128"/>
    </font>
    <font>
      <sz val="8"/>
      <color rgb="FF000000"/>
      <name val="ＭＳ 明朝"/>
      <family val="1"/>
      <charset val="128"/>
    </font>
    <font>
      <sz val="11"/>
      <color rgb="FF000000"/>
      <name val="ＭＳ 明朝"/>
      <family val="1"/>
      <charset val="128"/>
    </font>
    <font>
      <sz val="12"/>
      <color rgb="FF000000"/>
      <name val="ＭＳ 明朝"/>
      <family val="1"/>
      <charset val="128"/>
    </font>
    <font>
      <b/>
      <sz val="8"/>
      <color rgb="FFFF0000"/>
      <name val="Meiryo UI"/>
      <family val="3"/>
      <charset val="128"/>
    </font>
    <font>
      <sz val="7"/>
      <color theme="1"/>
      <name val="Meiryo UI"/>
      <family val="3"/>
      <charset val="128"/>
    </font>
    <font>
      <b/>
      <sz val="11"/>
      <color theme="9"/>
      <name val="Meiryo UI"/>
      <family val="3"/>
      <charset val="128"/>
    </font>
    <font>
      <b/>
      <sz val="11"/>
      <color theme="4"/>
      <name val="Meiryo UI"/>
      <family val="3"/>
      <charset val="128"/>
    </font>
    <font>
      <b/>
      <sz val="11"/>
      <color theme="5"/>
      <name val="Meiryo UI"/>
      <family val="3"/>
      <charset val="128"/>
    </font>
    <font>
      <sz val="11"/>
      <color rgb="FF000000"/>
      <name val="Meiryo UI"/>
      <family val="3"/>
      <charset val="128"/>
    </font>
    <font>
      <sz val="11"/>
      <color theme="0"/>
      <name val="Meiryo UI"/>
      <family val="3"/>
      <charset val="128"/>
      <scheme val="minor"/>
    </font>
    <font>
      <b/>
      <sz val="11"/>
      <name val="Meiryo UI"/>
      <family val="3"/>
      <charset val="128"/>
    </font>
    <font>
      <b/>
      <sz val="11"/>
      <color rgb="FFFF0000"/>
      <name val="Meiryo UI"/>
      <family val="3"/>
      <charset val="128"/>
    </font>
  </fonts>
  <fills count="17">
    <fill>
      <patternFill patternType="none"/>
    </fill>
    <fill>
      <patternFill patternType="gray125"/>
    </fill>
    <fill>
      <patternFill patternType="solid">
        <fgColor theme="7" tint="0.79998168889431442"/>
        <bgColor indexed="64"/>
      </patternFill>
    </fill>
    <fill>
      <patternFill patternType="solid">
        <fgColor rgb="FFFF0000"/>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8F8F8"/>
        <bgColor indexed="64"/>
      </patternFill>
    </fill>
    <fill>
      <patternFill patternType="solid">
        <fgColor theme="0"/>
        <bgColor auto="1"/>
      </patternFill>
    </fill>
    <fill>
      <patternFill patternType="solid">
        <fgColor theme="0"/>
        <bgColor indexed="64"/>
      </patternFill>
    </fill>
    <fill>
      <patternFill patternType="solid">
        <fgColor rgb="FFFFFF00"/>
        <bgColor indexed="64"/>
      </patternFill>
    </fill>
    <fill>
      <patternFill patternType="solid">
        <fgColor theme="0" tint="-0.14993743705557422"/>
        <bgColor theme="0" tint="-4.9989318521683403E-2"/>
      </patternFill>
    </fill>
    <fill>
      <patternFill patternType="solid">
        <fgColor theme="0" tint="-0.14999847407452621"/>
        <bgColor indexed="64"/>
      </patternFill>
    </fill>
    <fill>
      <patternFill patternType="solid">
        <fgColor theme="0" tint="-0.24994659260841701"/>
        <bgColor auto="1"/>
      </patternFill>
    </fill>
    <fill>
      <patternFill patternType="solid">
        <fgColor theme="0" tint="-0.249977111117893"/>
        <bgColor auto="1"/>
      </patternFill>
    </fill>
    <fill>
      <patternFill patternType="solid">
        <fgColor theme="9" tint="0.79985961485641044"/>
        <bgColor auto="1"/>
      </patternFill>
    </fill>
    <fill>
      <patternFill patternType="solid">
        <fgColor theme="7" tint="0.79985961485641044"/>
        <bgColor auto="1"/>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medium">
        <color indexed="64"/>
      </left>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ck">
        <color theme="4"/>
      </left>
      <right style="thick">
        <color theme="4"/>
      </right>
      <top style="thick">
        <color theme="4"/>
      </top>
      <bottom style="thick">
        <color theme="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ck">
        <color theme="5"/>
      </left>
      <right style="thick">
        <color theme="5"/>
      </right>
      <top style="thick">
        <color theme="5"/>
      </top>
      <bottom style="thick">
        <color theme="5"/>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mediumDashed">
        <color theme="5"/>
      </bottom>
      <diagonal/>
    </border>
    <border>
      <left/>
      <right style="thin">
        <color indexed="64"/>
      </right>
      <top style="thin">
        <color indexed="64"/>
      </top>
      <bottom style="mediumDashed">
        <color theme="5"/>
      </bottom>
      <diagonal/>
    </border>
    <border>
      <left style="mediumDashed">
        <color theme="5"/>
      </left>
      <right/>
      <top style="mediumDashed">
        <color theme="5"/>
      </top>
      <bottom style="mediumDashed">
        <color theme="5"/>
      </bottom>
      <diagonal/>
    </border>
    <border>
      <left/>
      <right style="mediumDashed">
        <color theme="5"/>
      </right>
      <top style="mediumDashed">
        <color theme="5"/>
      </top>
      <bottom style="mediumDashed">
        <color theme="5"/>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bottom/>
      <diagonal/>
    </border>
    <border>
      <left style="thin">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diagonal/>
    </border>
    <border>
      <left/>
      <right style="thin">
        <color indexed="64"/>
      </right>
      <top/>
      <bottom/>
      <diagonal/>
    </border>
    <border>
      <left style="thick">
        <color auto="1"/>
      </left>
      <right style="thick">
        <color auto="1"/>
      </right>
      <top style="thick">
        <color auto="1"/>
      </top>
      <bottom style="thick">
        <color auto="1"/>
      </bottom>
      <diagonal/>
    </border>
    <border>
      <left/>
      <right/>
      <top/>
      <bottom style="medium">
        <color indexed="64"/>
      </bottom>
      <diagonal/>
    </border>
    <border>
      <left/>
      <right/>
      <top/>
      <bottom style="dotted">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right/>
      <top style="thick">
        <color theme="5"/>
      </top>
      <bottom/>
      <diagonal/>
    </border>
    <border>
      <left style="thick">
        <color theme="5"/>
      </left>
      <right/>
      <top style="thick">
        <color theme="5"/>
      </top>
      <bottom style="thick">
        <color theme="5"/>
      </bottom>
      <diagonal/>
    </border>
    <border>
      <left/>
      <right/>
      <top style="thick">
        <color theme="5"/>
      </top>
      <bottom style="thick">
        <color theme="5"/>
      </bottom>
      <diagonal/>
    </border>
    <border>
      <left/>
      <right style="thick">
        <color theme="5"/>
      </right>
      <top style="thick">
        <color theme="5"/>
      </top>
      <bottom style="thick">
        <color theme="5"/>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diagonal/>
    </border>
    <border>
      <left/>
      <right style="thick">
        <color indexed="64"/>
      </right>
      <top style="thin">
        <color auto="1"/>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n">
        <color indexed="64"/>
      </top>
      <bottom/>
      <diagonal/>
    </border>
    <border>
      <left/>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theme="4"/>
      </left>
      <right/>
      <top/>
      <bottom/>
      <diagonal/>
    </border>
    <border>
      <left style="thick">
        <color theme="5"/>
      </left>
      <right style="thick">
        <color theme="5"/>
      </right>
      <top style="thick">
        <color theme="5"/>
      </top>
      <bottom style="thin">
        <color indexed="64"/>
      </bottom>
      <diagonal/>
    </border>
    <border>
      <left style="thick">
        <color theme="5"/>
      </left>
      <right style="thick">
        <color theme="5"/>
      </right>
      <top style="thin">
        <color indexed="64"/>
      </top>
      <bottom style="thin">
        <color indexed="64"/>
      </bottom>
      <diagonal/>
    </border>
    <border>
      <left style="thick">
        <color theme="5"/>
      </left>
      <right style="thick">
        <color theme="5"/>
      </right>
      <top style="thin">
        <color indexed="64"/>
      </top>
      <bottom style="thick">
        <color theme="5"/>
      </bottom>
      <diagonal/>
    </border>
    <border>
      <left/>
      <right style="mediumDashDot">
        <color auto="1"/>
      </right>
      <top/>
      <bottom/>
      <diagonal/>
    </border>
    <border>
      <left style="mediumDashDot">
        <color auto="1"/>
      </left>
      <right/>
      <top/>
      <bottom/>
      <diagonal/>
    </border>
    <border>
      <left style="thin">
        <color auto="1"/>
      </left>
      <right style="thin">
        <color auto="1"/>
      </right>
      <top style="thin">
        <color auto="1"/>
      </top>
      <bottom style="thick">
        <color theme="5"/>
      </bottom>
      <diagonal/>
    </border>
  </borders>
  <cellStyleXfs count="6">
    <xf numFmtId="0" fontId="0" fillId="0" borderId="0">
      <alignment vertical="center"/>
    </xf>
    <xf numFmtId="0" fontId="3" fillId="0" borderId="0"/>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292">
    <xf numFmtId="0" fontId="0" fillId="0" borderId="0" xfId="0">
      <alignment vertical="center"/>
    </xf>
    <xf numFmtId="0" fontId="6" fillId="0" borderId="0" xfId="0" applyFont="1">
      <alignment vertical="center"/>
    </xf>
    <xf numFmtId="0" fontId="17" fillId="0" borderId="0" xfId="0" applyFont="1">
      <alignment vertical="center"/>
    </xf>
    <xf numFmtId="0" fontId="20" fillId="0" borderId="0" xfId="0" applyFont="1">
      <alignment vertical="center"/>
    </xf>
    <xf numFmtId="0" fontId="33" fillId="0" borderId="0" xfId="0" applyFont="1" applyAlignment="1">
      <alignment horizontal="center" vertical="center"/>
    </xf>
    <xf numFmtId="0" fontId="15" fillId="0" borderId="0" xfId="0" applyFont="1">
      <alignment vertical="center"/>
    </xf>
    <xf numFmtId="0" fontId="6" fillId="0" borderId="0" xfId="0" applyFont="1" applyAlignment="1">
      <alignment horizontal="left" vertical="center"/>
    </xf>
    <xf numFmtId="0" fontId="20" fillId="0" borderId="0" xfId="0" applyFont="1" applyAlignment="1">
      <alignment vertical="center" wrapText="1"/>
    </xf>
    <xf numFmtId="0" fontId="16" fillId="0" borderId="0" xfId="0" applyFont="1" applyAlignment="1">
      <alignment horizontal="center" vertical="center"/>
    </xf>
    <xf numFmtId="176" fontId="20" fillId="0" borderId="0" xfId="0" applyNumberFormat="1" applyFont="1" applyAlignment="1">
      <alignment vertical="center" shrinkToFit="1"/>
    </xf>
    <xf numFmtId="0" fontId="27" fillId="0" borderId="0" xfId="0" applyFont="1" applyAlignment="1">
      <alignment horizontal="center" vertical="center"/>
    </xf>
    <xf numFmtId="176" fontId="20" fillId="0" borderId="0" xfId="0" applyNumberFormat="1" applyFont="1">
      <alignment vertical="center"/>
    </xf>
    <xf numFmtId="0" fontId="35" fillId="0" borderId="0" xfId="0" applyFont="1" applyAlignment="1">
      <alignment vertical="top" wrapText="1"/>
    </xf>
    <xf numFmtId="0" fontId="37" fillId="0" borderId="0" xfId="0" applyFont="1">
      <alignment vertical="center"/>
    </xf>
    <xf numFmtId="0" fontId="33" fillId="0" borderId="0" xfId="0" applyFont="1">
      <alignment vertical="center"/>
    </xf>
    <xf numFmtId="0" fontId="35" fillId="0" borderId="0" xfId="0" applyFont="1" applyAlignment="1">
      <alignment vertical="center" shrinkToFit="1"/>
    </xf>
    <xf numFmtId="0" fontId="6" fillId="0" borderId="5" xfId="0" applyFont="1" applyBorder="1">
      <alignment vertical="center"/>
    </xf>
    <xf numFmtId="0" fontId="6" fillId="0" borderId="5" xfId="0" applyFont="1" applyBorder="1" applyAlignment="1">
      <alignment horizontal="left" vertical="center"/>
    </xf>
    <xf numFmtId="38" fontId="39" fillId="0" borderId="0" xfId="5" applyFont="1" applyFill="1" applyBorder="1" applyAlignment="1" applyProtection="1">
      <alignment vertical="center" shrinkToFit="1"/>
    </xf>
    <xf numFmtId="178" fontId="39" fillId="0" borderId="0" xfId="5" applyNumberFormat="1" applyFont="1" applyFill="1" applyBorder="1" applyAlignment="1" applyProtection="1">
      <alignment vertical="center" shrinkToFit="1"/>
    </xf>
    <xf numFmtId="178" fontId="17" fillId="0" borderId="0" xfId="0" applyNumberFormat="1" applyFont="1" applyAlignment="1">
      <alignment horizontal="center" vertical="center" shrinkToFit="1"/>
    </xf>
    <xf numFmtId="0" fontId="15" fillId="0" borderId="0" xfId="0" applyFont="1" applyAlignment="1">
      <alignment vertical="center" shrinkToFit="1"/>
    </xf>
    <xf numFmtId="182" fontId="14" fillId="0" borderId="11" xfId="0" applyNumberFormat="1" applyFont="1" applyBorder="1" applyProtection="1">
      <alignment vertical="center"/>
      <protection locked="0"/>
    </xf>
    <xf numFmtId="182" fontId="16" fillId="0" borderId="11" xfId="0" applyNumberFormat="1" applyFont="1" applyBorder="1" applyProtection="1">
      <alignment vertical="center"/>
      <protection locked="0"/>
    </xf>
    <xf numFmtId="182" fontId="18" fillId="0" borderId="11" xfId="0" applyNumberFormat="1" applyFont="1" applyBorder="1" applyProtection="1">
      <alignment vertical="center"/>
      <protection locked="0"/>
    </xf>
    <xf numFmtId="182" fontId="30" fillId="0" borderId="1" xfId="0" applyNumberFormat="1" applyFont="1" applyBorder="1">
      <alignment vertical="center"/>
    </xf>
    <xf numFmtId="183" fontId="20" fillId="0" borderId="12" xfId="0" applyNumberFormat="1" applyFont="1" applyBorder="1" applyAlignment="1">
      <alignment horizontal="right" vertical="center"/>
    </xf>
    <xf numFmtId="182" fontId="8" fillId="0" borderId="35" xfId="0" applyNumberFormat="1" applyFont="1" applyBorder="1" applyProtection="1">
      <alignment vertical="center"/>
      <protection locked="0"/>
    </xf>
    <xf numFmtId="0" fontId="39" fillId="0" borderId="47" xfId="0" applyFont="1" applyBorder="1" applyAlignment="1" applyProtection="1">
      <alignment horizontal="left" vertical="center" shrinkToFit="1"/>
      <protection locked="0"/>
    </xf>
    <xf numFmtId="179" fontId="39" fillId="0" borderId="47" xfId="0" applyNumberFormat="1" applyFont="1" applyBorder="1" applyAlignment="1" applyProtection="1">
      <alignment vertical="center" shrinkToFit="1"/>
      <protection locked="0"/>
    </xf>
    <xf numFmtId="178" fontId="39" fillId="0" borderId="47" xfId="0" applyNumberFormat="1" applyFont="1" applyBorder="1" applyAlignment="1" applyProtection="1">
      <alignment horizontal="left" vertical="center" shrinkToFit="1"/>
      <protection locked="0"/>
    </xf>
    <xf numFmtId="0" fontId="39" fillId="0" borderId="45" xfId="0" applyFont="1" applyBorder="1" applyAlignment="1" applyProtection="1">
      <alignment horizontal="left" vertical="center" shrinkToFit="1"/>
      <protection locked="0"/>
    </xf>
    <xf numFmtId="181" fontId="17" fillId="0" borderId="56" xfId="5" applyNumberFormat="1" applyFont="1" applyFill="1" applyBorder="1" applyAlignment="1" applyProtection="1">
      <alignment vertical="center" shrinkToFit="1"/>
    </xf>
    <xf numFmtId="181" fontId="17" fillId="0" borderId="57" xfId="5" applyNumberFormat="1" applyFont="1" applyFill="1" applyBorder="1" applyAlignment="1" applyProtection="1">
      <alignment vertical="center" shrinkToFit="1"/>
    </xf>
    <xf numFmtId="181" fontId="17" fillId="0" borderId="58" xfId="0" applyNumberFormat="1" applyFont="1" applyBorder="1" applyAlignment="1">
      <alignment vertical="center" shrinkToFit="1"/>
    </xf>
    <xf numFmtId="38" fontId="42" fillId="0" borderId="0" xfId="0" applyNumberFormat="1" applyFont="1" applyAlignment="1">
      <alignment horizontal="center" vertical="center"/>
    </xf>
    <xf numFmtId="0" fontId="36" fillId="0" borderId="15" xfId="0" applyFont="1" applyBorder="1" applyAlignment="1">
      <alignment vertical="center" wrapText="1"/>
    </xf>
    <xf numFmtId="0" fontId="7" fillId="7" borderId="43" xfId="0" applyFont="1" applyFill="1" applyBorder="1" applyAlignment="1">
      <alignment horizontal="left" vertical="center" shrinkToFit="1"/>
    </xf>
    <xf numFmtId="0" fontId="7" fillId="7" borderId="37" xfId="0" applyFont="1" applyFill="1" applyBorder="1" applyAlignment="1">
      <alignment horizontal="left" vertical="center" shrinkToFit="1"/>
    </xf>
    <xf numFmtId="0" fontId="7" fillId="7" borderId="44" xfId="0" applyFont="1" applyFill="1" applyBorder="1" applyAlignment="1">
      <alignment horizontal="left" vertical="center" shrinkToFit="1"/>
    </xf>
    <xf numFmtId="0" fontId="7" fillId="7" borderId="0" xfId="0" applyFont="1" applyFill="1" applyAlignment="1">
      <alignment horizontal="left" vertical="center" shrinkToFit="1"/>
    </xf>
    <xf numFmtId="0" fontId="7" fillId="7" borderId="42" xfId="0" applyFont="1" applyFill="1" applyBorder="1" applyAlignment="1">
      <alignment horizontal="left" vertical="center" shrinkToFit="1"/>
    </xf>
    <xf numFmtId="0" fontId="7" fillId="7" borderId="41" xfId="0" applyFont="1" applyFill="1" applyBorder="1" applyAlignment="1">
      <alignment horizontal="left" vertical="center" shrinkToFit="1"/>
    </xf>
    <xf numFmtId="0" fontId="7" fillId="7" borderId="0" xfId="0" applyFont="1" applyFill="1" applyAlignment="1">
      <alignment horizontal="right" vertical="center" shrinkToFit="1"/>
    </xf>
    <xf numFmtId="0" fontId="7" fillId="7" borderId="38" xfId="0" applyFont="1" applyFill="1" applyBorder="1" applyAlignment="1">
      <alignment horizontal="left" vertical="center"/>
    </xf>
    <xf numFmtId="0" fontId="7" fillId="7" borderId="39" xfId="0" applyFont="1" applyFill="1" applyBorder="1" applyAlignment="1">
      <alignment horizontal="left" vertical="center" shrinkToFit="1"/>
    </xf>
    <xf numFmtId="0" fontId="7" fillId="7" borderId="40" xfId="0" applyFont="1" applyFill="1" applyBorder="1" applyAlignment="1">
      <alignment horizontal="left" vertical="center" shrinkToFit="1"/>
    </xf>
    <xf numFmtId="0" fontId="26" fillId="7" borderId="43" xfId="0" applyFont="1" applyFill="1" applyBorder="1">
      <alignment vertical="center"/>
    </xf>
    <xf numFmtId="0" fontId="29" fillId="7" borderId="37" xfId="0" applyFont="1" applyFill="1" applyBorder="1" applyAlignment="1">
      <alignment horizontal="right" vertical="center"/>
    </xf>
    <xf numFmtId="0" fontId="30" fillId="7" borderId="37" xfId="0" applyFont="1" applyFill="1" applyBorder="1" applyAlignment="1">
      <alignment horizontal="center" vertical="center"/>
    </xf>
    <xf numFmtId="0" fontId="31" fillId="7" borderId="37" xfId="0" applyFont="1" applyFill="1" applyBorder="1">
      <alignment vertical="center"/>
    </xf>
    <xf numFmtId="0" fontId="7" fillId="7" borderId="37" xfId="0" applyFont="1" applyFill="1" applyBorder="1" applyAlignment="1">
      <alignment horizontal="right" vertical="center" shrinkToFit="1"/>
    </xf>
    <xf numFmtId="2" fontId="20" fillId="7" borderId="37" xfId="0" applyNumberFormat="1" applyFont="1" applyFill="1" applyBorder="1" applyAlignment="1">
      <alignment horizontal="right" vertical="center"/>
    </xf>
    <xf numFmtId="0" fontId="20" fillId="7" borderId="37" xfId="0" applyFont="1" applyFill="1" applyBorder="1">
      <alignment vertical="center"/>
    </xf>
    <xf numFmtId="0" fontId="4" fillId="7" borderId="37" xfId="0" applyFont="1" applyFill="1" applyBorder="1" applyAlignment="1">
      <alignment horizontal="left" vertical="top" indent="1"/>
    </xf>
    <xf numFmtId="0" fontId="4" fillId="7" borderId="44" xfId="0" applyFont="1" applyFill="1" applyBorder="1" applyAlignment="1">
      <alignment horizontal="left" vertical="top" indent="1"/>
    </xf>
    <xf numFmtId="0" fontId="7" fillId="7" borderId="7" xfId="0" applyFont="1" applyFill="1" applyBorder="1">
      <alignment vertical="center"/>
    </xf>
    <xf numFmtId="0" fontId="20" fillId="7" borderId="0" xfId="0" applyFont="1" applyFill="1">
      <alignment vertical="center"/>
    </xf>
    <xf numFmtId="0" fontId="4" fillId="7" borderId="0" xfId="0" applyFont="1" applyFill="1" applyAlignment="1">
      <alignment horizontal="left" vertical="top" indent="1"/>
    </xf>
    <xf numFmtId="0" fontId="4" fillId="7" borderId="42" xfId="0" applyFont="1" applyFill="1" applyBorder="1" applyAlignment="1">
      <alignment horizontal="left" vertical="top" indent="1"/>
    </xf>
    <xf numFmtId="0" fontId="29" fillId="7" borderId="0" xfId="0" applyFont="1" applyFill="1">
      <alignment vertical="center"/>
    </xf>
    <xf numFmtId="0" fontId="26" fillId="7" borderId="41" xfId="0" applyFont="1" applyFill="1" applyBorder="1">
      <alignment vertical="center"/>
    </xf>
    <xf numFmtId="0" fontId="29" fillId="7" borderId="0" xfId="0" applyFont="1" applyFill="1" applyAlignment="1">
      <alignment horizontal="right" vertical="center"/>
    </xf>
    <xf numFmtId="0" fontId="13" fillId="7" borderId="37" xfId="0" applyFont="1" applyFill="1" applyBorder="1" applyAlignment="1">
      <alignment horizontal="right" vertical="center"/>
    </xf>
    <xf numFmtId="0" fontId="19" fillId="7" borderId="37" xfId="0" applyFont="1" applyFill="1" applyBorder="1">
      <alignment vertical="center"/>
    </xf>
    <xf numFmtId="0" fontId="6" fillId="7" borderId="39" xfId="0" applyFont="1" applyFill="1" applyBorder="1">
      <alignment vertical="center"/>
    </xf>
    <xf numFmtId="0" fontId="4" fillId="7" borderId="39" xfId="0" applyFont="1" applyFill="1" applyBorder="1" applyAlignment="1">
      <alignment horizontal="left" vertical="top" indent="1"/>
    </xf>
    <xf numFmtId="0" fontId="4" fillId="7" borderId="40" xfId="0" applyFont="1" applyFill="1" applyBorder="1" applyAlignment="1">
      <alignment horizontal="left" vertical="top" indent="1"/>
    </xf>
    <xf numFmtId="0" fontId="13" fillId="7" borderId="0" xfId="0" applyFont="1" applyFill="1">
      <alignment vertical="center"/>
    </xf>
    <xf numFmtId="0" fontId="13" fillId="7" borderId="0" xfId="0" applyFont="1" applyFill="1" applyAlignment="1">
      <alignment horizontal="right" vertical="center"/>
    </xf>
    <xf numFmtId="0" fontId="6" fillId="7" borderId="41" xfId="0" applyFont="1" applyFill="1" applyBorder="1">
      <alignment vertical="center"/>
    </xf>
    <xf numFmtId="0" fontId="11" fillId="7" borderId="0" xfId="0" applyFont="1" applyFill="1" applyAlignment="1">
      <alignment horizontal="right" vertical="center"/>
    </xf>
    <xf numFmtId="0" fontId="14" fillId="7" borderId="0" xfId="0" applyFont="1" applyFill="1" applyAlignment="1">
      <alignment horizontal="center" vertical="center"/>
    </xf>
    <xf numFmtId="0" fontId="11" fillId="7" borderId="0" xfId="0" applyFont="1" applyFill="1">
      <alignment vertical="center"/>
    </xf>
    <xf numFmtId="0" fontId="6" fillId="7" borderId="0" xfId="0" applyFont="1" applyFill="1">
      <alignment vertical="center"/>
    </xf>
    <xf numFmtId="0" fontId="17" fillId="7" borderId="0" xfId="0" applyFont="1" applyFill="1">
      <alignment vertical="center"/>
    </xf>
    <xf numFmtId="0" fontId="17" fillId="7" borderId="0" xfId="0" applyFont="1" applyFill="1" applyAlignment="1">
      <alignment horizontal="right" vertical="center"/>
    </xf>
    <xf numFmtId="0" fontId="12" fillId="7" borderId="0" xfId="0" applyFont="1" applyFill="1">
      <alignment vertical="center"/>
    </xf>
    <xf numFmtId="0" fontId="15" fillId="7" borderId="0" xfId="0" applyFont="1" applyFill="1" applyAlignment="1">
      <alignment horizontal="right" vertical="center"/>
    </xf>
    <xf numFmtId="0" fontId="6" fillId="7" borderId="43" xfId="0" applyFont="1" applyFill="1" applyBorder="1">
      <alignment vertical="center"/>
    </xf>
    <xf numFmtId="0" fontId="10" fillId="7" borderId="38" xfId="0" applyFont="1" applyFill="1" applyBorder="1">
      <alignment vertical="center"/>
    </xf>
    <xf numFmtId="0" fontId="6" fillId="7" borderId="39" xfId="0" applyFont="1" applyFill="1" applyBorder="1" applyAlignment="1">
      <alignment horizontal="left" vertical="center"/>
    </xf>
    <xf numFmtId="0" fontId="15" fillId="8" borderId="11" xfId="0" applyFont="1" applyFill="1" applyBorder="1" applyAlignment="1">
      <alignment horizontal="center" vertical="center"/>
    </xf>
    <xf numFmtId="0" fontId="9" fillId="9" borderId="14" xfId="0" applyFont="1" applyFill="1" applyBorder="1" applyAlignment="1">
      <alignment horizontal="center" vertical="center" wrapText="1"/>
    </xf>
    <xf numFmtId="0" fontId="44" fillId="0" borderId="0" xfId="1" applyFont="1"/>
    <xf numFmtId="38" fontId="46" fillId="0" borderId="0" xfId="4" applyFont="1" applyFill="1" applyAlignment="1">
      <alignment horizontal="center" vertical="center"/>
    </xf>
    <xf numFmtId="38" fontId="46" fillId="0" borderId="0" xfId="4" applyFont="1" applyFill="1" applyAlignment="1">
      <alignment horizontal="right" vertical="center"/>
    </xf>
    <xf numFmtId="0" fontId="47" fillId="0" borderId="0" xfId="1" applyFont="1"/>
    <xf numFmtId="0" fontId="44" fillId="0" borderId="0" xfId="1" applyFont="1" applyAlignment="1">
      <alignment vertical="center"/>
    </xf>
    <xf numFmtId="0" fontId="49" fillId="0" borderId="0" xfId="1" applyFont="1" applyAlignment="1">
      <alignment horizontal="right"/>
    </xf>
    <xf numFmtId="0" fontId="44" fillId="0" borderId="0" xfId="1" applyFont="1" applyAlignment="1">
      <alignment horizontal="right"/>
    </xf>
    <xf numFmtId="0" fontId="44" fillId="0" borderId="0" xfId="1" applyFont="1" applyAlignment="1">
      <alignment wrapText="1"/>
    </xf>
    <xf numFmtId="0" fontId="44" fillId="0" borderId="0" xfId="1" applyFont="1" applyAlignment="1">
      <alignment horizontal="center" vertical="center"/>
    </xf>
    <xf numFmtId="0" fontId="44" fillId="0" borderId="0" xfId="1" applyFont="1" applyAlignment="1">
      <alignment vertical="center" wrapText="1"/>
    </xf>
    <xf numFmtId="0" fontId="48" fillId="0" borderId="0" xfId="1" applyFont="1"/>
    <xf numFmtId="2" fontId="44" fillId="0" borderId="0" xfId="2" applyNumberFormat="1" applyFont="1" applyFill="1" applyBorder="1" applyAlignment="1">
      <alignment horizontal="center" vertical="center"/>
    </xf>
    <xf numFmtId="0" fontId="44" fillId="0" borderId="2" xfId="1" applyFont="1" applyBorder="1" applyAlignment="1">
      <alignment horizontal="center"/>
    </xf>
    <xf numFmtId="0" fontId="44" fillId="10" borderId="4" xfId="1" applyFont="1" applyFill="1" applyBorder="1"/>
    <xf numFmtId="0" fontId="44" fillId="0" borderId="3" xfId="1" applyFont="1" applyBorder="1" applyAlignment="1">
      <alignment horizontal="center"/>
    </xf>
    <xf numFmtId="0" fontId="50" fillId="0" borderId="5" xfId="1" applyFont="1" applyBorder="1"/>
    <xf numFmtId="0" fontId="44" fillId="0" borderId="5" xfId="1" applyFont="1" applyBorder="1"/>
    <xf numFmtId="0" fontId="51" fillId="0" borderId="0" xfId="1" applyFont="1" applyAlignment="1">
      <alignment horizontal="right" vertical="center"/>
    </xf>
    <xf numFmtId="0" fontId="50" fillId="0" borderId="5" xfId="1" applyFont="1" applyBorder="1" applyAlignment="1">
      <alignment horizontal="right"/>
    </xf>
    <xf numFmtId="0" fontId="44" fillId="0" borderId="0" xfId="1" applyFont="1" applyAlignment="1">
      <alignment horizontal="center"/>
    </xf>
    <xf numFmtId="38" fontId="44" fillId="0" borderId="0" xfId="3" applyFont="1" applyFill="1" applyBorder="1" applyAlignment="1">
      <alignment vertical="center"/>
    </xf>
    <xf numFmtId="0" fontId="44" fillId="0" borderId="0" xfId="1" applyFont="1" applyAlignment="1">
      <alignment vertical="center" shrinkToFit="1"/>
    </xf>
    <xf numFmtId="2" fontId="50" fillId="0" borderId="0" xfId="2" applyNumberFormat="1" applyFont="1" applyFill="1" applyBorder="1" applyAlignment="1">
      <alignment horizontal="center" vertical="center"/>
    </xf>
    <xf numFmtId="0" fontId="44" fillId="0" borderId="0" xfId="1" applyFont="1" applyAlignment="1">
      <alignment vertical="top"/>
    </xf>
    <xf numFmtId="0" fontId="53" fillId="0" borderId="0" xfId="0" applyFont="1" applyAlignment="1">
      <alignment vertical="center" shrinkToFit="1"/>
    </xf>
    <xf numFmtId="0" fontId="35" fillId="5" borderId="15" xfId="0" applyFont="1" applyFill="1" applyBorder="1" applyAlignment="1">
      <alignment horizontal="center" vertical="center" wrapText="1"/>
    </xf>
    <xf numFmtId="0" fontId="35" fillId="4" borderId="15" xfId="0" applyFont="1" applyFill="1" applyBorder="1" applyAlignment="1">
      <alignment horizontal="center" vertical="center" wrapText="1"/>
    </xf>
    <xf numFmtId="38" fontId="42" fillId="4" borderId="0" xfId="0" applyNumberFormat="1" applyFont="1" applyFill="1" applyAlignment="1">
      <alignment horizontal="center" vertical="center"/>
    </xf>
    <xf numFmtId="176" fontId="20" fillId="11" borderId="36" xfId="0" applyNumberFormat="1" applyFont="1" applyFill="1" applyBorder="1" applyAlignment="1">
      <alignment horizontal="center" vertical="center"/>
    </xf>
    <xf numFmtId="0" fontId="20" fillId="11" borderId="36" xfId="0" applyFont="1" applyFill="1" applyBorder="1">
      <alignment vertical="center"/>
    </xf>
    <xf numFmtId="0" fontId="6" fillId="11" borderId="36" xfId="0" applyFont="1" applyFill="1" applyBorder="1">
      <alignment vertical="center"/>
    </xf>
    <xf numFmtId="0" fontId="29" fillId="11" borderId="0" xfId="0" applyFont="1" applyFill="1">
      <alignment vertical="center"/>
    </xf>
    <xf numFmtId="0" fontId="6" fillId="11" borderId="0" xfId="0" applyFont="1" applyFill="1">
      <alignment vertical="center"/>
    </xf>
    <xf numFmtId="176" fontId="20" fillId="11" borderId="0" xfId="0" applyNumberFormat="1" applyFont="1" applyFill="1" applyAlignment="1">
      <alignment horizontal="center" vertical="center"/>
    </xf>
    <xf numFmtId="0" fontId="20" fillId="11" borderId="0" xfId="0" applyFont="1" applyFill="1">
      <alignment vertical="center"/>
    </xf>
    <xf numFmtId="0" fontId="20" fillId="11" borderId="0" xfId="0" applyFont="1" applyFill="1" applyAlignment="1">
      <alignment horizontal="left" vertical="center"/>
    </xf>
    <xf numFmtId="2" fontId="20" fillId="11" borderId="0" xfId="0" applyNumberFormat="1" applyFont="1" applyFill="1" applyAlignment="1">
      <alignment horizontal="right" vertical="center"/>
    </xf>
    <xf numFmtId="0" fontId="6" fillId="11" borderId="0" xfId="0" applyFont="1" applyFill="1" applyAlignment="1">
      <alignment horizontal="right" vertical="center"/>
    </xf>
    <xf numFmtId="0" fontId="6" fillId="11" borderId="0" xfId="0" applyFont="1" applyFill="1" applyAlignment="1">
      <alignment horizontal="center" vertical="center"/>
    </xf>
    <xf numFmtId="0" fontId="6" fillId="11" borderId="0" xfId="0" applyFont="1" applyFill="1" applyAlignment="1">
      <alignment horizontal="left" vertical="center"/>
    </xf>
    <xf numFmtId="0" fontId="6" fillId="0" borderId="70" xfId="0" applyFont="1" applyBorder="1">
      <alignment vertical="center"/>
    </xf>
    <xf numFmtId="0" fontId="6" fillId="0" borderId="71" xfId="0" applyFont="1" applyBorder="1">
      <alignment vertical="center"/>
    </xf>
    <xf numFmtId="0" fontId="6" fillId="12" borderId="0" xfId="0" applyFont="1" applyFill="1">
      <alignment vertical="center"/>
    </xf>
    <xf numFmtId="0" fontId="36" fillId="5" borderId="72" xfId="0" applyFont="1" applyFill="1" applyBorder="1" applyAlignment="1">
      <alignment horizontal="center" vertical="center"/>
    </xf>
    <xf numFmtId="0" fontId="15" fillId="0" borderId="67" xfId="0" applyFont="1" applyBorder="1" applyAlignment="1" applyProtection="1">
      <alignment vertical="center" shrinkToFit="1"/>
      <protection locked="0"/>
    </xf>
    <xf numFmtId="0" fontId="15" fillId="0" borderId="68" xfId="0" applyFont="1" applyBorder="1" applyAlignment="1" applyProtection="1">
      <alignment vertical="center" shrinkToFit="1"/>
      <protection locked="0"/>
    </xf>
    <xf numFmtId="0" fontId="9" fillId="0" borderId="68" xfId="0" applyFont="1" applyBorder="1" applyAlignment="1" applyProtection="1">
      <alignment vertical="center" shrinkToFit="1"/>
      <protection locked="0"/>
    </xf>
    <xf numFmtId="0" fontId="15" fillId="0" borderId="69" xfId="0" applyFont="1" applyBorder="1" applyAlignment="1" applyProtection="1">
      <alignment vertical="center" shrinkToFit="1"/>
      <protection locked="0"/>
    </xf>
    <xf numFmtId="0" fontId="20" fillId="0" borderId="0" xfId="0" applyFont="1" applyAlignment="1">
      <alignment vertical="center" shrinkToFit="1"/>
    </xf>
    <xf numFmtId="0" fontId="54" fillId="0" borderId="0" xfId="0" applyFont="1">
      <alignment vertical="center"/>
    </xf>
    <xf numFmtId="0" fontId="55" fillId="0" borderId="0" xfId="0" applyFont="1">
      <alignment vertical="center"/>
    </xf>
    <xf numFmtId="0" fontId="56" fillId="0" borderId="0" xfId="0" applyFont="1">
      <alignment vertical="center"/>
    </xf>
    <xf numFmtId="0" fontId="57" fillId="0" borderId="0" xfId="0" applyFont="1" applyAlignment="1">
      <alignment vertical="center" wrapText="1"/>
    </xf>
    <xf numFmtId="0" fontId="58" fillId="0" borderId="0" xfId="0" applyFont="1" applyAlignment="1">
      <alignment horizontal="right" vertical="center"/>
    </xf>
    <xf numFmtId="0" fontId="6" fillId="0" borderId="0" xfId="0" applyFont="1" applyAlignment="1">
      <alignment vertical="center" shrinkToFit="1"/>
    </xf>
    <xf numFmtId="0" fontId="6" fillId="0" borderId="5" xfId="0" applyFont="1" applyBorder="1" applyAlignment="1">
      <alignment vertical="center" shrinkToFit="1"/>
    </xf>
    <xf numFmtId="0" fontId="55" fillId="0" borderId="0" xfId="0" applyFont="1" applyAlignment="1">
      <alignment horizontal="center" vertical="center"/>
    </xf>
    <xf numFmtId="0" fontId="6" fillId="0" borderId="0" xfId="0" applyFont="1" applyAlignment="1">
      <alignment vertical="top" wrapText="1"/>
    </xf>
    <xf numFmtId="0" fontId="57" fillId="0" borderId="0" xfId="0" applyFont="1">
      <alignment vertical="center"/>
    </xf>
    <xf numFmtId="0" fontId="40" fillId="11" borderId="36" xfId="0" applyFont="1" applyFill="1" applyBorder="1" applyAlignment="1">
      <alignment vertical="center" wrapText="1"/>
    </xf>
    <xf numFmtId="0" fontId="40" fillId="11" borderId="36" xfId="0" applyFont="1" applyFill="1" applyBorder="1" applyAlignment="1">
      <alignment vertical="top" wrapText="1"/>
    </xf>
    <xf numFmtId="0" fontId="57" fillId="11" borderId="36" xfId="0" applyFont="1" applyFill="1" applyBorder="1" applyAlignment="1">
      <alignment horizontal="center" vertical="center" wrapText="1"/>
    </xf>
    <xf numFmtId="0" fontId="59" fillId="11" borderId="36" xfId="0" applyFont="1" applyFill="1" applyBorder="1">
      <alignment vertical="center"/>
    </xf>
    <xf numFmtId="0" fontId="20" fillId="11" borderId="36" xfId="0" applyFont="1" applyFill="1" applyBorder="1" applyAlignment="1">
      <alignment horizontal="right" vertical="center"/>
    </xf>
    <xf numFmtId="0" fontId="60" fillId="11" borderId="36" xfId="0" applyFont="1" applyFill="1" applyBorder="1" applyAlignment="1">
      <alignment horizontal="left" vertical="top" indent="1"/>
    </xf>
    <xf numFmtId="0" fontId="59" fillId="11" borderId="0" xfId="0" applyFont="1" applyFill="1">
      <alignment vertical="center"/>
    </xf>
    <xf numFmtId="0" fontId="20" fillId="11" borderId="0" xfId="0" applyFont="1" applyFill="1" applyAlignment="1">
      <alignment horizontal="right" vertical="center"/>
    </xf>
    <xf numFmtId="0" fontId="60" fillId="11" borderId="0" xfId="0" applyFont="1" applyFill="1" applyAlignment="1">
      <alignment horizontal="left" vertical="top" indent="1"/>
    </xf>
    <xf numFmtId="0" fontId="40" fillId="11" borderId="0" xfId="0" applyFont="1" applyFill="1" applyAlignment="1">
      <alignment vertical="center" wrapText="1"/>
    </xf>
    <xf numFmtId="0" fontId="59" fillId="11" borderId="0" xfId="0" applyFont="1" applyFill="1" applyAlignment="1">
      <alignment horizontal="center" vertical="center"/>
    </xf>
    <xf numFmtId="0" fontId="60" fillId="11" borderId="0" xfId="0" applyFont="1" applyFill="1" applyAlignment="1">
      <alignment horizontal="left" vertical="top" wrapText="1" indent="1"/>
    </xf>
    <xf numFmtId="0" fontId="59" fillId="11" borderId="0" xfId="0" applyFont="1" applyFill="1" applyAlignment="1">
      <alignment horizontal="right" vertical="center"/>
    </xf>
    <xf numFmtId="0" fontId="40" fillId="11" borderId="0" xfId="0" applyFont="1" applyFill="1">
      <alignment vertical="center"/>
    </xf>
    <xf numFmtId="0" fontId="60" fillId="11" borderId="0" xfId="0" applyFont="1" applyFill="1" applyAlignment="1">
      <alignment horizontal="left" vertical="top"/>
    </xf>
    <xf numFmtId="0" fontId="20" fillId="11" borderId="0" xfId="0" applyFont="1" applyFill="1" applyAlignment="1">
      <alignment horizontal="left" vertical="center" shrinkToFit="1"/>
    </xf>
    <xf numFmtId="0" fontId="20" fillId="11" borderId="0" xfId="0" applyFont="1" applyFill="1" applyAlignment="1">
      <alignment horizontal="left" vertical="center" indent="1"/>
    </xf>
    <xf numFmtId="180" fontId="39" fillId="13" borderId="47" xfId="0" applyNumberFormat="1" applyFont="1" applyFill="1" applyBorder="1" applyAlignment="1" applyProtection="1">
      <alignment vertical="center" shrinkToFit="1"/>
      <protection locked="0"/>
    </xf>
    <xf numFmtId="38" fontId="39" fillId="14" borderId="0" xfId="5" applyFont="1" applyFill="1" applyBorder="1" applyAlignment="1" applyProtection="1">
      <alignment vertical="center" shrinkToFit="1"/>
    </xf>
    <xf numFmtId="38" fontId="39" fillId="15" borderId="47" xfId="5" applyFont="1" applyFill="1" applyBorder="1" applyAlignment="1" applyProtection="1">
      <alignment vertical="center" shrinkToFit="1"/>
      <protection locked="0"/>
    </xf>
    <xf numFmtId="38" fontId="39" fillId="15" borderId="48" xfId="5" applyFont="1" applyFill="1" applyBorder="1" applyAlignment="1" applyProtection="1">
      <alignment vertical="center" shrinkToFit="1"/>
      <protection locked="0"/>
    </xf>
    <xf numFmtId="38" fontId="39" fillId="15" borderId="45" xfId="5" applyFont="1" applyFill="1" applyBorder="1" applyAlignment="1" applyProtection="1">
      <alignment vertical="center" shrinkToFit="1"/>
      <protection locked="0"/>
    </xf>
    <xf numFmtId="38" fontId="39" fillId="16" borderId="46" xfId="5" applyFont="1" applyFill="1" applyBorder="1" applyAlignment="1" applyProtection="1">
      <alignment vertical="center" shrinkToFit="1"/>
      <protection locked="0"/>
    </xf>
    <xf numFmtId="38" fontId="39" fillId="16" borderId="48" xfId="5" applyFont="1" applyFill="1" applyBorder="1" applyAlignment="1" applyProtection="1">
      <alignment vertical="center" shrinkToFit="1"/>
      <protection locked="0"/>
    </xf>
    <xf numFmtId="38" fontId="39" fillId="16" borderId="45" xfId="5" applyFont="1" applyFill="1" applyBorder="1" applyAlignment="1" applyProtection="1">
      <alignment vertical="center" shrinkToFit="1"/>
      <protection locked="0"/>
    </xf>
    <xf numFmtId="185" fontId="7" fillId="0" borderId="30" xfId="0" applyNumberFormat="1" applyFont="1" applyBorder="1">
      <alignment vertical="center"/>
    </xf>
    <xf numFmtId="185" fontId="7" fillId="0" borderId="31" xfId="0" applyNumberFormat="1" applyFont="1" applyBorder="1">
      <alignment vertical="center"/>
    </xf>
    <xf numFmtId="185" fontId="7" fillId="0" borderId="32" xfId="0" applyNumberFormat="1" applyFont="1" applyBorder="1">
      <alignment vertical="center"/>
    </xf>
    <xf numFmtId="49" fontId="39" fillId="0" borderId="46" xfId="0" applyNumberFormat="1" applyFont="1" applyBorder="1" applyAlignment="1" applyProtection="1">
      <alignment horizontal="left" vertical="center" shrinkToFit="1"/>
      <protection locked="0"/>
    </xf>
    <xf numFmtId="49" fontId="39" fillId="0" borderId="46" xfId="0" applyNumberFormat="1" applyFont="1" applyBorder="1" applyAlignment="1" applyProtection="1">
      <alignment vertical="center" shrinkToFit="1"/>
      <protection locked="0"/>
    </xf>
    <xf numFmtId="49" fontId="39" fillId="0" borderId="45" xfId="0" applyNumberFormat="1" applyFont="1" applyBorder="1" applyAlignment="1" applyProtection="1">
      <alignment vertical="center" shrinkToFit="1"/>
      <protection locked="0"/>
    </xf>
    <xf numFmtId="0" fontId="18" fillId="7" borderId="37" xfId="0" applyFont="1" applyFill="1" applyBorder="1" applyAlignment="1">
      <alignment horizontal="center" vertical="center"/>
    </xf>
    <xf numFmtId="0" fontId="27" fillId="7" borderId="37" xfId="0" applyFont="1" applyFill="1" applyBorder="1" applyAlignment="1">
      <alignment horizontal="center" vertical="center"/>
    </xf>
    <xf numFmtId="0" fontId="42" fillId="0" borderId="0" xfId="0" applyFont="1" applyAlignment="1">
      <alignment horizontal="center" vertical="center"/>
    </xf>
    <xf numFmtId="179" fontId="42" fillId="0" borderId="0" xfId="0" applyNumberFormat="1" applyFont="1" applyAlignment="1">
      <alignment horizontal="center" vertical="center"/>
    </xf>
    <xf numFmtId="180" fontId="42" fillId="4" borderId="0" xfId="0" applyNumberFormat="1" applyFont="1" applyFill="1" applyAlignment="1">
      <alignment horizontal="center" vertical="center"/>
    </xf>
    <xf numFmtId="38" fontId="42" fillId="5" borderId="0" xfId="0" applyNumberFormat="1" applyFont="1" applyFill="1" applyAlignment="1">
      <alignment horizontal="center" vertical="center"/>
    </xf>
    <xf numFmtId="178" fontId="42" fillId="0" borderId="0" xfId="0" applyNumberFormat="1" applyFont="1" applyAlignment="1">
      <alignment horizontal="center" vertical="center"/>
    </xf>
    <xf numFmtId="184" fontId="42" fillId="6" borderId="54" xfId="0" applyNumberFormat="1" applyFont="1" applyFill="1" applyBorder="1" applyAlignment="1">
      <alignment horizontal="center" vertical="center"/>
    </xf>
    <xf numFmtId="184" fontId="42" fillId="2" borderId="0" xfId="0" applyNumberFormat="1" applyFont="1" applyFill="1" applyAlignment="1">
      <alignment horizontal="center" vertical="center"/>
    </xf>
    <xf numFmtId="184" fontId="42" fillId="4" borderId="55" xfId="0" applyNumberFormat="1" applyFont="1" applyFill="1" applyBorder="1" applyAlignment="1">
      <alignment horizontal="center" vertical="center"/>
    </xf>
    <xf numFmtId="0" fontId="44" fillId="0" borderId="0" xfId="1" applyFont="1" applyAlignment="1">
      <alignment horizontal="left" shrinkToFit="1"/>
    </xf>
    <xf numFmtId="0" fontId="44" fillId="0" borderId="0" xfId="1" applyFont="1" applyAlignment="1">
      <alignment horizontal="left" vertical="center"/>
    </xf>
    <xf numFmtId="0" fontId="48" fillId="0" borderId="0" xfId="1" applyFont="1" applyAlignment="1">
      <alignment horizontal="center"/>
    </xf>
    <xf numFmtId="0" fontId="44" fillId="0" borderId="0" xfId="1" applyFont="1" applyAlignment="1">
      <alignment horizontal="center"/>
    </xf>
    <xf numFmtId="0" fontId="44" fillId="0" borderId="0" xfId="1" applyFont="1" applyAlignment="1">
      <alignment wrapText="1"/>
    </xf>
    <xf numFmtId="0" fontId="44" fillId="0" borderId="0" xfId="1" applyFont="1" applyAlignment="1">
      <alignment horizontal="center" vertical="center"/>
    </xf>
    <xf numFmtId="0" fontId="44" fillId="0" borderId="0" xfId="1" applyFont="1" applyAlignment="1">
      <alignment vertical="center" wrapText="1"/>
    </xf>
    <xf numFmtId="0" fontId="44" fillId="0" borderId="4" xfId="1" applyFont="1" applyBorder="1" applyAlignment="1">
      <alignment horizontal="center"/>
    </xf>
    <xf numFmtId="0" fontId="51" fillId="0" borderId="63" xfId="1" applyFont="1" applyBorder="1" applyAlignment="1">
      <alignment horizontal="center" vertical="center"/>
    </xf>
    <xf numFmtId="0" fontId="51" fillId="0" borderId="65" xfId="1" applyFont="1" applyBorder="1" applyAlignment="1">
      <alignment horizontal="center" vertical="center"/>
    </xf>
    <xf numFmtId="0" fontId="44" fillId="0" borderId="1" xfId="1" applyFont="1" applyBorder="1" applyAlignment="1">
      <alignment horizontal="center" vertical="center" wrapText="1"/>
    </xf>
    <xf numFmtId="0" fontId="44" fillId="0" borderId="1" xfId="1" applyFont="1" applyBorder="1" applyAlignment="1">
      <alignment horizontal="center" vertical="center"/>
    </xf>
    <xf numFmtId="40" fontId="44" fillId="0" borderId="1" xfId="3" applyNumberFormat="1" applyFont="1" applyFill="1" applyBorder="1" applyAlignment="1">
      <alignment horizontal="center" vertical="center"/>
    </xf>
    <xf numFmtId="0" fontId="44" fillId="0" borderId="6" xfId="1" applyFont="1" applyBorder="1" applyAlignment="1">
      <alignment horizontal="left" vertical="center"/>
    </xf>
    <xf numFmtId="2" fontId="50" fillId="0" borderId="60" xfId="2" applyNumberFormat="1" applyFont="1" applyFill="1" applyBorder="1" applyAlignment="1">
      <alignment horizontal="center" vertical="center"/>
    </xf>
    <xf numFmtId="0" fontId="51" fillId="0" borderId="61" xfId="1" applyFont="1" applyBorder="1" applyAlignment="1">
      <alignment horizontal="left" vertical="center" wrapText="1"/>
    </xf>
    <xf numFmtId="0" fontId="51" fillId="0" borderId="62" xfId="1" applyFont="1" applyBorder="1" applyAlignment="1">
      <alignment horizontal="left" vertical="center"/>
    </xf>
    <xf numFmtId="0" fontId="51" fillId="0" borderId="64" xfId="1" applyFont="1" applyBorder="1" applyAlignment="1">
      <alignment horizontal="left" vertical="center"/>
    </xf>
    <xf numFmtId="0" fontId="51" fillId="0" borderId="36" xfId="1" applyFont="1" applyBorder="1" applyAlignment="1">
      <alignment horizontal="left" vertical="center"/>
    </xf>
    <xf numFmtId="49" fontId="51" fillId="10" borderId="62" xfId="1" applyNumberFormat="1" applyFont="1" applyFill="1" applyBorder="1" applyAlignment="1">
      <alignment horizontal="center" vertical="center"/>
    </xf>
    <xf numFmtId="49" fontId="51" fillId="10" borderId="36" xfId="1" applyNumberFormat="1" applyFont="1" applyFill="1" applyBorder="1" applyAlignment="1">
      <alignment horizontal="center" vertical="center"/>
    </xf>
    <xf numFmtId="0" fontId="44" fillId="0" borderId="0" xfId="1" applyFont="1" applyAlignment="1">
      <alignment horizontal="left" vertical="center" wrapText="1"/>
    </xf>
    <xf numFmtId="2" fontId="50" fillId="0" borderId="0" xfId="2" applyNumberFormat="1" applyFont="1" applyFill="1" applyBorder="1" applyAlignment="1">
      <alignment horizontal="center" vertical="center"/>
    </xf>
    <xf numFmtId="0" fontId="44" fillId="0" borderId="61" xfId="1" applyFont="1" applyBorder="1" applyAlignment="1">
      <alignment horizontal="center" vertical="center"/>
    </xf>
    <xf numFmtId="0" fontId="44" fillId="0" borderId="62" xfId="1" applyFont="1" applyBorder="1" applyAlignment="1">
      <alignment horizontal="center" vertical="center"/>
    </xf>
    <xf numFmtId="0" fontId="44" fillId="0" borderId="63" xfId="1" applyFont="1" applyBorder="1" applyAlignment="1">
      <alignment horizontal="center" vertical="center"/>
    </xf>
    <xf numFmtId="0" fontId="44" fillId="0" borderId="64" xfId="1" applyFont="1" applyBorder="1" applyAlignment="1">
      <alignment horizontal="center" vertical="center"/>
    </xf>
    <xf numFmtId="0" fontId="44" fillId="0" borderId="36" xfId="1" applyFont="1" applyBorder="1" applyAlignment="1">
      <alignment horizontal="center" vertical="center"/>
    </xf>
    <xf numFmtId="0" fontId="44" fillId="0" borderId="65" xfId="1" applyFont="1" applyBorder="1" applyAlignment="1">
      <alignment horizontal="center" vertical="center"/>
    </xf>
    <xf numFmtId="40" fontId="44" fillId="0" borderId="61" xfId="3" applyNumberFormat="1" applyFont="1" applyFill="1" applyBorder="1" applyAlignment="1">
      <alignment horizontal="center" vertical="center"/>
    </xf>
    <xf numFmtId="40" fontId="44" fillId="0" borderId="64" xfId="3" applyNumberFormat="1" applyFont="1" applyFill="1" applyBorder="1" applyAlignment="1">
      <alignment horizontal="center" vertical="center"/>
    </xf>
    <xf numFmtId="0" fontId="44" fillId="0" borderId="7" xfId="1" applyFont="1" applyBorder="1" applyAlignment="1">
      <alignment horizontal="center" vertical="center"/>
    </xf>
    <xf numFmtId="0" fontId="10" fillId="7" borderId="38" xfId="0" applyFont="1" applyFill="1" applyBorder="1" applyAlignment="1">
      <alignment horizontal="left" vertical="center" wrapText="1"/>
    </xf>
    <xf numFmtId="0" fontId="10" fillId="7" borderId="39" xfId="0" applyFont="1" applyFill="1" applyBorder="1" applyAlignment="1">
      <alignment horizontal="left" vertical="center" wrapTex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7" fillId="7" borderId="0" xfId="0" applyFont="1" applyFill="1" applyAlignment="1">
      <alignment horizontal="right" vertical="center" shrinkToFit="1"/>
    </xf>
    <xf numFmtId="0" fontId="7" fillId="7" borderId="13" xfId="0" applyFont="1" applyFill="1" applyBorder="1" applyAlignment="1">
      <alignment horizontal="right" vertical="center" shrinkToFit="1"/>
    </xf>
    <xf numFmtId="0" fontId="20" fillId="11" borderId="0" xfId="0" applyFont="1" applyFill="1" applyAlignment="1">
      <alignment horizontal="left" vertical="center" shrinkToFit="1"/>
    </xf>
    <xf numFmtId="0" fontId="40" fillId="3" borderId="0" xfId="0" applyFont="1" applyFill="1" applyAlignment="1">
      <alignment horizontal="center" vertical="center"/>
    </xf>
    <xf numFmtId="0" fontId="40" fillId="3" borderId="37" xfId="0" applyFont="1" applyFill="1" applyBorder="1" applyAlignment="1">
      <alignment horizontal="center" vertical="center"/>
    </xf>
    <xf numFmtId="0" fontId="40" fillId="3" borderId="0" xfId="0" applyFont="1" applyFill="1" applyAlignment="1">
      <alignment horizontal="center" vertical="center" shrinkToFit="1"/>
    </xf>
    <xf numFmtId="0" fontId="7" fillId="11" borderId="0" xfId="0" applyFont="1" applyFill="1" applyAlignment="1">
      <alignment horizontal="left" vertical="center" indent="1"/>
    </xf>
    <xf numFmtId="0" fontId="15" fillId="11" borderId="66" xfId="0" applyFont="1" applyFill="1" applyBorder="1">
      <alignment vertical="center"/>
    </xf>
    <xf numFmtId="0" fontId="15" fillId="11" borderId="0" xfId="0" applyFont="1" applyFill="1">
      <alignment vertical="center"/>
    </xf>
    <xf numFmtId="0" fontId="40" fillId="3" borderId="0" xfId="0" applyFont="1" applyFill="1" applyAlignment="1">
      <alignment horizontal="center" vertical="center" wrapText="1"/>
    </xf>
    <xf numFmtId="0" fontId="40" fillId="3" borderId="36" xfId="0" applyFont="1" applyFill="1" applyBorder="1" applyAlignment="1">
      <alignment horizontal="center" vertical="center" wrapText="1"/>
    </xf>
    <xf numFmtId="0" fontId="35" fillId="0" borderId="0" xfId="0" applyFont="1" applyAlignment="1">
      <alignment horizontal="center" vertical="center" shrinkToFit="1"/>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177" fontId="20" fillId="0" borderId="17" xfId="0" applyNumberFormat="1" applyFont="1" applyBorder="1" applyAlignment="1">
      <alignment horizontal="center" vertical="center"/>
    </xf>
    <xf numFmtId="177" fontId="20" fillId="0" borderId="18" xfId="0" applyNumberFormat="1"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177" fontId="20" fillId="0" borderId="19" xfId="0" applyNumberFormat="1" applyFont="1" applyBorder="1" applyAlignment="1" applyProtection="1">
      <alignment horizontal="center" vertical="center"/>
      <protection locked="0"/>
    </xf>
    <xf numFmtId="177" fontId="20" fillId="0" borderId="20" xfId="0" applyNumberFormat="1" applyFont="1" applyBorder="1" applyAlignment="1" applyProtection="1">
      <alignment horizontal="center" vertical="center"/>
      <protection locked="0"/>
    </xf>
    <xf numFmtId="0" fontId="52" fillId="0" borderId="0" xfId="0" applyFont="1" applyAlignment="1">
      <alignment horizontal="center" vertical="top" shrinkToFit="1"/>
    </xf>
    <xf numFmtId="0" fontId="36" fillId="0" borderId="0" xfId="0" applyFont="1" applyAlignment="1">
      <alignment horizontal="center" vertical="top" shrinkToFit="1"/>
    </xf>
    <xf numFmtId="38" fontId="7" fillId="6" borderId="21" xfId="5" applyFont="1" applyFill="1" applyBorder="1" applyAlignment="1">
      <alignment horizontal="center" vertical="center" wrapText="1"/>
    </xf>
    <xf numFmtId="38" fontId="7" fillId="6" borderId="24" xfId="5" applyFont="1" applyFill="1" applyBorder="1" applyAlignment="1">
      <alignment horizontal="center" vertical="center" wrapText="1"/>
    </xf>
    <xf numFmtId="38" fontId="7" fillId="6" borderId="27" xfId="5" applyFont="1" applyFill="1" applyBorder="1" applyAlignment="1">
      <alignment horizontal="center" vertical="center" wrapText="1"/>
    </xf>
    <xf numFmtId="38" fontId="7" fillId="4" borderId="23" xfId="0" applyNumberFormat="1" applyFont="1" applyFill="1" applyBorder="1" applyAlignment="1">
      <alignment horizontal="center" vertical="center"/>
    </xf>
    <xf numFmtId="38" fontId="7" fillId="4" borderId="26" xfId="0" applyNumberFormat="1" applyFont="1" applyFill="1" applyBorder="1" applyAlignment="1">
      <alignment horizontal="center" vertical="center"/>
    </xf>
    <xf numFmtId="38" fontId="7" fillId="4" borderId="29" xfId="0" applyNumberFormat="1" applyFont="1" applyFill="1" applyBorder="1" applyAlignment="1">
      <alignment horizontal="center" vertical="center"/>
    </xf>
    <xf numFmtId="0" fontId="8" fillId="0" borderId="1" xfId="0" applyFont="1" applyBorder="1" applyAlignment="1">
      <alignment horizontal="center" vertical="center" shrinkToFit="1"/>
    </xf>
    <xf numFmtId="0" fontId="8" fillId="0" borderId="1" xfId="0" applyFont="1" applyBorder="1" applyAlignment="1" applyProtection="1">
      <alignment horizontal="center" vertical="center" shrinkToFit="1"/>
      <protection locked="0"/>
    </xf>
    <xf numFmtId="0" fontId="32" fillId="0" borderId="0" xfId="0" applyFont="1" applyAlignment="1">
      <alignment horizontal="center" vertical="center" shrinkToFit="1"/>
    </xf>
    <xf numFmtId="0" fontId="17" fillId="0" borderId="0" xfId="0" applyFont="1" applyAlignment="1">
      <alignment vertical="center" shrinkToFit="1"/>
    </xf>
    <xf numFmtId="38" fontId="7" fillId="2" borderId="22" xfId="5" applyFont="1" applyFill="1" applyBorder="1" applyAlignment="1">
      <alignment horizontal="center" vertical="center" wrapText="1"/>
    </xf>
    <xf numFmtId="38" fontId="7" fillId="2" borderId="25" xfId="5" applyFont="1" applyFill="1" applyBorder="1" applyAlignment="1">
      <alignment horizontal="center" vertical="center" wrapText="1"/>
    </xf>
    <xf numFmtId="38" fontId="7" fillId="2" borderId="28" xfId="5" applyFont="1" applyFill="1" applyBorder="1" applyAlignment="1">
      <alignment horizontal="center" vertical="center" wrapText="1"/>
    </xf>
    <xf numFmtId="0" fontId="52" fillId="0" borderId="33" xfId="0" applyFont="1" applyBorder="1" applyAlignment="1">
      <alignment horizontal="center" vertical="center" wrapText="1"/>
    </xf>
    <xf numFmtId="0" fontId="52" fillId="0" borderId="25" xfId="0" applyFont="1" applyBorder="1" applyAlignment="1">
      <alignment horizontal="center" vertical="center" wrapText="1"/>
    </xf>
    <xf numFmtId="0" fontId="6" fillId="0" borderId="5" xfId="0" applyFont="1" applyBorder="1" applyAlignment="1">
      <alignment horizontal="center" vertical="center"/>
    </xf>
    <xf numFmtId="0" fontId="36" fillId="0" borderId="2" xfId="0" applyFont="1" applyBorder="1" applyAlignment="1">
      <alignment horizontal="center" vertical="center"/>
    </xf>
    <xf numFmtId="0" fontId="36" fillId="0" borderId="4" xfId="0" applyFont="1" applyBorder="1" applyAlignment="1">
      <alignment horizontal="center" vertical="center"/>
    </xf>
    <xf numFmtId="0" fontId="36" fillId="0" borderId="2" xfId="0" applyFont="1" applyBorder="1" applyAlignment="1">
      <alignment horizontal="center" vertical="center" wrapText="1"/>
    </xf>
    <xf numFmtId="0" fontId="36" fillId="0" borderId="4" xfId="0" applyFont="1" applyBorder="1" applyAlignment="1">
      <alignment horizontal="center" vertical="center" wrapText="1"/>
    </xf>
    <xf numFmtId="0" fontId="52" fillId="0" borderId="16" xfId="0" applyFont="1" applyBorder="1" applyAlignment="1">
      <alignment horizontal="center" vertical="center" wrapText="1"/>
    </xf>
    <xf numFmtId="0" fontId="52" fillId="0" borderId="34"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6" xfId="0" applyFont="1" applyBorder="1" applyAlignment="1">
      <alignment horizontal="center" vertical="center" wrapText="1"/>
    </xf>
    <xf numFmtId="0" fontId="35" fillId="4" borderId="33" xfId="0" applyFont="1" applyFill="1" applyBorder="1" applyAlignment="1">
      <alignment horizontal="center" vertical="center" wrapText="1"/>
    </xf>
    <xf numFmtId="0" fontId="35" fillId="4" borderId="25" xfId="0" applyFont="1" applyFill="1" applyBorder="1" applyAlignment="1">
      <alignment horizontal="center" vertical="center" wrapText="1"/>
    </xf>
    <xf numFmtId="0" fontId="35" fillId="0" borderId="6" xfId="0" applyFont="1" applyBorder="1" applyAlignment="1">
      <alignment horizontal="center" vertical="center" wrapText="1"/>
    </xf>
    <xf numFmtId="0" fontId="41" fillId="0" borderId="33" xfId="0" applyFont="1" applyBorder="1" applyAlignment="1">
      <alignment horizontal="center" vertical="center" wrapText="1"/>
    </xf>
    <xf numFmtId="0" fontId="41" fillId="0" borderId="25" xfId="0" applyFont="1" applyBorder="1" applyAlignment="1">
      <alignment horizontal="center" vertical="center" wrapText="1"/>
    </xf>
    <xf numFmtId="0" fontId="36" fillId="0" borderId="49" xfId="0" applyFont="1" applyBorder="1" applyAlignment="1">
      <alignment horizontal="center" vertical="center"/>
    </xf>
    <xf numFmtId="0" fontId="36" fillId="0" borderId="50" xfId="0" applyFont="1" applyBorder="1" applyAlignment="1">
      <alignment horizontal="center" vertical="center"/>
    </xf>
    <xf numFmtId="0" fontId="36" fillId="0" borderId="51" xfId="0" applyFont="1" applyBorder="1" applyAlignment="1">
      <alignment horizontal="center" vertical="center"/>
    </xf>
    <xf numFmtId="0" fontId="36" fillId="2" borderId="33" xfId="0" applyFont="1" applyFill="1" applyBorder="1" applyAlignment="1">
      <alignment horizontal="center" vertical="center" wrapText="1"/>
    </xf>
    <xf numFmtId="0" fontId="36" fillId="2" borderId="25" xfId="0" applyFont="1" applyFill="1" applyBorder="1" applyAlignment="1">
      <alignment horizontal="center" vertical="center" wrapText="1"/>
    </xf>
    <xf numFmtId="0" fontId="36" fillId="4" borderId="53" xfId="0" applyFont="1" applyFill="1" applyBorder="1" applyAlignment="1">
      <alignment horizontal="center" vertical="center" wrapText="1"/>
    </xf>
    <xf numFmtId="0" fontId="36" fillId="4" borderId="55" xfId="0" applyFont="1" applyFill="1" applyBorder="1" applyAlignment="1">
      <alignment horizontal="center" vertical="center" wrapText="1"/>
    </xf>
    <xf numFmtId="0" fontId="38" fillId="0" borderId="2" xfId="0" applyFont="1" applyBorder="1" applyAlignment="1">
      <alignment horizontal="center" vertical="center"/>
    </xf>
    <xf numFmtId="0" fontId="38" fillId="0" borderId="4"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43" fillId="0" borderId="59" xfId="0" applyFont="1" applyBorder="1" applyAlignment="1">
      <alignment horizontal="center" vertical="center" wrapText="1"/>
    </xf>
    <xf numFmtId="0" fontId="43" fillId="0" borderId="24" xfId="0" applyFont="1" applyBorder="1" applyAlignment="1">
      <alignment horizontal="center" vertical="center" wrapText="1"/>
    </xf>
    <xf numFmtId="0" fontId="36" fillId="0" borderId="26" xfId="0" applyFont="1" applyBorder="1" applyAlignment="1">
      <alignment horizontal="center" vertical="center" wrapText="1"/>
    </xf>
    <xf numFmtId="0" fontId="36" fillId="6" borderId="52" xfId="0" applyFont="1" applyFill="1" applyBorder="1" applyAlignment="1">
      <alignment horizontal="center" vertical="center" wrapText="1"/>
    </xf>
    <xf numFmtId="0" fontId="36" fillId="6" borderId="54" xfId="0" applyFont="1" applyFill="1" applyBorder="1" applyAlignment="1">
      <alignment horizontal="center" vertical="center" wrapText="1"/>
    </xf>
  </cellXfs>
  <cellStyles count="6">
    <cellStyle name="パーセント 2" xfId="2" xr:uid="{F4D85A5C-0D77-42E6-98FC-105ADF3026C2}"/>
    <cellStyle name="桁区切り" xfId="5" builtinId="6"/>
    <cellStyle name="桁区切り 2" xfId="3" xr:uid="{7CB3B932-B4FF-4A6C-B911-100BA589EBB0}"/>
    <cellStyle name="桁区切り 2 2" xfId="4" xr:uid="{AC8D5221-A4E5-4E08-A2C2-F5C3E5C959D8}"/>
    <cellStyle name="標準" xfId="0" builtinId="0"/>
    <cellStyle name="標準 2" xfId="1" xr:uid="{F3492EE3-1DEC-4CC2-9DBE-9F55759FBBF0}"/>
  </cellStyles>
  <dxfs count="36">
    <dxf>
      <font>
        <color rgb="FFA50021"/>
      </font>
      <fill>
        <patternFill>
          <bgColor rgb="FFFF7F7F"/>
        </patternFill>
      </fill>
    </dxf>
    <dxf>
      <font>
        <color auto="1"/>
      </font>
      <numFmt numFmtId="186" formatCode="#,##0.00_ "/>
      <border>
        <vertical/>
        <horizontal/>
      </border>
    </dxf>
    <dxf>
      <font>
        <color rgb="FFA50021"/>
      </font>
      <fill>
        <patternFill>
          <bgColor rgb="FFFF7F7F"/>
        </patternFill>
      </fill>
    </dxf>
    <dxf>
      <font>
        <color auto="1"/>
      </font>
      <numFmt numFmtId="187" formatCode="General&quot;人&quot;"/>
    </dxf>
    <dxf>
      <border>
        <top style="thin">
          <color auto="1"/>
        </top>
        <vertical/>
        <horizontal/>
      </border>
    </dxf>
    <dxf>
      <fill>
        <patternFill patternType="none">
          <bgColor auto="1"/>
        </patternFill>
      </fill>
    </dxf>
    <dxf>
      <fill>
        <patternFill patternType="solid">
          <fgColor auto="1"/>
          <bgColor theme="9" tint="0.79998168889431442"/>
        </patternFill>
      </fill>
    </dxf>
    <dxf>
      <fill>
        <patternFill patternType="solid">
          <bgColor auto="1"/>
        </patternFill>
      </fill>
    </dxf>
    <dxf>
      <fill>
        <patternFill patternType="solid">
          <fgColor auto="1"/>
          <bgColor theme="7" tint="0.79998168889431442"/>
        </patternFill>
      </fill>
    </dxf>
    <dxf>
      <fill>
        <patternFill patternType="solid">
          <fgColor auto="1"/>
          <bgColor theme="5" tint="0.39994506668294322"/>
        </patternFill>
      </fill>
    </dxf>
    <dxf>
      <fill>
        <patternFill patternType="solid">
          <fgColor auto="1"/>
          <bgColor theme="5" tint="0.79998168889431442"/>
        </patternFill>
      </fill>
    </dxf>
    <dxf>
      <fill>
        <patternFill patternType="solid">
          <fgColor auto="1"/>
          <bgColor theme="4" tint="0.59996337778862885"/>
        </patternFill>
      </fill>
    </dxf>
    <dxf>
      <font>
        <color theme="0"/>
      </font>
      <fill>
        <patternFill patternType="none">
          <bgColor auto="1"/>
        </patternFill>
      </fill>
      <border>
        <left/>
        <right/>
        <bottom/>
        <vertical/>
        <horizontal/>
      </border>
    </dxf>
    <dxf>
      <font>
        <b/>
        <i val="0"/>
        <strike val="0"/>
        <condense val="0"/>
        <extend val="0"/>
        <outline val="0"/>
        <shadow val="0"/>
        <u val="none"/>
        <vertAlign val="baseline"/>
        <sz val="9"/>
        <color theme="1"/>
        <name val="Meiryo UI"/>
        <family val="3"/>
        <charset val="128"/>
        <scheme val="none"/>
      </font>
      <numFmt numFmtId="178" formatCode="\+#,##0;\-#,##0"/>
      <fill>
        <patternFill patternType="none">
          <fgColor indexed="64"/>
          <bgColor indexed="65"/>
        </patternFill>
      </fill>
      <alignment horizontal="center" vertical="center" textRotation="0" wrapText="0" indent="0" justifyLastLine="0" shrinkToFit="1" readingOrder="0"/>
    </dxf>
    <dxf>
      <font>
        <b/>
        <i val="0"/>
        <strike val="0"/>
        <condense val="0"/>
        <extend val="0"/>
        <outline val="0"/>
        <shadow val="0"/>
        <u val="none"/>
        <vertAlign val="baseline"/>
        <sz val="9"/>
        <color theme="1"/>
        <name val="Meiryo UI"/>
        <family val="3"/>
        <charset val="128"/>
        <scheme val="none"/>
      </font>
      <numFmt numFmtId="181" formatCode="#,##0.0_ ;[Red]\-#,##0.0\ "/>
      <fill>
        <patternFill patternType="none">
          <fgColor indexed="64"/>
          <bgColor indexed="65"/>
        </patternFill>
      </fill>
      <alignment horizontal="general" vertical="center" textRotation="0" wrapText="0" indent="0" justifyLastLine="0" shrinkToFit="1" readingOrder="0"/>
      <border diagonalUp="0" diagonalDown="0">
        <left/>
        <right style="thick">
          <color indexed="64"/>
        </right>
        <top style="thick">
          <color indexed="64"/>
        </top>
        <bottom style="thick">
          <color indexed="64"/>
        </bottom>
        <vertical/>
        <horizontal style="thick">
          <color indexed="64"/>
        </horizontal>
      </border>
    </dxf>
    <dxf>
      <font>
        <b/>
        <i val="0"/>
        <strike val="0"/>
        <condense val="0"/>
        <extend val="0"/>
        <outline val="0"/>
        <shadow val="0"/>
        <u val="none"/>
        <vertAlign val="baseline"/>
        <sz val="9"/>
        <color theme="1"/>
        <name val="Meiryo UI"/>
        <family val="3"/>
        <charset val="128"/>
        <scheme val="none"/>
      </font>
      <numFmt numFmtId="181" formatCode="#,##0.0_ ;[Red]\-#,##0.0\ "/>
      <fill>
        <patternFill patternType="none">
          <fgColor indexed="64"/>
          <bgColor indexed="65"/>
        </patternFill>
      </fill>
      <alignment horizontal="general" vertical="center" textRotation="0" wrapText="0" indent="0" justifyLastLine="0" shrinkToFit="1" readingOrder="0"/>
      <border diagonalUp="0" diagonalDown="0">
        <left/>
        <right/>
        <top style="thick">
          <color indexed="64"/>
        </top>
        <bottom style="thick">
          <color indexed="64"/>
        </bottom>
        <vertical/>
        <horizontal style="thick">
          <color indexed="64"/>
        </horizontal>
      </border>
      <protection locked="1" hidden="0"/>
    </dxf>
    <dxf>
      <font>
        <b/>
        <i val="0"/>
        <strike val="0"/>
        <condense val="0"/>
        <extend val="0"/>
        <outline val="0"/>
        <shadow val="0"/>
        <u val="none"/>
        <vertAlign val="baseline"/>
        <sz val="9"/>
        <color theme="1"/>
        <name val="Meiryo UI"/>
        <family val="3"/>
        <charset val="128"/>
        <scheme val="none"/>
      </font>
      <numFmt numFmtId="181" formatCode="#,##0.0_ ;[Red]\-#,##0.0\ "/>
      <fill>
        <patternFill patternType="none">
          <fgColor indexed="64"/>
          <bgColor indexed="65"/>
        </patternFill>
      </fill>
      <alignment horizontal="general" vertical="center" textRotation="0" wrapText="0" indent="0" justifyLastLine="0" shrinkToFit="1" readingOrder="0"/>
      <border diagonalUp="0" diagonalDown="0">
        <left style="thick">
          <color indexed="64"/>
        </left>
        <right/>
        <top style="thick">
          <color indexed="64"/>
        </top>
        <bottom style="thick">
          <color indexed="64"/>
        </bottom>
        <vertical/>
        <horizontal style="thick">
          <color indexed="64"/>
        </horizontal>
      </border>
      <protection locked="1" hidden="0"/>
    </dxf>
    <dxf>
      <font>
        <b val="0"/>
        <i val="0"/>
        <strike val="0"/>
        <condense val="0"/>
        <extend val="0"/>
        <outline val="0"/>
        <shadow val="0"/>
        <u val="none"/>
        <vertAlign val="baseline"/>
        <sz val="9"/>
        <color theme="1"/>
        <name val="Meiryo UI"/>
        <family val="3"/>
        <charset val="128"/>
        <scheme val="none"/>
      </font>
      <numFmt numFmtId="178" formatCode="\+#,##0;\-#,##0"/>
      <fill>
        <patternFill patternType="none">
          <fgColor indexed="64"/>
          <bgColor indexed="65"/>
        </patternFill>
      </fill>
      <alignment horizontal="general" vertical="center" textRotation="0" wrapText="0" indent="0" justifyLastLine="0" shrinkToFit="1" readingOrder="0"/>
      <protection locked="1" hidden="0"/>
    </dxf>
    <dxf>
      <font>
        <b val="0"/>
        <i val="0"/>
        <strike val="0"/>
        <condense val="0"/>
        <extend val="0"/>
        <outline val="0"/>
        <shadow val="0"/>
        <u val="none"/>
        <vertAlign val="baseline"/>
        <sz val="9"/>
        <color theme="1"/>
        <name val="Meiryo UI"/>
        <family val="3"/>
        <charset val="128"/>
        <scheme val="none"/>
      </font>
      <fill>
        <patternFill patternType="none">
          <fgColor indexed="64"/>
          <bgColor indexed="65"/>
        </patternFill>
      </fill>
      <alignment horizontal="general" vertical="center" textRotation="0" wrapText="0" indent="0" justifyLastLine="0" shrinkToFit="1" readingOrder="0"/>
      <protection locked="1" hidden="0"/>
    </dxf>
    <dxf>
      <font>
        <b val="0"/>
        <i val="0"/>
        <strike val="0"/>
        <condense val="0"/>
        <extend val="0"/>
        <outline val="0"/>
        <shadow val="0"/>
        <u val="none"/>
        <vertAlign val="baseline"/>
        <sz val="9"/>
        <color theme="1"/>
        <name val="Meiryo UI"/>
        <family val="3"/>
        <charset val="128"/>
        <scheme val="none"/>
      </font>
      <fill>
        <patternFill patternType="solid">
          <fgColor auto="1"/>
          <bgColor theme="0" tint="-0.249977111117893"/>
        </patternFill>
      </fill>
      <alignment horizontal="general" vertical="center" textRotation="0" wrapText="0" indent="0" justifyLastLine="0" shrinkToFit="1" readingOrder="0"/>
      <protection locked="1" hidden="0"/>
    </dxf>
    <dxf>
      <font>
        <b val="0"/>
        <i val="0"/>
        <strike val="0"/>
        <condense val="0"/>
        <extend val="0"/>
        <outline val="0"/>
        <shadow val="0"/>
        <u val="none"/>
        <vertAlign val="baseline"/>
        <sz val="9"/>
        <color theme="1"/>
        <name val="Meiryo UI"/>
        <family val="3"/>
        <charset val="128"/>
        <scheme val="none"/>
      </font>
      <fill>
        <patternFill patternType="solid">
          <fgColor auto="1"/>
          <bgColor theme="7" tint="0.79985961485641044"/>
        </patternFill>
      </fill>
      <alignment horizontal="general" vertical="center" textRotation="0" wrapText="0" indent="0" justifyLastLine="0" shrinkToFit="1" readingOrder="0"/>
      <border diagonalUp="0" diagonalDown="0">
        <left/>
        <right/>
        <top style="thick">
          <color theme="5"/>
        </top>
        <bottom style="thick">
          <color theme="5"/>
        </bottom>
      </border>
      <protection locked="0" hidden="0"/>
    </dxf>
    <dxf>
      <font>
        <b val="0"/>
        <i val="0"/>
        <strike val="0"/>
        <condense val="0"/>
        <extend val="0"/>
        <outline val="0"/>
        <shadow val="0"/>
        <u val="none"/>
        <vertAlign val="baseline"/>
        <sz val="9"/>
        <color theme="1"/>
        <name val="Meiryo UI"/>
        <family val="3"/>
        <charset val="128"/>
        <scheme val="none"/>
      </font>
      <fill>
        <patternFill patternType="solid">
          <fgColor auto="1"/>
          <bgColor theme="7" tint="0.79985961485641044"/>
        </patternFill>
      </fill>
      <alignment horizontal="general" vertical="center" textRotation="0" wrapText="0" indent="0" justifyLastLine="0" shrinkToFit="1" readingOrder="0"/>
      <border diagonalUp="0" diagonalDown="0">
        <left style="thick">
          <color theme="5"/>
        </left>
        <right/>
        <top style="thick">
          <color theme="5"/>
        </top>
        <bottom style="thick">
          <color theme="5"/>
        </bottom>
      </border>
      <protection locked="0" hidden="0"/>
    </dxf>
    <dxf>
      <font>
        <b val="0"/>
        <i val="0"/>
        <strike val="0"/>
        <condense val="0"/>
        <extend val="0"/>
        <outline val="0"/>
        <shadow val="0"/>
        <u val="none"/>
        <vertAlign val="baseline"/>
        <sz val="9"/>
        <color theme="1"/>
        <name val="Meiryo UI"/>
        <family val="3"/>
        <charset val="128"/>
        <scheme val="none"/>
      </font>
      <fill>
        <patternFill patternType="none">
          <fgColor indexed="64"/>
          <bgColor indexed="65"/>
        </patternFill>
      </fill>
      <alignment horizontal="general" vertical="center" textRotation="0" wrapText="0" indent="0" justifyLastLine="0" shrinkToFit="1" readingOrder="0"/>
      <protection locked="1" hidden="0"/>
    </dxf>
    <dxf>
      <font>
        <b val="0"/>
        <i val="0"/>
        <strike val="0"/>
        <condense val="0"/>
        <extend val="0"/>
        <outline val="0"/>
        <shadow val="0"/>
        <u val="none"/>
        <vertAlign val="baseline"/>
        <sz val="9"/>
        <color theme="1"/>
        <name val="Meiryo UI"/>
        <family val="3"/>
        <charset val="128"/>
        <scheme val="none"/>
      </font>
      <fill>
        <patternFill patternType="solid">
          <fgColor auto="1"/>
          <bgColor theme="0" tint="-0.249977111117893"/>
        </patternFill>
      </fill>
      <alignment horizontal="general" vertical="center" textRotation="0" wrapText="0" indent="0" justifyLastLine="0" shrinkToFit="1" readingOrder="0"/>
      <protection locked="1" hidden="0"/>
    </dxf>
    <dxf>
      <font>
        <b val="0"/>
        <i val="0"/>
        <strike val="0"/>
        <condense val="0"/>
        <extend val="0"/>
        <outline val="0"/>
        <shadow val="0"/>
        <u val="none"/>
        <vertAlign val="baseline"/>
        <sz val="9"/>
        <color theme="1"/>
        <name val="Meiryo UI"/>
        <family val="3"/>
        <charset val="128"/>
        <scheme val="none"/>
      </font>
      <fill>
        <patternFill patternType="solid">
          <fgColor auto="1"/>
          <bgColor theme="9" tint="0.79985961485641044"/>
        </patternFill>
      </fill>
      <alignment horizontal="general" vertical="center" textRotation="0" wrapText="0" indent="0" justifyLastLine="0" shrinkToFit="1" readingOrder="0"/>
      <border diagonalUp="0" diagonalDown="0">
        <right/>
        <top style="thick">
          <color theme="5"/>
        </top>
        <bottom style="thick">
          <color theme="5"/>
        </bottom>
      </border>
      <protection locked="0" hidden="0"/>
    </dxf>
    <dxf>
      <font>
        <b val="0"/>
        <i val="0"/>
        <strike val="0"/>
        <condense val="0"/>
        <extend val="0"/>
        <outline val="0"/>
        <shadow val="0"/>
        <u val="none"/>
        <vertAlign val="baseline"/>
        <sz val="9"/>
        <color theme="1"/>
        <name val="Meiryo UI"/>
        <family val="3"/>
        <charset val="128"/>
        <scheme val="none"/>
      </font>
      <fill>
        <patternFill patternType="solid">
          <fgColor auto="1"/>
          <bgColor theme="9" tint="0.79985961485641044"/>
        </patternFill>
      </fill>
      <alignment horizontal="general" vertical="center" textRotation="0" wrapText="0" indent="0" justifyLastLine="0" shrinkToFit="1" readingOrder="0"/>
      <border diagonalUp="0" diagonalDown="0">
        <left/>
        <right/>
        <top style="thick">
          <color theme="5"/>
        </top>
        <bottom style="thick">
          <color theme="5"/>
        </bottom>
      </border>
      <protection locked="0" hidden="0"/>
    </dxf>
    <dxf>
      <font>
        <b val="0"/>
        <i val="0"/>
        <strike val="0"/>
        <condense val="0"/>
        <extend val="0"/>
        <outline val="0"/>
        <shadow val="0"/>
        <u val="none"/>
        <vertAlign val="baseline"/>
        <sz val="9"/>
        <color theme="1"/>
        <name val="Meiryo UI"/>
        <family val="3"/>
        <charset val="128"/>
        <scheme val="none"/>
      </font>
      <numFmt numFmtId="180" formatCode="\(#,##0.00&quot;h&quot;\)"/>
      <fill>
        <patternFill patternType="solid">
          <fgColor auto="1"/>
          <bgColor theme="0" tint="-0.24994659260841701"/>
        </patternFill>
      </fill>
      <alignment horizontal="general" vertical="center" textRotation="0" wrapText="0" indent="0" justifyLastLine="0" shrinkToFit="1" readingOrder="0"/>
      <border diagonalUp="0" diagonalDown="0">
        <left/>
        <right/>
        <top style="thick">
          <color theme="5"/>
        </top>
        <bottom style="thick">
          <color theme="5"/>
        </bottom>
      </border>
      <protection locked="0" hidden="0"/>
    </dxf>
    <dxf>
      <font>
        <b val="0"/>
        <i val="0"/>
        <strike val="0"/>
        <condense val="0"/>
        <extend val="0"/>
        <outline val="0"/>
        <shadow val="0"/>
        <u val="none"/>
        <vertAlign val="baseline"/>
        <sz val="9"/>
        <color theme="1"/>
        <name val="Meiryo UI"/>
        <family val="3"/>
        <charset val="128"/>
        <scheme val="none"/>
      </font>
      <numFmt numFmtId="179" formatCode="#,##0.00&quot;h&quot;"/>
      <fill>
        <patternFill patternType="none">
          <fgColor indexed="64"/>
          <bgColor indexed="65"/>
        </patternFill>
      </fill>
      <alignment horizontal="general" vertical="center" textRotation="0" wrapText="0" indent="0" justifyLastLine="0" shrinkToFit="1" readingOrder="0"/>
      <border diagonalUp="0" diagonalDown="0" outline="0">
        <left/>
        <right/>
        <top style="thick">
          <color theme="5"/>
        </top>
        <bottom style="thick">
          <color theme="5"/>
        </bottom>
      </border>
      <protection locked="0" hidden="0"/>
    </dxf>
    <dxf>
      <font>
        <b val="0"/>
        <i val="0"/>
        <strike val="0"/>
        <condense val="0"/>
        <extend val="0"/>
        <outline val="0"/>
        <shadow val="0"/>
        <u val="none"/>
        <vertAlign val="baseline"/>
        <sz val="9"/>
        <color theme="1"/>
        <name val="Meiryo UI"/>
        <family val="3"/>
        <charset val="128"/>
        <scheme val="none"/>
      </font>
      <fill>
        <patternFill patternType="none">
          <fgColor indexed="64"/>
          <bgColor indexed="65"/>
        </patternFill>
      </fill>
      <alignment horizontal="left" vertical="center" textRotation="0" wrapText="0" indent="0" justifyLastLine="0" shrinkToFit="1" readingOrder="0"/>
      <border diagonalUp="0" diagonalDown="0" outline="0">
        <left/>
        <right/>
        <top style="thick">
          <color theme="5"/>
        </top>
        <bottom style="thick">
          <color theme="5"/>
        </bottom>
      </border>
      <protection locked="0" hidden="0"/>
    </dxf>
    <dxf>
      <font>
        <b val="0"/>
        <i val="0"/>
        <strike val="0"/>
        <condense val="0"/>
        <extend val="0"/>
        <outline val="0"/>
        <shadow val="0"/>
        <u val="none"/>
        <vertAlign val="baseline"/>
        <sz val="9"/>
        <color theme="1"/>
        <name val="Meiryo UI"/>
        <family val="3"/>
        <charset val="128"/>
        <scheme val="none"/>
      </font>
      <numFmt numFmtId="30" formatCode="@"/>
      <fill>
        <patternFill patternType="none">
          <fgColor indexed="64"/>
          <bgColor indexed="65"/>
        </patternFill>
      </fill>
      <alignment horizontal="general" vertical="center" textRotation="0" wrapText="0" indent="0" justifyLastLine="0" shrinkToFit="1" readingOrder="0"/>
      <border diagonalUp="0" diagonalDown="0" outline="0">
        <left/>
        <right/>
        <top style="thick">
          <color theme="5"/>
        </top>
        <bottom style="thick">
          <color theme="5"/>
        </bottom>
      </border>
      <protection locked="0" hidden="0"/>
    </dxf>
    <dxf>
      <font>
        <b val="0"/>
        <i val="0"/>
        <strike val="0"/>
        <condense val="0"/>
        <extend val="0"/>
        <outline val="0"/>
        <shadow val="0"/>
        <u val="none"/>
        <vertAlign val="baseline"/>
        <sz val="7"/>
        <color theme="1"/>
        <name val="Meiryo UI"/>
        <family val="3"/>
        <charset val="128"/>
        <scheme val="none"/>
      </font>
      <numFmt numFmtId="0" formatCode="General"/>
      <alignment horizontal="general" vertical="center" textRotation="0" wrapText="0" indent="0" justifyLastLine="0" shrinkToFit="1" readingOrder="0"/>
    </dxf>
    <dxf>
      <font>
        <strike val="0"/>
        <outline val="0"/>
        <shadow val="0"/>
        <vertAlign val="baseline"/>
        <name val="Meiryo UI"/>
        <family val="3"/>
        <charset val="128"/>
        <scheme val="none"/>
      </font>
    </dxf>
    <dxf>
      <font>
        <b val="0"/>
        <strike val="0"/>
        <outline val="0"/>
        <shadow val="0"/>
        <u val="none"/>
        <vertAlign val="baseline"/>
        <sz val="6"/>
        <color theme="1"/>
        <name val="Meiryo UI"/>
        <family val="3"/>
        <charset val="128"/>
        <scheme val="none"/>
      </font>
      <alignment horizontal="general" vertical="center" textRotation="0" wrapText="0" indent="0" justifyLastLine="0" shrinkToFit="0" readingOrder="0"/>
    </dxf>
    <dxf>
      <border>
        <left/>
        <top/>
        <bottom/>
        <vertical/>
        <horizontal/>
      </border>
    </dxf>
    <dxf>
      <font>
        <b/>
        <i val="0"/>
      </font>
    </dxf>
    <dxf>
      <border>
        <left style="thin">
          <color auto="1"/>
        </left>
        <right style="thin">
          <color auto="1"/>
        </right>
        <top/>
        <bottom style="thin">
          <color auto="1"/>
        </bottom>
        <vertical style="thin">
          <color auto="1"/>
        </vertical>
        <horizontal style="thin">
          <color auto="1"/>
        </horizontal>
      </border>
    </dxf>
  </dxfs>
  <tableStyles count="1" defaultTableStyle="TableStyleMedium2" defaultPivotStyle="PivotStyleLight16">
    <tableStyle name="テーブル スタイル 1" pivot="0" count="3" xr9:uid="{EEBAF35B-C82D-48A7-9465-DB665D9AEC4D}">
      <tableStyleElement type="wholeTable" dxfId="35"/>
      <tableStyleElement type="headerRow" dxfId="34"/>
      <tableStyleElement type="firstColumn" dxfId="33"/>
    </tableStyle>
  </tableStyles>
  <colors>
    <mruColors>
      <color rgb="FFF8F8F8"/>
      <color rgb="FFEAEAEA"/>
      <color rgb="FFFFFFCC"/>
      <color rgb="FFCCFFCC"/>
      <color rgb="FFDDDDDD"/>
      <color rgb="FFA50021"/>
      <color rgb="FFFF7F7F"/>
      <color rgb="FFCCECFF"/>
      <color rgb="FFFFFFFF"/>
      <color rgb="FFDADA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142875</xdr:colOff>
      <xdr:row>27</xdr:row>
      <xdr:rowOff>47625</xdr:rowOff>
    </xdr:from>
    <xdr:to>
      <xdr:col>6</xdr:col>
      <xdr:colOff>123825</xdr:colOff>
      <xdr:row>28</xdr:row>
      <xdr:rowOff>180975</xdr:rowOff>
    </xdr:to>
    <xdr:sp macro="" textlink="">
      <xdr:nvSpPr>
        <xdr:cNvPr id="2" name="矢印: 下 1">
          <a:extLst>
            <a:ext uri="{FF2B5EF4-FFF2-40B4-BE49-F238E27FC236}">
              <a16:creationId xmlns:a16="http://schemas.microsoft.com/office/drawing/2014/main" id="{A69FDB9D-A823-4311-8630-EA6586F8DD05}"/>
            </a:ext>
          </a:extLst>
        </xdr:cNvPr>
        <xdr:cNvSpPr/>
      </xdr:nvSpPr>
      <xdr:spPr>
        <a:xfrm rot="10800000" flipV="1">
          <a:off x="1971675" y="6410325"/>
          <a:ext cx="247650" cy="342900"/>
        </a:xfrm>
        <a:prstGeom prst="down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21</xdr:col>
      <xdr:colOff>0</xdr:colOff>
      <xdr:row>1</xdr:row>
      <xdr:rowOff>127920</xdr:rowOff>
    </xdr:from>
    <xdr:ext cx="8620125" cy="1777080"/>
    <xdr:sp macro="" textlink="">
      <xdr:nvSpPr>
        <xdr:cNvPr id="5" name="テキスト ボックス 4">
          <a:extLst>
            <a:ext uri="{FF2B5EF4-FFF2-40B4-BE49-F238E27FC236}">
              <a16:creationId xmlns:a16="http://schemas.microsoft.com/office/drawing/2014/main" id="{C806E1EC-D13B-4808-95ED-C94D2D04623D}"/>
            </a:ext>
          </a:extLst>
        </xdr:cNvPr>
        <xdr:cNvSpPr txBox="1"/>
      </xdr:nvSpPr>
      <xdr:spPr>
        <a:xfrm>
          <a:off x="15954375" y="366045"/>
          <a:ext cx="8620125" cy="1777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nchorCtr="0">
          <a:spAutoFit/>
        </a:bodyPr>
        <a:lstStyle/>
        <a:p>
          <a:r>
            <a:rPr kumimoji="1" lang="ja-JP" altLang="en-US" sz="1050" b="1">
              <a:latin typeface="+mn-ea"/>
              <a:ea typeface="+mn-ea"/>
            </a:rPr>
            <a:t>雇用形態ごとの時給単価の算出について</a:t>
          </a:r>
          <a:r>
            <a:rPr kumimoji="1" lang="ja-JP" altLang="en-US" sz="1050" b="0">
              <a:latin typeface="+mn-ea"/>
              <a:ea typeface="+mn-ea"/>
            </a:rPr>
            <a:t>（雇用形態ごとの所定労働時間については、</a:t>
          </a:r>
          <a:r>
            <a:rPr kumimoji="1" lang="ja-JP" altLang="en-US" sz="1050" b="0">
              <a:solidFill>
                <a:srgbClr val="FF0000"/>
              </a:solidFill>
              <a:latin typeface="+mn-ea"/>
              <a:ea typeface="+mn-ea"/>
            </a:rPr>
            <a:t>赤字</a:t>
          </a:r>
          <a:r>
            <a:rPr kumimoji="1" lang="ja-JP" altLang="en-US" sz="1050" b="0">
              <a:solidFill>
                <a:sysClr val="windowText" lastClr="000000"/>
              </a:solidFill>
              <a:latin typeface="+mn-ea"/>
              <a:ea typeface="+mn-ea"/>
            </a:rPr>
            <a:t>および</a:t>
          </a:r>
          <a:r>
            <a:rPr kumimoji="1" lang="ja-JP" altLang="en-US" sz="1050" b="0">
              <a:solidFill>
                <a:schemeClr val="accent5"/>
              </a:solidFill>
              <a:latin typeface="+mn-ea"/>
              <a:ea typeface="+mn-ea"/>
            </a:rPr>
            <a:t>青字</a:t>
          </a:r>
          <a:r>
            <a:rPr kumimoji="1" lang="ja-JP" altLang="en-US" sz="1050" b="0">
              <a:solidFill>
                <a:sysClr val="windowText" lastClr="000000"/>
              </a:solidFill>
              <a:latin typeface="+mn-ea"/>
              <a:ea typeface="+mn-ea"/>
            </a:rPr>
            <a:t>の部分を参考に入力してください。）</a:t>
          </a:r>
          <a:endParaRPr kumimoji="1" lang="en-US" altLang="ja-JP" sz="1050" b="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prstClr val="black"/>
              </a:solidFill>
              <a:effectLst/>
              <a:uLnTx/>
              <a:uFillTx/>
              <a:latin typeface="+mn-ea"/>
              <a:ea typeface="+mn-ea"/>
              <a:cs typeface="+mn-cs"/>
            </a:rPr>
            <a:t>01【</a:t>
          </a:r>
          <a:r>
            <a:rPr kumimoji="1" lang="ja-JP" altLang="en-US" sz="1000" b="0" i="0" u="none" strike="noStrike" kern="0" cap="none" spc="0" normalizeH="0" baseline="0" noProof="0">
              <a:ln>
                <a:noFill/>
              </a:ln>
              <a:solidFill>
                <a:prstClr val="black"/>
              </a:solidFill>
              <a:effectLst/>
              <a:uLnTx/>
              <a:uFillTx/>
              <a:latin typeface="+mn-ea"/>
              <a:ea typeface="+mn-ea"/>
              <a:cs typeface="+mn-cs"/>
            </a:rPr>
            <a:t>月給制</a:t>
          </a:r>
          <a:r>
            <a:rPr kumimoji="1" lang="en-US" altLang="ja-JP" sz="1000" b="0" i="0" u="none" strike="noStrike" kern="0" cap="none" spc="0" normalizeH="0" baseline="0" noProof="0">
              <a:ln>
                <a:noFill/>
              </a:ln>
              <a:solidFill>
                <a:prstClr val="black"/>
              </a:solidFill>
              <a:effectLst/>
              <a:uLnTx/>
              <a:uFillTx/>
              <a:latin typeface="+mn-ea"/>
              <a:ea typeface="+mn-ea"/>
              <a:cs typeface="+mn-cs"/>
            </a:rPr>
            <a:t>】</a:t>
          </a:r>
          <a:r>
            <a:rPr kumimoji="1" lang="ja-JP" altLang="en-US" sz="1000" b="0" i="0" u="none" strike="noStrike" kern="0" cap="none" spc="0" normalizeH="0" baseline="0" noProof="0">
              <a:ln>
                <a:noFill/>
              </a:ln>
              <a:solidFill>
                <a:prstClr val="black"/>
              </a:solidFill>
              <a:effectLst/>
              <a:uLnTx/>
              <a:uFillTx/>
              <a:latin typeface="+mn-ea"/>
              <a:ea typeface="+mn-ea"/>
              <a:cs typeface="+mn-cs"/>
            </a:rPr>
            <a:t>　月給</a:t>
          </a:r>
          <a:r>
            <a:rPr kumimoji="1" lang="en-US" altLang="ja-JP" sz="1000" b="0" i="0" u="none" strike="noStrike" kern="0" cap="none" spc="0" normalizeH="0" baseline="0" noProof="0">
              <a:ln>
                <a:noFill/>
              </a:ln>
              <a:solidFill>
                <a:prstClr val="black"/>
              </a:solidFill>
              <a:effectLst/>
              <a:uLnTx/>
              <a:uFillTx/>
              <a:latin typeface="+mn-ea"/>
              <a:ea typeface="+mn-ea"/>
              <a:cs typeface="+mn-cs"/>
            </a:rPr>
            <a:t>÷</a:t>
          </a:r>
          <a:r>
            <a:rPr kumimoji="1" lang="en-US" altLang="ja-JP" sz="1000" b="0" i="0" u="none" strike="noStrike" kern="0" cap="none" spc="0" normalizeH="0" baseline="0" noProof="0">
              <a:ln>
                <a:noFill/>
              </a:ln>
              <a:solidFill>
                <a:srgbClr val="FF0000"/>
              </a:solidFill>
              <a:effectLst/>
              <a:uLnTx/>
              <a:uFillTx/>
              <a:latin typeface="+mn-ea"/>
              <a:ea typeface="+mn-ea"/>
              <a:cs typeface="+mn-cs"/>
            </a:rPr>
            <a:t>(</a:t>
          </a:r>
          <a:r>
            <a:rPr kumimoji="1" lang="ja-JP" altLang="en-US" sz="1000" b="0" i="0" u="none" strike="noStrike" kern="0" cap="none" spc="0" normalizeH="0" baseline="0" noProof="0">
              <a:ln>
                <a:noFill/>
              </a:ln>
              <a:solidFill>
                <a:srgbClr val="FF0000"/>
              </a:solidFill>
              <a:effectLst/>
              <a:uLnTx/>
              <a:uFillTx/>
              <a:latin typeface="+mn-ea"/>
              <a:ea typeface="+mn-ea"/>
              <a:cs typeface="+mn-cs"/>
            </a:rPr>
            <a:t>年間所定労働日数</a:t>
          </a:r>
          <a:r>
            <a:rPr kumimoji="1" lang="en-US" altLang="ja-JP" sz="1000" b="0" i="0" u="none" strike="noStrike" kern="0" cap="none" spc="0" normalizeH="0" baseline="0" noProof="0">
              <a:ln>
                <a:noFill/>
              </a:ln>
              <a:solidFill>
                <a:srgbClr val="FF0000"/>
              </a:solidFill>
              <a:effectLst/>
              <a:uLnTx/>
              <a:uFillTx/>
              <a:latin typeface="+mn-ea"/>
              <a:ea typeface="+mn-ea"/>
              <a:cs typeface="+mn-cs"/>
            </a:rPr>
            <a:t>×</a:t>
          </a:r>
          <a:r>
            <a:rPr kumimoji="1" lang="ja-JP" altLang="en-US" sz="1000" b="0" i="0" u="none" strike="noStrike" kern="0" cap="none" spc="0" normalizeH="0" baseline="0" noProof="0">
              <a:ln>
                <a:noFill/>
              </a:ln>
              <a:solidFill>
                <a:srgbClr val="FF0000"/>
              </a:solidFill>
              <a:effectLst/>
              <a:uLnTx/>
              <a:uFillTx/>
              <a:latin typeface="+mn-ea"/>
              <a:ea typeface="+mn-ea"/>
              <a:cs typeface="+mn-cs"/>
            </a:rPr>
            <a:t>１日の所定労働時間</a:t>
          </a:r>
          <a:r>
            <a:rPr kumimoji="1" lang="en-US" altLang="ja-JP" sz="1000" b="0" i="0" u="none" strike="noStrike" kern="0" cap="none" spc="0" normalizeH="0" baseline="0" noProof="0">
              <a:ln>
                <a:noFill/>
              </a:ln>
              <a:solidFill>
                <a:srgbClr val="FF0000"/>
              </a:solidFill>
              <a:effectLst/>
              <a:uLnTx/>
              <a:uFillTx/>
              <a:latin typeface="+mn-ea"/>
              <a:ea typeface="+mn-ea"/>
              <a:cs typeface="+mn-cs"/>
            </a:rPr>
            <a:t>)÷12</a:t>
          </a:r>
          <a:r>
            <a:rPr kumimoji="1" lang="ja-JP" altLang="en-US" sz="1000" b="0" i="0" u="none" strike="noStrike" kern="0" cap="none" spc="0" normalizeH="0" baseline="0" noProof="0">
              <a:ln>
                <a:noFill/>
              </a:ln>
              <a:solidFill>
                <a:srgbClr val="FF0000"/>
              </a:solidFill>
              <a:effectLst/>
              <a:uLnTx/>
              <a:uFillTx/>
              <a:latin typeface="+mn-ea"/>
              <a:ea typeface="+mn-ea"/>
              <a:cs typeface="+mn-cs"/>
            </a:rPr>
            <a:t>か月</a:t>
          </a:r>
          <a:endParaRPr kumimoji="1" lang="en-US" altLang="ja-JP" sz="1000" b="0" i="0" u="none" strike="noStrike" kern="0" cap="none" spc="0" normalizeH="0" baseline="-6000" noProof="0">
            <a:ln>
              <a:noFill/>
            </a:ln>
            <a:solidFill>
              <a:srgbClr val="FF0000"/>
            </a:solidFill>
            <a:effectLst/>
            <a:uLnTx/>
            <a:uFillTx/>
            <a:latin typeface="+mn-ea"/>
            <a:ea typeface="+mn-ea"/>
            <a:cs typeface="+mn-cs"/>
          </a:endParaRPr>
        </a:p>
        <a:p>
          <a:r>
            <a:rPr kumimoji="1" lang="en-US" altLang="ja-JP" sz="1000">
              <a:solidFill>
                <a:schemeClr val="dk1"/>
              </a:solidFill>
              <a:effectLst/>
              <a:latin typeface="+mn-ea"/>
              <a:ea typeface="+mn-ea"/>
              <a:cs typeface="+mn-cs"/>
            </a:rPr>
            <a:t>02【</a:t>
          </a:r>
          <a:r>
            <a:rPr kumimoji="1" lang="ja-JP" altLang="ja-JP" sz="1000">
              <a:solidFill>
                <a:schemeClr val="dk1"/>
              </a:solidFill>
              <a:effectLst/>
              <a:latin typeface="+mn-ea"/>
              <a:ea typeface="+mn-ea"/>
              <a:cs typeface="+mn-cs"/>
            </a:rPr>
            <a:t>日給制</a:t>
          </a:r>
          <a:r>
            <a:rPr kumimoji="1" lang="en-US" altLang="ja-JP" sz="1000">
              <a:solidFill>
                <a:schemeClr val="dk1"/>
              </a:solidFill>
              <a:effectLst/>
              <a:latin typeface="+mn-ea"/>
              <a:ea typeface="+mn-ea"/>
              <a:cs typeface="+mn-cs"/>
            </a:rPr>
            <a:t>+</a:t>
          </a:r>
          <a:r>
            <a:rPr kumimoji="1" lang="ja-JP" altLang="ja-JP" sz="1000">
              <a:solidFill>
                <a:schemeClr val="dk1"/>
              </a:solidFill>
              <a:effectLst/>
              <a:latin typeface="+mn-ea"/>
              <a:ea typeface="+mn-ea"/>
              <a:cs typeface="+mn-cs"/>
            </a:rPr>
            <a:t>手当</a:t>
          </a:r>
          <a:r>
            <a:rPr kumimoji="1" lang="en-US" altLang="ja-JP" sz="1000">
              <a:solidFill>
                <a:schemeClr val="dk1"/>
              </a:solidFill>
              <a:effectLst/>
              <a:latin typeface="+mn-ea"/>
              <a:ea typeface="+mn-ea"/>
              <a:cs typeface="+mn-cs"/>
            </a:rPr>
            <a:t>(</a:t>
          </a:r>
          <a:r>
            <a:rPr kumimoji="1" lang="ja-JP" altLang="ja-JP" sz="1000">
              <a:solidFill>
                <a:schemeClr val="dk1"/>
              </a:solidFill>
              <a:effectLst/>
              <a:latin typeface="+mn-ea"/>
              <a:ea typeface="+mn-ea"/>
              <a:cs typeface="+mn-cs"/>
            </a:rPr>
            <a:t>月</a:t>
          </a:r>
          <a:r>
            <a:rPr kumimoji="1" lang="ja-JP" altLang="en-US" sz="1000">
              <a:solidFill>
                <a:schemeClr val="dk1"/>
              </a:solidFill>
              <a:effectLst/>
              <a:latin typeface="+mn-ea"/>
              <a:ea typeface="+mn-ea"/>
              <a:cs typeface="+mn-cs"/>
            </a:rPr>
            <a:t>額</a:t>
          </a:r>
          <a:r>
            <a:rPr kumimoji="1" lang="en-US" altLang="ja-JP" sz="1000">
              <a:solidFill>
                <a:schemeClr val="dk1"/>
              </a:solidFill>
              <a:effectLst/>
              <a:latin typeface="+mn-ea"/>
              <a:ea typeface="+mn-ea"/>
              <a:cs typeface="+mn-cs"/>
            </a:rPr>
            <a:t>)】</a:t>
          </a:r>
          <a:r>
            <a:rPr kumimoji="1" lang="ja-JP" altLang="ja-JP" sz="1000">
              <a:solidFill>
                <a:schemeClr val="dk1"/>
              </a:solidFill>
              <a:effectLst/>
              <a:latin typeface="+mn-ea"/>
              <a:ea typeface="+mn-ea"/>
              <a:cs typeface="+mn-cs"/>
            </a:rPr>
            <a:t>　</a:t>
          </a:r>
          <a:r>
            <a:rPr kumimoji="1" lang="en-US" altLang="ja-JP" sz="1000">
              <a:solidFill>
                <a:schemeClr val="dk1"/>
              </a:solidFill>
              <a:effectLst/>
              <a:latin typeface="+mn-ea"/>
              <a:ea typeface="+mn-ea"/>
              <a:cs typeface="+mn-cs"/>
            </a:rPr>
            <a:t>{</a:t>
          </a:r>
          <a:r>
            <a:rPr kumimoji="1" lang="ja-JP" altLang="ja-JP" sz="1000">
              <a:solidFill>
                <a:schemeClr val="dk1"/>
              </a:solidFill>
              <a:effectLst/>
              <a:latin typeface="+mn-ea"/>
              <a:ea typeface="+mn-ea"/>
              <a:cs typeface="+mn-cs"/>
            </a:rPr>
            <a:t>日給</a:t>
          </a:r>
          <a:r>
            <a:rPr kumimoji="1" lang="en-US" altLang="ja-JP" sz="1000">
              <a:solidFill>
                <a:schemeClr val="dk1"/>
              </a:solidFill>
              <a:effectLst/>
              <a:latin typeface="+mn-ea"/>
              <a:ea typeface="+mn-ea"/>
              <a:cs typeface="+mn-cs"/>
            </a:rPr>
            <a:t>÷</a:t>
          </a:r>
          <a:r>
            <a:rPr kumimoji="1" lang="ja-JP" altLang="en-US" sz="1000">
              <a:solidFill>
                <a:schemeClr val="dk1"/>
              </a:solidFill>
              <a:effectLst/>
              <a:latin typeface="+mn-ea"/>
              <a:ea typeface="+mn-ea"/>
              <a:cs typeface="+mn-cs"/>
            </a:rPr>
            <a:t>１</a:t>
          </a:r>
          <a:r>
            <a:rPr kumimoji="1" lang="ja-JP" altLang="ja-JP" sz="1000">
              <a:solidFill>
                <a:schemeClr val="dk1"/>
              </a:solidFill>
              <a:effectLst/>
              <a:latin typeface="+mn-ea"/>
              <a:ea typeface="+mn-ea"/>
              <a:cs typeface="+mn-cs"/>
            </a:rPr>
            <a:t>日の所定労働時間</a:t>
          </a:r>
          <a:r>
            <a:rPr kumimoji="1" lang="en-US" altLang="ja-JP" sz="1000">
              <a:solidFill>
                <a:schemeClr val="dk1"/>
              </a:solidFill>
              <a:effectLst/>
              <a:latin typeface="+mn-ea"/>
              <a:ea typeface="+mn-ea"/>
              <a:cs typeface="+mn-cs"/>
            </a:rPr>
            <a:t>}+</a:t>
          </a:r>
          <a:r>
            <a:rPr kumimoji="1" lang="en-US" altLang="ja-JP" sz="1000" u="sng">
              <a:solidFill>
                <a:schemeClr val="dk1"/>
              </a:solidFill>
              <a:effectLst/>
              <a:latin typeface="+mn-ea"/>
              <a:ea typeface="+mn-ea"/>
              <a:cs typeface="+mn-cs"/>
            </a:rPr>
            <a:t>{</a:t>
          </a:r>
          <a:r>
            <a:rPr kumimoji="1" lang="ja-JP" altLang="ja-JP" sz="1000" u="sng">
              <a:solidFill>
                <a:schemeClr val="dk1"/>
              </a:solidFill>
              <a:effectLst/>
              <a:latin typeface="+mn-ea"/>
              <a:ea typeface="+mn-ea"/>
              <a:cs typeface="+mn-cs"/>
            </a:rPr>
            <a:t>手当</a:t>
          </a:r>
          <a:r>
            <a:rPr kumimoji="1" lang="en-US" altLang="ja-JP" sz="1000" u="sng">
              <a:solidFill>
                <a:schemeClr val="dk1"/>
              </a:solidFill>
              <a:effectLst/>
              <a:latin typeface="+mn-ea"/>
              <a:ea typeface="+mn-ea"/>
              <a:cs typeface="+mn-cs"/>
            </a:rPr>
            <a:t>(</a:t>
          </a:r>
          <a:r>
            <a:rPr kumimoji="1" lang="ja-JP" altLang="ja-JP" sz="1000" u="sng">
              <a:solidFill>
                <a:schemeClr val="dk1"/>
              </a:solidFill>
              <a:effectLst/>
              <a:latin typeface="+mn-ea"/>
              <a:ea typeface="+mn-ea"/>
              <a:cs typeface="+mn-cs"/>
            </a:rPr>
            <a:t>月</a:t>
          </a:r>
          <a:r>
            <a:rPr kumimoji="1" lang="ja-JP" altLang="en-US" sz="1000" u="sng">
              <a:solidFill>
                <a:schemeClr val="dk1"/>
              </a:solidFill>
              <a:effectLst/>
              <a:latin typeface="+mn-ea"/>
              <a:ea typeface="+mn-ea"/>
              <a:cs typeface="+mn-cs"/>
            </a:rPr>
            <a:t>額</a:t>
          </a:r>
          <a:r>
            <a:rPr kumimoji="1" lang="en-US" altLang="ja-JP" sz="1000" u="sng">
              <a:solidFill>
                <a:schemeClr val="dk1"/>
              </a:solidFill>
              <a:effectLst/>
              <a:latin typeface="+mn-ea"/>
              <a:ea typeface="+mn-ea"/>
              <a:cs typeface="+mn-cs"/>
            </a:rPr>
            <a:t>)÷(</a:t>
          </a:r>
          <a:r>
            <a:rPr kumimoji="1" lang="ja-JP" altLang="en-US" sz="1000" u="sng">
              <a:solidFill>
                <a:schemeClr val="dk1"/>
              </a:solidFill>
              <a:effectLst/>
              <a:latin typeface="+mn-ea"/>
              <a:ea typeface="+mn-ea"/>
              <a:cs typeface="+mn-cs"/>
            </a:rPr>
            <a:t>１</a:t>
          </a:r>
          <a:r>
            <a:rPr kumimoji="1" lang="ja-JP" altLang="ja-JP" sz="1000" u="sng">
              <a:solidFill>
                <a:schemeClr val="dk1"/>
              </a:solidFill>
              <a:effectLst/>
              <a:latin typeface="+mn-ea"/>
              <a:ea typeface="+mn-ea"/>
              <a:cs typeface="+mn-cs"/>
            </a:rPr>
            <a:t>日の所定労働時間</a:t>
          </a:r>
          <a:r>
            <a:rPr kumimoji="1" lang="en-US" altLang="ja-JP" sz="1000" u="sng">
              <a:solidFill>
                <a:schemeClr val="dk1"/>
              </a:solidFill>
              <a:effectLst/>
              <a:latin typeface="+mn-ea"/>
              <a:ea typeface="+mn-ea"/>
              <a:cs typeface="+mn-cs"/>
            </a:rPr>
            <a:t>×</a:t>
          </a:r>
          <a:r>
            <a:rPr kumimoji="1" lang="ja-JP" altLang="ja-JP" sz="1000" u="sng">
              <a:solidFill>
                <a:schemeClr val="dk1"/>
              </a:solidFill>
              <a:effectLst/>
              <a:latin typeface="+mn-ea"/>
              <a:ea typeface="+mn-ea"/>
              <a:cs typeface="+mn-cs"/>
            </a:rPr>
            <a:t>年間所定労働日数</a:t>
          </a:r>
          <a:r>
            <a:rPr kumimoji="1" lang="en-US" altLang="ja-JP" sz="1000" u="sng">
              <a:solidFill>
                <a:schemeClr val="dk1"/>
              </a:solidFill>
              <a:effectLst/>
              <a:latin typeface="+mn-ea"/>
              <a:ea typeface="+mn-ea"/>
              <a:cs typeface="+mn-cs"/>
            </a:rPr>
            <a:t>÷12</a:t>
          </a:r>
          <a:r>
            <a:rPr kumimoji="1" lang="ja-JP" altLang="ja-JP" sz="1000" u="sng">
              <a:solidFill>
                <a:schemeClr val="dk1"/>
              </a:solidFill>
              <a:effectLst/>
              <a:latin typeface="+mn-ea"/>
              <a:ea typeface="+mn-ea"/>
              <a:cs typeface="+mn-cs"/>
            </a:rPr>
            <a:t>か月</a:t>
          </a:r>
          <a:r>
            <a:rPr kumimoji="1" lang="en-US" altLang="ja-JP" sz="1000" u="sng">
              <a:solidFill>
                <a:schemeClr val="dk1"/>
              </a:solidFill>
              <a:effectLst/>
              <a:latin typeface="+mn-ea"/>
              <a:ea typeface="+mn-ea"/>
              <a:cs typeface="+mn-cs"/>
            </a:rPr>
            <a:t>)×</a:t>
          </a:r>
          <a:r>
            <a:rPr kumimoji="1" lang="ja-JP" altLang="en-US" sz="1000" u="sng">
              <a:solidFill>
                <a:schemeClr val="dk1"/>
              </a:solidFill>
              <a:effectLst/>
              <a:latin typeface="+mn-ea"/>
              <a:ea typeface="+mn-ea"/>
              <a:cs typeface="+mn-cs"/>
            </a:rPr>
            <a:t>１</a:t>
          </a:r>
          <a:r>
            <a:rPr kumimoji="1" lang="ja-JP" altLang="ja-JP" sz="1000" u="sng">
              <a:solidFill>
                <a:schemeClr val="dk1"/>
              </a:solidFill>
              <a:effectLst/>
              <a:latin typeface="+mn-ea"/>
              <a:ea typeface="+mn-ea"/>
              <a:cs typeface="+mn-cs"/>
            </a:rPr>
            <a:t>日の所定労働時間</a:t>
          </a:r>
          <a:r>
            <a:rPr kumimoji="1" lang="en-US" altLang="ja-JP" sz="1000" u="sng">
              <a:solidFill>
                <a:schemeClr val="dk1"/>
              </a:solidFill>
              <a:effectLst/>
              <a:latin typeface="+mn-ea"/>
              <a:ea typeface="+mn-ea"/>
              <a:cs typeface="+mn-cs"/>
            </a:rPr>
            <a:t>}</a:t>
          </a:r>
          <a:endParaRPr lang="ja-JP" altLang="ja-JP" sz="1000" u="sng">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prstClr val="black"/>
              </a:solidFill>
              <a:effectLst/>
              <a:uLnTx/>
              <a:uFillTx/>
              <a:latin typeface="+mn-ea"/>
              <a:ea typeface="+mn-ea"/>
              <a:cs typeface="+mn-cs"/>
            </a:rPr>
            <a:t>　　　　　　　　　　　　　　　　　　　　　　　　　　  </a:t>
          </a:r>
          <a:r>
            <a:rPr kumimoji="1" lang="en-US" altLang="ja-JP" sz="1000" b="0" i="0" u="sng" strike="noStrike" kern="0" cap="none" spc="0" normalizeH="0" baseline="0" noProof="0">
              <a:ln>
                <a:noFill/>
              </a:ln>
              <a:solidFill>
                <a:prstClr val="black"/>
              </a:solidFill>
              <a:effectLst/>
              <a:uLnTx/>
              <a:uFillTx/>
              <a:latin typeface="+mn-ea"/>
              <a:ea typeface="+mn-ea"/>
              <a:cs typeface="+mn-cs"/>
            </a:rPr>
            <a:t>※</a:t>
          </a:r>
          <a:r>
            <a:rPr kumimoji="1" lang="ja-JP" altLang="ja-JP" sz="1000" b="0" i="0" u="sng" strike="noStrike" kern="0" cap="none" spc="0" normalizeH="0" baseline="0" noProof="0">
              <a:ln>
                <a:noFill/>
              </a:ln>
              <a:solidFill>
                <a:prstClr val="black"/>
              </a:solidFill>
              <a:effectLst/>
              <a:uLnTx/>
              <a:uFillTx/>
              <a:latin typeface="+mn-ea"/>
              <a:ea typeface="+mn-ea"/>
              <a:cs typeface="+mn-cs"/>
            </a:rPr>
            <a:t>手当</a:t>
          </a:r>
          <a:r>
            <a:rPr kumimoji="1" lang="en-US" altLang="ja-JP" sz="1000" b="0" i="0" u="sng" strike="noStrike" kern="0" cap="none" spc="0" normalizeH="0" baseline="0" noProof="0">
              <a:ln>
                <a:noFill/>
              </a:ln>
              <a:solidFill>
                <a:prstClr val="black"/>
              </a:solidFill>
              <a:effectLst/>
              <a:uLnTx/>
              <a:uFillTx/>
              <a:latin typeface="+mn-ea"/>
              <a:ea typeface="+mn-ea"/>
              <a:cs typeface="+mn-cs"/>
            </a:rPr>
            <a:t>(</a:t>
          </a:r>
          <a:r>
            <a:rPr kumimoji="1" lang="ja-JP" altLang="ja-JP" sz="1000" b="0" i="0" u="sng" strike="noStrike" kern="0" cap="none" spc="0" normalizeH="0" baseline="0" noProof="0">
              <a:ln>
                <a:noFill/>
              </a:ln>
              <a:solidFill>
                <a:prstClr val="black"/>
              </a:solidFill>
              <a:effectLst/>
              <a:uLnTx/>
              <a:uFillTx/>
              <a:latin typeface="+mn-ea"/>
              <a:ea typeface="+mn-ea"/>
              <a:cs typeface="+mn-cs"/>
            </a:rPr>
            <a:t>月額</a:t>
          </a:r>
          <a:r>
            <a:rPr kumimoji="1" lang="en-US" altLang="ja-JP" sz="1000" b="0" i="0" u="sng" strike="noStrike" kern="0" cap="none" spc="0" normalizeH="0" baseline="0" noProof="0">
              <a:ln>
                <a:noFill/>
              </a:ln>
              <a:solidFill>
                <a:prstClr val="black"/>
              </a:solidFill>
              <a:effectLst/>
              <a:uLnTx/>
              <a:uFillTx/>
              <a:latin typeface="+mn-ea"/>
              <a:ea typeface="+mn-ea"/>
              <a:cs typeface="+mn-cs"/>
            </a:rPr>
            <a:t>)</a:t>
          </a:r>
          <a:r>
            <a:rPr kumimoji="1" lang="ja-JP" altLang="en-US" sz="1000" b="0" i="0" u="sng" strike="noStrike" kern="0" cap="none" spc="0" normalizeH="0" baseline="0" noProof="0">
              <a:ln>
                <a:noFill/>
              </a:ln>
              <a:solidFill>
                <a:prstClr val="black"/>
              </a:solidFill>
              <a:effectLst/>
              <a:uLnTx/>
              <a:uFillTx/>
              <a:latin typeface="+mn-ea"/>
              <a:ea typeface="+mn-ea"/>
              <a:cs typeface="+mn-cs"/>
            </a:rPr>
            <a:t>を</a:t>
          </a:r>
          <a:r>
            <a:rPr kumimoji="1" lang="ja-JP" altLang="ja-JP" sz="1000" b="0" i="0" u="sng" strike="noStrike" kern="0" cap="none" spc="0" normalizeH="0" baseline="0" noProof="0">
              <a:ln>
                <a:noFill/>
              </a:ln>
              <a:solidFill>
                <a:prstClr val="black"/>
              </a:solidFill>
              <a:effectLst/>
              <a:uLnTx/>
              <a:uFillTx/>
              <a:latin typeface="+mn-ea"/>
              <a:ea typeface="+mn-ea"/>
              <a:cs typeface="+mn-cs"/>
            </a:rPr>
            <a:t>日額に換算</a:t>
          </a:r>
          <a:endParaRPr kumimoji="1" lang="en-US" altLang="ja-JP" sz="1000" b="0" i="0" u="sng"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prstClr val="black"/>
              </a:solidFill>
              <a:effectLst/>
              <a:uLnTx/>
              <a:uFillTx/>
              <a:latin typeface="+mn-ea"/>
              <a:ea typeface="+mn-ea"/>
              <a:cs typeface="+mn-cs"/>
            </a:rPr>
            <a:t>03【</a:t>
          </a:r>
          <a:r>
            <a:rPr kumimoji="1" lang="ja-JP" altLang="ja-JP" sz="1000" b="0" i="0" u="none" strike="noStrike" kern="0" cap="none" spc="0" normalizeH="0" baseline="0" noProof="0">
              <a:ln>
                <a:noFill/>
              </a:ln>
              <a:solidFill>
                <a:prstClr val="black"/>
              </a:solidFill>
              <a:effectLst/>
              <a:uLnTx/>
              <a:uFillTx/>
              <a:latin typeface="+mn-ea"/>
              <a:ea typeface="+mn-ea"/>
              <a:cs typeface="+mn-cs"/>
            </a:rPr>
            <a:t>日給制</a:t>
          </a:r>
          <a:r>
            <a:rPr kumimoji="1" lang="en-US" altLang="ja-JP" sz="1000" b="0" i="0" u="none" strike="noStrike" kern="0" cap="none" spc="0" normalizeH="0" baseline="0" noProof="0">
              <a:ln>
                <a:noFill/>
              </a:ln>
              <a:solidFill>
                <a:prstClr val="black"/>
              </a:solidFill>
              <a:effectLst/>
              <a:uLnTx/>
              <a:uFillTx/>
              <a:latin typeface="+mn-ea"/>
              <a:ea typeface="+mn-ea"/>
              <a:cs typeface="+mn-cs"/>
            </a:rPr>
            <a:t>】</a:t>
          </a:r>
          <a:r>
            <a:rPr kumimoji="1" lang="ja-JP" altLang="en-US" sz="1000" b="0" i="0" u="none" strike="noStrike" kern="0" cap="none" spc="0" normalizeH="0" baseline="0" noProof="0">
              <a:ln>
                <a:noFill/>
              </a:ln>
              <a:solidFill>
                <a:prstClr val="black"/>
              </a:solidFill>
              <a:effectLst/>
              <a:uLnTx/>
              <a:uFillTx/>
              <a:latin typeface="+mn-ea"/>
              <a:ea typeface="+mn-ea"/>
              <a:cs typeface="+mn-cs"/>
            </a:rPr>
            <a:t>　日給</a:t>
          </a:r>
          <a:r>
            <a:rPr kumimoji="1" lang="en-US" altLang="ja-JP" sz="1000" b="0" i="0" u="none" strike="noStrike" kern="0" cap="none" spc="0" normalizeH="0" baseline="0" noProof="0">
              <a:ln>
                <a:noFill/>
              </a:ln>
              <a:solidFill>
                <a:prstClr val="black"/>
              </a:solidFill>
              <a:effectLst/>
              <a:uLnTx/>
              <a:uFillTx/>
              <a:latin typeface="+mn-ea"/>
              <a:ea typeface="+mn-ea"/>
              <a:cs typeface="+mn-cs"/>
            </a:rPr>
            <a:t>÷</a:t>
          </a:r>
          <a:r>
            <a:rPr kumimoji="1" lang="ja-JP" altLang="en-US" sz="1000" b="0" i="0" u="none" strike="noStrike" kern="0" cap="none" spc="0" normalizeH="0" baseline="0" noProof="0">
              <a:ln>
                <a:noFill/>
              </a:ln>
              <a:solidFill>
                <a:srgbClr val="FF0000"/>
              </a:solidFill>
              <a:effectLst/>
              <a:uLnTx/>
              <a:uFillTx/>
              <a:latin typeface="+mn-ea"/>
              <a:ea typeface="+mn-ea"/>
              <a:cs typeface="+mn-cs"/>
            </a:rPr>
            <a:t>１</a:t>
          </a:r>
          <a:r>
            <a:rPr kumimoji="1" lang="ja-JP" altLang="ja-JP" sz="1000" b="0" i="0" u="none" strike="noStrike" kern="0" cap="none" spc="0" normalizeH="0" baseline="0" noProof="0">
              <a:ln>
                <a:noFill/>
              </a:ln>
              <a:solidFill>
                <a:srgbClr val="FF0000"/>
              </a:solidFill>
              <a:effectLst/>
              <a:uLnTx/>
              <a:uFillTx/>
              <a:latin typeface="+mn-ea"/>
              <a:ea typeface="+mn-ea"/>
              <a:cs typeface="+mn-cs"/>
            </a:rPr>
            <a:t>日の労働時間　</a:t>
          </a:r>
          <a:endParaRPr kumimoji="0" lang="ja-JP" altLang="ja-JP" sz="1000" b="0" i="0" u="none" strike="noStrike" kern="0" cap="none" spc="0" normalizeH="0" baseline="0" noProof="0">
            <a:ln>
              <a:noFill/>
            </a:ln>
            <a:solidFill>
              <a:srgbClr val="FF0000"/>
            </a:solidFill>
            <a:effectLst/>
            <a:uLnTx/>
            <a:uFillTx/>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prstClr val="black"/>
              </a:solidFill>
              <a:effectLst/>
              <a:uLnTx/>
              <a:uFillTx/>
              <a:latin typeface="+mn-ea"/>
              <a:ea typeface="+mn-ea"/>
              <a:cs typeface="+mn-cs"/>
            </a:rPr>
            <a:t>04【</a:t>
          </a:r>
          <a:r>
            <a:rPr kumimoji="1" lang="ja-JP" altLang="en-US" sz="1000" b="0" i="0" u="none" strike="noStrike" kern="0" cap="none" spc="0" normalizeH="0" baseline="0" noProof="0">
              <a:ln>
                <a:noFill/>
              </a:ln>
              <a:solidFill>
                <a:prstClr val="black"/>
              </a:solidFill>
              <a:effectLst/>
              <a:uLnTx/>
              <a:uFillTx/>
              <a:latin typeface="+mn-ea"/>
              <a:ea typeface="+mn-ea"/>
              <a:cs typeface="+mn-cs"/>
            </a:rPr>
            <a:t>時給制</a:t>
          </a:r>
          <a:r>
            <a:rPr kumimoji="1" lang="en-US" altLang="ja-JP" sz="1000" b="0" i="0" u="none" strike="noStrike" kern="0" cap="none" spc="0" normalizeH="0" baseline="0" noProof="0">
              <a:ln>
                <a:noFill/>
              </a:ln>
              <a:solidFill>
                <a:prstClr val="black"/>
              </a:solidFill>
              <a:effectLst/>
              <a:uLnTx/>
              <a:uFillTx/>
              <a:latin typeface="+mn-ea"/>
              <a:ea typeface="+mn-ea"/>
              <a:cs typeface="+mn-cs"/>
            </a:rPr>
            <a:t>】</a:t>
          </a:r>
          <a:r>
            <a:rPr kumimoji="1" lang="ja-JP" altLang="en-US" sz="1000" b="0" i="0" u="none" strike="noStrike" kern="0" cap="none" spc="0" normalizeH="0" baseline="0" noProof="0">
              <a:ln>
                <a:noFill/>
              </a:ln>
              <a:solidFill>
                <a:prstClr val="black"/>
              </a:solidFill>
              <a:effectLst/>
              <a:uLnTx/>
              <a:uFillTx/>
              <a:latin typeface="+mn-ea"/>
              <a:ea typeface="+mn-ea"/>
              <a:cs typeface="+mn-cs"/>
            </a:rPr>
            <a:t>　時給　</a:t>
          </a:r>
          <a:r>
            <a:rPr kumimoji="1" lang="en-US" altLang="ja-JP" sz="1000" b="0" i="0" u="none" strike="noStrike" kern="0" cap="none" spc="0" normalizeH="0" baseline="0" noProof="0">
              <a:ln>
                <a:noFill/>
              </a:ln>
              <a:solidFill>
                <a:srgbClr val="FF0000"/>
              </a:solidFill>
              <a:effectLst/>
              <a:uLnTx/>
              <a:uFillTx/>
              <a:latin typeface="+mn-ea"/>
              <a:ea typeface="+mn-ea"/>
              <a:cs typeface="+mn-cs"/>
            </a:rPr>
            <a:t>※</a:t>
          </a:r>
          <a:r>
            <a:rPr kumimoji="1" lang="ja-JP" altLang="en-US" sz="1000" b="0" i="0" u="none" strike="noStrike" kern="0" cap="none" spc="0" normalizeH="0" baseline="0" noProof="0">
              <a:ln>
                <a:noFill/>
              </a:ln>
              <a:solidFill>
                <a:srgbClr val="FF0000"/>
              </a:solidFill>
              <a:effectLst/>
              <a:uLnTx/>
              <a:uFillTx/>
              <a:latin typeface="+mn-ea"/>
              <a:ea typeface="+mn-ea"/>
              <a:cs typeface="+mn-cs"/>
            </a:rPr>
            <a:t>「１」自動入力</a:t>
          </a:r>
          <a:endParaRPr kumimoji="1" lang="en-US" altLang="ja-JP" sz="1000" b="0" i="0" u="none" strike="noStrike" kern="0" cap="none" spc="0" normalizeH="0" baseline="0" noProof="0">
            <a:ln>
              <a:noFill/>
            </a:ln>
            <a:solidFill>
              <a:srgbClr val="FF0000"/>
            </a:solidFill>
            <a:effectLst/>
            <a:uLnTx/>
            <a:uFillTx/>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prstClr val="black"/>
              </a:solidFill>
              <a:effectLst/>
              <a:uLnTx/>
              <a:uFillTx/>
              <a:latin typeface="+mn-ea"/>
              <a:ea typeface="+mn-ea"/>
              <a:cs typeface="+mn-cs"/>
            </a:rPr>
            <a:t>05【</a:t>
          </a:r>
          <a:r>
            <a:rPr kumimoji="1" lang="ja-JP" altLang="en-US" sz="1000" b="0" i="0" u="none" strike="noStrike" kern="0" cap="none" spc="0" normalizeH="0" baseline="0" noProof="0">
              <a:ln>
                <a:noFill/>
              </a:ln>
              <a:solidFill>
                <a:prstClr val="black"/>
              </a:solidFill>
              <a:effectLst/>
              <a:uLnTx/>
              <a:uFillTx/>
              <a:latin typeface="+mn-ea"/>
              <a:ea typeface="+mn-ea"/>
              <a:cs typeface="+mn-cs"/>
            </a:rPr>
            <a:t>完全歩合制</a:t>
          </a:r>
          <a:r>
            <a:rPr kumimoji="1" lang="en-US" altLang="ja-JP" sz="1000" b="0" i="0" u="none" strike="noStrike" kern="0" cap="none" spc="0" normalizeH="0" baseline="0" noProof="0">
              <a:ln>
                <a:noFill/>
              </a:ln>
              <a:solidFill>
                <a:prstClr val="black"/>
              </a:solidFill>
              <a:effectLst/>
              <a:uLnTx/>
              <a:uFillTx/>
              <a:latin typeface="+mn-ea"/>
              <a:ea typeface="+mn-ea"/>
              <a:cs typeface="+mn-cs"/>
            </a:rPr>
            <a:t>】</a:t>
          </a:r>
          <a:r>
            <a:rPr kumimoji="1" lang="ja-JP" altLang="en-US" sz="1000" b="0" i="0" u="none" strike="noStrike" kern="0" cap="none" spc="0" normalizeH="0" baseline="0" noProof="0">
              <a:ln>
                <a:noFill/>
              </a:ln>
              <a:solidFill>
                <a:prstClr val="black"/>
              </a:solidFill>
              <a:effectLst/>
              <a:uLnTx/>
              <a:uFillTx/>
              <a:latin typeface="+mn-ea"/>
              <a:ea typeface="+mn-ea"/>
              <a:cs typeface="+mn-cs"/>
            </a:rPr>
            <a:t>　歩合給</a:t>
          </a:r>
          <a:r>
            <a:rPr kumimoji="1" lang="en-US" altLang="ja-JP" sz="1000" b="0" i="0" u="none" strike="noStrike" kern="0" cap="none" spc="0" normalizeH="0" baseline="0" noProof="0">
              <a:ln>
                <a:noFill/>
              </a:ln>
              <a:solidFill>
                <a:prstClr val="black"/>
              </a:solidFill>
              <a:effectLst/>
              <a:uLnTx/>
              <a:uFillTx/>
              <a:latin typeface="+mn-ea"/>
              <a:ea typeface="+mn-ea"/>
              <a:cs typeface="+mn-cs"/>
            </a:rPr>
            <a:t>÷</a:t>
          </a:r>
          <a:r>
            <a:rPr kumimoji="1" lang="ja-JP" altLang="en-US" sz="1000" b="0" i="0" u="none" strike="noStrike" kern="0" cap="none" spc="0" normalizeH="0" baseline="0" noProof="0">
              <a:ln>
                <a:noFill/>
              </a:ln>
              <a:solidFill>
                <a:srgbClr val="FF0000"/>
              </a:solidFill>
              <a:effectLst/>
              <a:uLnTx/>
              <a:uFillTx/>
              <a:latin typeface="+mn-ea"/>
              <a:ea typeface="+mn-ea"/>
              <a:cs typeface="+mn-cs"/>
            </a:rPr>
            <a:t>月間労働時間</a:t>
          </a:r>
          <a:endParaRPr kumimoji="1" lang="en-US" altLang="ja-JP" sz="1000" b="0" i="0" u="none" strike="noStrike" kern="0" cap="none" spc="0" normalizeH="0" baseline="0" noProof="0">
            <a:ln>
              <a:noFill/>
            </a:ln>
            <a:solidFill>
              <a:srgbClr val="FF0000"/>
            </a:solidFill>
            <a:effectLst/>
            <a:uLnTx/>
            <a:uFillTx/>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prstClr val="black"/>
              </a:solidFill>
              <a:effectLst/>
              <a:uLnTx/>
              <a:uFillTx/>
              <a:latin typeface="+mn-ea"/>
              <a:ea typeface="+mn-ea"/>
              <a:cs typeface="+mn-cs"/>
            </a:rPr>
            <a:t>06【</a:t>
          </a:r>
          <a:r>
            <a:rPr kumimoji="1" lang="ja-JP" altLang="en-US" sz="1000" b="0" i="0" u="none" strike="noStrike" kern="0" cap="none" spc="0" normalizeH="0" baseline="0" noProof="0">
              <a:ln>
                <a:noFill/>
              </a:ln>
              <a:solidFill>
                <a:prstClr val="black"/>
              </a:solidFill>
              <a:effectLst/>
              <a:uLnTx/>
              <a:uFillTx/>
              <a:latin typeface="+mn-ea"/>
              <a:ea typeface="+mn-ea"/>
              <a:cs typeface="+mn-cs"/>
            </a:rPr>
            <a:t>固定給</a:t>
          </a:r>
          <a:r>
            <a:rPr kumimoji="1" lang="en-US" altLang="ja-JP" sz="1000" b="0" i="0" u="none" strike="noStrike" kern="0" cap="none" spc="0" normalizeH="0" baseline="0" noProof="0">
              <a:ln>
                <a:noFill/>
              </a:ln>
              <a:solidFill>
                <a:prstClr val="black"/>
              </a:solidFill>
              <a:effectLst/>
              <a:uLnTx/>
              <a:uFillTx/>
              <a:latin typeface="+mn-ea"/>
              <a:ea typeface="+mn-ea"/>
              <a:cs typeface="+mn-cs"/>
            </a:rPr>
            <a:t>+</a:t>
          </a:r>
          <a:r>
            <a:rPr kumimoji="1" lang="ja-JP" altLang="en-US" sz="1000" b="0" i="0" u="none" strike="noStrike" kern="0" cap="none" spc="0" normalizeH="0" baseline="0" noProof="0">
              <a:ln>
                <a:noFill/>
              </a:ln>
              <a:solidFill>
                <a:prstClr val="black"/>
              </a:solidFill>
              <a:effectLst/>
              <a:uLnTx/>
              <a:uFillTx/>
              <a:latin typeface="+mn-ea"/>
              <a:ea typeface="+mn-ea"/>
              <a:cs typeface="+mn-cs"/>
            </a:rPr>
            <a:t>歩合給</a:t>
          </a:r>
          <a:r>
            <a:rPr kumimoji="1" lang="en-US" altLang="ja-JP" sz="1000" b="0" i="0" u="none" strike="noStrike" kern="0" cap="none" spc="0" normalizeH="0" baseline="0" noProof="0">
              <a:ln>
                <a:noFill/>
              </a:ln>
              <a:solidFill>
                <a:prstClr val="black"/>
              </a:solidFill>
              <a:effectLst/>
              <a:uLnTx/>
              <a:uFillTx/>
              <a:latin typeface="+mn-ea"/>
              <a:ea typeface="+mn-ea"/>
              <a:cs typeface="+mn-cs"/>
            </a:rPr>
            <a:t>】</a:t>
          </a:r>
          <a:r>
            <a:rPr kumimoji="1" lang="ja-JP" altLang="en-US" sz="1000" b="0" i="0" u="none" strike="noStrike" kern="0" cap="none" spc="0" normalizeH="0" baseline="0" noProof="0">
              <a:ln>
                <a:noFill/>
              </a:ln>
              <a:solidFill>
                <a:prstClr val="black"/>
              </a:solidFill>
              <a:effectLst/>
              <a:uLnTx/>
              <a:uFillTx/>
              <a:latin typeface="+mn-ea"/>
              <a:ea typeface="+mn-ea"/>
              <a:cs typeface="+mn-cs"/>
            </a:rPr>
            <a:t>　固定</a:t>
          </a:r>
          <a:r>
            <a:rPr kumimoji="1" lang="ja-JP" altLang="ja-JP" sz="1000" b="0" i="0" u="none" strike="noStrike" kern="0" cap="none" spc="0" normalizeH="0" baseline="0" noProof="0">
              <a:ln>
                <a:noFill/>
              </a:ln>
              <a:solidFill>
                <a:prstClr val="black"/>
              </a:solidFill>
              <a:effectLst/>
              <a:uLnTx/>
              <a:uFillTx/>
              <a:latin typeface="+mn-ea"/>
              <a:ea typeface="+mn-ea"/>
              <a:cs typeface="+mn-cs"/>
            </a:rPr>
            <a:t>給</a:t>
          </a:r>
          <a:r>
            <a:rPr kumimoji="1" lang="en-US" altLang="ja-JP" sz="1000" b="0" i="0" u="none" strike="noStrike" kern="0" cap="none" spc="0" normalizeH="0" baseline="0" noProof="0">
              <a:ln>
                <a:noFill/>
              </a:ln>
              <a:solidFill>
                <a:srgbClr val="FF0000"/>
              </a:solidFill>
              <a:effectLst/>
              <a:uLnTx/>
              <a:uFillTx/>
              <a:latin typeface="+mn-ea"/>
              <a:ea typeface="+mn-ea"/>
              <a:cs typeface="+mn-cs"/>
            </a:rPr>
            <a:t>÷(</a:t>
          </a:r>
          <a:r>
            <a:rPr kumimoji="1" lang="ja-JP" altLang="ja-JP" sz="1000" b="0" i="0" u="none" strike="noStrike" kern="0" cap="none" spc="0" normalizeH="0" baseline="0" noProof="0">
              <a:ln>
                <a:noFill/>
              </a:ln>
              <a:solidFill>
                <a:srgbClr val="FF0000"/>
              </a:solidFill>
              <a:effectLst/>
              <a:uLnTx/>
              <a:uFillTx/>
              <a:latin typeface="+mn-ea"/>
              <a:ea typeface="+mn-ea"/>
              <a:cs typeface="+mn-cs"/>
            </a:rPr>
            <a:t>年間所定労働日数</a:t>
          </a:r>
          <a:r>
            <a:rPr kumimoji="1" lang="en-US" altLang="ja-JP" sz="1000" b="0" i="0" u="none" strike="noStrike" kern="0" cap="none" spc="0" normalizeH="0" baseline="0" noProof="0">
              <a:ln>
                <a:noFill/>
              </a:ln>
              <a:solidFill>
                <a:srgbClr val="FF0000"/>
              </a:solidFill>
              <a:effectLst/>
              <a:uLnTx/>
              <a:uFillTx/>
              <a:latin typeface="+mn-ea"/>
              <a:ea typeface="+mn-ea"/>
              <a:cs typeface="+mn-cs"/>
            </a:rPr>
            <a:t>×</a:t>
          </a:r>
          <a:r>
            <a:rPr kumimoji="1" lang="ja-JP" altLang="en-US" sz="1000" b="0" i="0" u="none" strike="noStrike" kern="0" cap="none" spc="0" normalizeH="0" baseline="0" noProof="0">
              <a:ln>
                <a:noFill/>
              </a:ln>
              <a:solidFill>
                <a:srgbClr val="FF0000"/>
              </a:solidFill>
              <a:effectLst/>
              <a:uLnTx/>
              <a:uFillTx/>
              <a:latin typeface="+mn-ea"/>
              <a:ea typeface="+mn-ea"/>
              <a:cs typeface="+mn-cs"/>
            </a:rPr>
            <a:t>１</a:t>
          </a:r>
          <a:r>
            <a:rPr kumimoji="1" lang="ja-JP" altLang="ja-JP" sz="1000" b="0" i="0" u="none" strike="noStrike" kern="0" cap="none" spc="0" normalizeH="0" baseline="0" noProof="0">
              <a:ln>
                <a:noFill/>
              </a:ln>
              <a:solidFill>
                <a:srgbClr val="FF0000"/>
              </a:solidFill>
              <a:effectLst/>
              <a:uLnTx/>
              <a:uFillTx/>
              <a:latin typeface="+mn-ea"/>
              <a:ea typeface="+mn-ea"/>
              <a:cs typeface="+mn-cs"/>
            </a:rPr>
            <a:t>日の所定労働時間</a:t>
          </a:r>
          <a:r>
            <a:rPr kumimoji="1" lang="en-US" altLang="ja-JP" sz="1000" b="0" i="0" u="none" strike="noStrike" kern="0" cap="none" spc="0" normalizeH="0" baseline="0" noProof="0">
              <a:ln>
                <a:noFill/>
              </a:ln>
              <a:solidFill>
                <a:srgbClr val="FF0000"/>
              </a:solidFill>
              <a:effectLst/>
              <a:uLnTx/>
              <a:uFillTx/>
              <a:latin typeface="+mn-ea"/>
              <a:ea typeface="+mn-ea"/>
              <a:cs typeface="+mn-cs"/>
            </a:rPr>
            <a:t>)÷12</a:t>
          </a:r>
          <a:r>
            <a:rPr kumimoji="1" lang="ja-JP" altLang="ja-JP" sz="1000" b="0" i="0" u="none" strike="noStrike" kern="0" cap="none" spc="0" normalizeH="0" baseline="0" noProof="0">
              <a:ln>
                <a:noFill/>
              </a:ln>
              <a:solidFill>
                <a:srgbClr val="FF0000"/>
              </a:solidFill>
              <a:effectLst/>
              <a:uLnTx/>
              <a:uFillTx/>
              <a:latin typeface="+mn-ea"/>
              <a:ea typeface="+mn-ea"/>
              <a:cs typeface="+mn-cs"/>
            </a:rPr>
            <a:t>か月</a:t>
          </a:r>
          <a:r>
            <a:rPr kumimoji="1" lang="en-US" altLang="ja-JP" sz="10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000" b="0" i="0" u="none" strike="noStrike" kern="0" cap="none" spc="0" normalizeH="0" baseline="0" noProof="0">
              <a:ln>
                <a:noFill/>
              </a:ln>
              <a:solidFill>
                <a:sysClr val="windowText" lastClr="000000"/>
              </a:solidFill>
              <a:effectLst/>
              <a:uLnTx/>
              <a:uFillTx/>
              <a:latin typeface="+mn-ea"/>
              <a:ea typeface="+mn-ea"/>
              <a:cs typeface="+mn-cs"/>
            </a:rPr>
            <a:t>歩合給</a:t>
          </a:r>
          <a:r>
            <a:rPr kumimoji="1" lang="en-US" altLang="ja-JP" sz="10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000" b="0" i="0" u="none" strike="noStrike" kern="0" cap="none" spc="0" normalizeH="0" baseline="0" noProof="0">
              <a:ln>
                <a:noFill/>
              </a:ln>
              <a:solidFill>
                <a:srgbClr val="5B9BD5"/>
              </a:solidFill>
              <a:effectLst/>
              <a:uLnTx/>
              <a:uFillTx/>
              <a:latin typeface="+mn-ea"/>
              <a:ea typeface="+mn-ea"/>
              <a:cs typeface="+mn-cs"/>
            </a:rPr>
            <a:t>月間総労働時間</a:t>
          </a:r>
          <a:endParaRPr kumimoji="0" lang="ja-JP" altLang="ja-JP" sz="1000" b="0" i="0" u="none" strike="noStrike" kern="0" cap="none" spc="0" normalizeH="0" baseline="0" noProof="0">
            <a:ln>
              <a:noFill/>
            </a:ln>
            <a:solidFill>
              <a:srgbClr val="5B9BD5"/>
            </a:solidFill>
            <a:effectLst/>
            <a:uLnTx/>
            <a:uFillTx/>
            <a:latin typeface="+mn-ea"/>
            <a:ea typeface="+mn-ea"/>
            <a:cs typeface="+mn-cs"/>
          </a:endParaRPr>
        </a:p>
      </xdr:txBody>
    </xdr:sp>
    <xdr:clientData/>
  </xdr:oneCellAnchor>
  <xdr:oneCellAnchor>
    <xdr:from>
      <xdr:col>21</xdr:col>
      <xdr:colOff>0</xdr:colOff>
      <xdr:row>15</xdr:row>
      <xdr:rowOff>16335</xdr:rowOff>
    </xdr:from>
    <xdr:ext cx="8620125" cy="1777080"/>
    <xdr:sp macro="" textlink="">
      <xdr:nvSpPr>
        <xdr:cNvPr id="6" name="テキスト ボックス 5">
          <a:extLst>
            <a:ext uri="{FF2B5EF4-FFF2-40B4-BE49-F238E27FC236}">
              <a16:creationId xmlns:a16="http://schemas.microsoft.com/office/drawing/2014/main" id="{AEC86B4F-109E-4865-AAA9-B2B1A3C336D1}"/>
            </a:ext>
          </a:extLst>
        </xdr:cNvPr>
        <xdr:cNvSpPr txBox="1"/>
      </xdr:nvSpPr>
      <xdr:spPr>
        <a:xfrm>
          <a:off x="15954375" y="2397585"/>
          <a:ext cx="8620125" cy="177708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nchorCtr="0">
          <a:spAutoFit/>
        </a:bodyPr>
        <a:lstStyle/>
        <a:p>
          <a:r>
            <a:rPr kumimoji="1" lang="ja-JP" altLang="en-US" sz="1050" b="1"/>
            <a:t>雇用形態ごとの労働時間の算出について</a:t>
          </a:r>
          <a:endParaRPr kumimoji="1" lang="en-US" altLang="ja-JP" sz="1050" b="1"/>
        </a:p>
        <a:p>
          <a:r>
            <a:rPr kumimoji="1" lang="en-US" altLang="ja-JP" sz="1000">
              <a:solidFill>
                <a:schemeClr val="dk1"/>
              </a:solidFill>
              <a:effectLst/>
              <a:latin typeface="+mn-ea"/>
              <a:ea typeface="+mn-ea"/>
              <a:cs typeface="+mn-cs"/>
            </a:rPr>
            <a:t>01【</a:t>
          </a:r>
          <a:r>
            <a:rPr kumimoji="1" lang="ja-JP" altLang="en-US" sz="1000">
              <a:latin typeface="+mn-ea"/>
              <a:ea typeface="+mn-ea"/>
            </a:rPr>
            <a:t>月給制</a:t>
          </a:r>
          <a:r>
            <a:rPr kumimoji="1" lang="en-US" altLang="ja-JP" sz="1000">
              <a:solidFill>
                <a:schemeClr val="dk1"/>
              </a:solidFill>
              <a:effectLst/>
              <a:latin typeface="+mn-ea"/>
              <a:ea typeface="+mn-ea"/>
              <a:cs typeface="+mn-cs"/>
            </a:rPr>
            <a:t>】</a:t>
          </a:r>
          <a:r>
            <a:rPr kumimoji="1" lang="ja-JP" altLang="en-US" sz="1000">
              <a:latin typeface="+mn-ea"/>
              <a:ea typeface="+mn-ea"/>
            </a:rPr>
            <a:t>　月平均労働時間＝</a:t>
          </a:r>
          <a:r>
            <a:rPr kumimoji="1" lang="en-US" altLang="ja-JP" sz="1000">
              <a:solidFill>
                <a:srgbClr val="FF0000"/>
              </a:solidFill>
              <a:latin typeface="+mn-ea"/>
              <a:ea typeface="+mn-ea"/>
            </a:rPr>
            <a:t>(</a:t>
          </a:r>
          <a:r>
            <a:rPr kumimoji="1" lang="ja-JP" altLang="en-US" sz="1000">
              <a:solidFill>
                <a:srgbClr val="FF0000"/>
              </a:solidFill>
              <a:latin typeface="+mn-ea"/>
              <a:ea typeface="+mn-ea"/>
            </a:rPr>
            <a:t>年間所定労働日数</a:t>
          </a:r>
          <a:r>
            <a:rPr kumimoji="1" lang="en-US" altLang="ja-JP" sz="1000">
              <a:solidFill>
                <a:srgbClr val="FF0000"/>
              </a:solidFill>
              <a:latin typeface="+mn-ea"/>
              <a:ea typeface="+mn-ea"/>
            </a:rPr>
            <a:t>(365</a:t>
          </a:r>
          <a:r>
            <a:rPr kumimoji="1" lang="ja-JP" altLang="en-US" sz="1000">
              <a:solidFill>
                <a:srgbClr val="FF0000"/>
              </a:solidFill>
              <a:latin typeface="+mn-ea"/>
              <a:ea typeface="+mn-ea"/>
            </a:rPr>
            <a:t>－年間休日</a:t>
          </a:r>
          <a:r>
            <a:rPr kumimoji="1" lang="en-US" altLang="ja-JP" sz="1000">
              <a:solidFill>
                <a:srgbClr val="FF0000"/>
              </a:solidFill>
              <a:latin typeface="+mn-ea"/>
              <a:ea typeface="+mn-ea"/>
            </a:rPr>
            <a:t>)</a:t>
          </a:r>
          <a:r>
            <a:rPr kumimoji="1" lang="ja-JP" altLang="en-US" sz="1000">
              <a:solidFill>
                <a:srgbClr val="FF0000"/>
              </a:solidFill>
              <a:latin typeface="+mn-ea"/>
              <a:ea typeface="+mn-ea"/>
            </a:rPr>
            <a:t>●●日）</a:t>
          </a:r>
          <a:r>
            <a:rPr kumimoji="1" lang="en-US" altLang="ja-JP" sz="1000">
              <a:solidFill>
                <a:srgbClr val="FF0000"/>
              </a:solidFill>
              <a:latin typeface="+mn-ea"/>
              <a:ea typeface="+mn-ea"/>
            </a:rPr>
            <a:t>×</a:t>
          </a:r>
          <a:r>
            <a:rPr kumimoji="1" lang="ja-JP" altLang="en-US" sz="1000">
              <a:solidFill>
                <a:srgbClr val="FF0000"/>
              </a:solidFill>
              <a:latin typeface="+mn-ea"/>
              <a:ea typeface="+mn-ea"/>
            </a:rPr>
            <a:t>１日の所定労働時間●●時間</a:t>
          </a:r>
          <a:r>
            <a:rPr kumimoji="1" lang="en-US" altLang="ja-JP" sz="1000">
              <a:solidFill>
                <a:srgbClr val="FF0000"/>
              </a:solidFill>
              <a:latin typeface="+mn-ea"/>
              <a:ea typeface="+mn-ea"/>
            </a:rPr>
            <a:t>)÷12</a:t>
          </a:r>
          <a:r>
            <a:rPr kumimoji="1" lang="ja-JP" altLang="en-US" sz="1000">
              <a:solidFill>
                <a:srgbClr val="FF0000"/>
              </a:solidFill>
              <a:latin typeface="+mn-ea"/>
              <a:ea typeface="+mn-ea"/>
            </a:rPr>
            <a:t>か月</a:t>
          </a:r>
          <a:endParaRPr kumimoji="1" lang="en-US" altLang="ja-JP" sz="1000" baseline="-6000">
            <a:solidFill>
              <a:srgbClr val="FF0000"/>
            </a:solidFill>
            <a:latin typeface="+mn-ea"/>
            <a:ea typeface="+mn-ea"/>
          </a:endParaRPr>
        </a:p>
        <a:p>
          <a:r>
            <a:rPr kumimoji="1" lang="en-US" altLang="ja-JP" sz="1000">
              <a:latin typeface="+mn-ea"/>
              <a:ea typeface="+mn-ea"/>
            </a:rPr>
            <a:t>02【</a:t>
          </a:r>
          <a:r>
            <a:rPr kumimoji="1" lang="ja-JP" altLang="en-US" sz="1000">
              <a:latin typeface="+mn-ea"/>
              <a:ea typeface="+mn-ea"/>
            </a:rPr>
            <a:t>日給制</a:t>
          </a:r>
          <a:r>
            <a:rPr kumimoji="1" lang="en-US" altLang="ja-JP" sz="1000">
              <a:latin typeface="+mn-ea"/>
              <a:ea typeface="+mn-ea"/>
            </a:rPr>
            <a:t>+</a:t>
          </a:r>
          <a:r>
            <a:rPr kumimoji="1" lang="ja-JP" altLang="en-US" sz="1000">
              <a:latin typeface="+mn-ea"/>
              <a:ea typeface="+mn-ea"/>
            </a:rPr>
            <a:t>手当</a:t>
          </a:r>
          <a:r>
            <a:rPr kumimoji="1" lang="en-US" altLang="ja-JP" sz="1000">
              <a:latin typeface="+mn-ea"/>
              <a:ea typeface="+mn-ea"/>
            </a:rPr>
            <a:t>(</a:t>
          </a:r>
          <a:r>
            <a:rPr kumimoji="1" lang="ja-JP" altLang="en-US" sz="1000">
              <a:latin typeface="+mn-ea"/>
              <a:ea typeface="+mn-ea"/>
            </a:rPr>
            <a:t>月給</a:t>
          </a:r>
          <a:r>
            <a:rPr kumimoji="1" lang="en-US" altLang="ja-JP" sz="1000">
              <a:latin typeface="+mn-ea"/>
              <a:ea typeface="+mn-ea"/>
            </a:rPr>
            <a:t>)】</a:t>
          </a:r>
          <a:r>
            <a:rPr kumimoji="1" lang="ja-JP" altLang="en-US" sz="1000">
              <a:latin typeface="+mn-ea"/>
              <a:ea typeface="+mn-ea"/>
            </a:rPr>
            <a:t>　</a:t>
          </a:r>
          <a:r>
            <a:rPr kumimoji="1" lang="en-US" altLang="ja-JP" sz="1000">
              <a:latin typeface="+mn-ea"/>
              <a:ea typeface="+mn-ea"/>
            </a:rPr>
            <a:t>{</a:t>
          </a:r>
          <a:r>
            <a:rPr kumimoji="1" lang="ja-JP" altLang="en-US" sz="1000">
              <a:latin typeface="+mn-ea"/>
              <a:ea typeface="+mn-ea"/>
            </a:rPr>
            <a:t>日給</a:t>
          </a:r>
          <a:r>
            <a:rPr kumimoji="1" lang="en-US" altLang="ja-JP" sz="1000">
              <a:latin typeface="+mn-ea"/>
              <a:ea typeface="+mn-ea"/>
            </a:rPr>
            <a:t>÷</a:t>
          </a:r>
          <a:r>
            <a:rPr kumimoji="1" lang="ja-JP" altLang="en-US" sz="1000">
              <a:solidFill>
                <a:srgbClr val="FF0000"/>
              </a:solidFill>
              <a:latin typeface="+mn-ea"/>
              <a:ea typeface="+mn-ea"/>
            </a:rPr>
            <a:t>１日の所定労働時間</a:t>
          </a:r>
          <a:r>
            <a:rPr kumimoji="1" lang="en-US" altLang="ja-JP" sz="1000">
              <a:solidFill>
                <a:schemeClr val="dk1"/>
              </a:solidFill>
              <a:effectLst/>
              <a:latin typeface="+mn-ea"/>
              <a:ea typeface="+mn-ea"/>
              <a:cs typeface="+mn-cs"/>
            </a:rPr>
            <a:t>}</a:t>
          </a:r>
          <a:r>
            <a:rPr kumimoji="1" lang="en-US" altLang="ja-JP" sz="1000">
              <a:latin typeface="+mn-ea"/>
              <a:ea typeface="+mn-ea"/>
            </a:rPr>
            <a:t>+</a:t>
          </a:r>
          <a:r>
            <a:rPr kumimoji="1" lang="en-US" altLang="ja-JP" sz="1000" u="sng">
              <a:solidFill>
                <a:schemeClr val="dk1"/>
              </a:solidFill>
              <a:effectLst/>
              <a:latin typeface="+mn-ea"/>
              <a:ea typeface="+mn-ea"/>
              <a:cs typeface="+mn-cs"/>
            </a:rPr>
            <a:t>{</a:t>
          </a:r>
          <a:r>
            <a:rPr kumimoji="1" lang="ja-JP" altLang="en-US" sz="1000" u="sng">
              <a:latin typeface="+mn-ea"/>
              <a:ea typeface="+mn-ea"/>
            </a:rPr>
            <a:t>手当</a:t>
          </a:r>
          <a:r>
            <a:rPr kumimoji="1" lang="en-US" altLang="ja-JP" sz="1000" u="sng">
              <a:latin typeface="+mn-ea"/>
              <a:ea typeface="+mn-ea"/>
            </a:rPr>
            <a:t>(</a:t>
          </a:r>
          <a:r>
            <a:rPr kumimoji="1" lang="ja-JP" altLang="en-US" sz="1000" u="sng">
              <a:latin typeface="+mn-ea"/>
              <a:ea typeface="+mn-ea"/>
            </a:rPr>
            <a:t>月給</a:t>
          </a:r>
          <a:r>
            <a:rPr kumimoji="1" lang="en-US" altLang="ja-JP" sz="1000" u="sng">
              <a:latin typeface="+mn-ea"/>
              <a:ea typeface="+mn-ea"/>
            </a:rPr>
            <a:t>)÷</a:t>
          </a:r>
          <a:r>
            <a:rPr kumimoji="1" lang="en-US" altLang="ja-JP" sz="1000" u="sng">
              <a:solidFill>
                <a:schemeClr val="accent1"/>
              </a:solidFill>
              <a:latin typeface="+mn-ea"/>
              <a:ea typeface="+mn-ea"/>
            </a:rPr>
            <a:t>(</a:t>
          </a:r>
          <a:r>
            <a:rPr kumimoji="1" lang="ja-JP" altLang="en-US" sz="1000" u="sng">
              <a:solidFill>
                <a:schemeClr val="accent1"/>
              </a:solidFill>
              <a:latin typeface="+mn-ea"/>
              <a:ea typeface="+mn-ea"/>
            </a:rPr>
            <a:t>１日の所定労働時間</a:t>
          </a:r>
          <a:r>
            <a:rPr kumimoji="1" lang="en-US" altLang="ja-JP" sz="1000" u="sng">
              <a:solidFill>
                <a:schemeClr val="accent1"/>
              </a:solidFill>
              <a:latin typeface="+mn-ea"/>
              <a:ea typeface="+mn-ea"/>
            </a:rPr>
            <a:t>×</a:t>
          </a:r>
          <a:r>
            <a:rPr kumimoji="1" lang="ja-JP" altLang="en-US" sz="1000" u="sng">
              <a:solidFill>
                <a:schemeClr val="accent1"/>
              </a:solidFill>
              <a:latin typeface="+mn-ea"/>
              <a:ea typeface="+mn-ea"/>
            </a:rPr>
            <a:t>年間所定労働日数</a:t>
          </a:r>
          <a:r>
            <a:rPr kumimoji="1" lang="en-US" altLang="ja-JP" sz="1000" u="sng">
              <a:solidFill>
                <a:schemeClr val="accent1"/>
              </a:solidFill>
              <a:latin typeface="+mn-ea"/>
              <a:ea typeface="+mn-ea"/>
            </a:rPr>
            <a:t>÷12</a:t>
          </a:r>
          <a:r>
            <a:rPr kumimoji="1" lang="ja-JP" altLang="en-US" sz="1000" u="sng">
              <a:solidFill>
                <a:schemeClr val="accent1"/>
              </a:solidFill>
              <a:latin typeface="+mn-ea"/>
              <a:ea typeface="+mn-ea"/>
            </a:rPr>
            <a:t>か月</a:t>
          </a:r>
          <a:r>
            <a:rPr kumimoji="1" lang="en-US" altLang="ja-JP" sz="1000" u="sng">
              <a:solidFill>
                <a:schemeClr val="accent1"/>
              </a:solidFill>
              <a:latin typeface="+mn-ea"/>
              <a:ea typeface="+mn-ea"/>
            </a:rPr>
            <a:t>)×</a:t>
          </a:r>
          <a:r>
            <a:rPr kumimoji="1" lang="ja-JP" altLang="en-US" sz="1000" u="sng">
              <a:solidFill>
                <a:schemeClr val="accent1"/>
              </a:solidFill>
              <a:latin typeface="+mn-ea"/>
              <a:ea typeface="+mn-ea"/>
            </a:rPr>
            <a:t>１日の所定労働時間</a:t>
          </a:r>
          <a:r>
            <a:rPr kumimoji="1" lang="en-US" altLang="ja-JP" sz="1000" u="sng">
              <a:solidFill>
                <a:schemeClr val="dk1"/>
              </a:solidFill>
              <a:effectLst/>
              <a:latin typeface="+mn-ea"/>
              <a:ea typeface="+mn-ea"/>
              <a:cs typeface="+mn-cs"/>
            </a:rPr>
            <a:t>}</a:t>
          </a:r>
          <a:endParaRPr kumimoji="1" lang="en-US" altLang="ja-JP" sz="1000" u="sng">
            <a:solidFill>
              <a:schemeClr val="accent5"/>
            </a:solidFill>
            <a:latin typeface="+mn-ea"/>
            <a:ea typeface="+mn-ea"/>
          </a:endParaRPr>
        </a:p>
        <a:p>
          <a:r>
            <a:rPr kumimoji="1" lang="ja-JP" altLang="en-US" sz="1000">
              <a:latin typeface="+mn-ea"/>
              <a:ea typeface="+mn-ea"/>
            </a:rPr>
            <a:t>　　　　　　　　　　　　　　　　　　　　　　　　　　</a:t>
          </a:r>
          <a:r>
            <a:rPr kumimoji="1" lang="ja-JP" altLang="en-US" sz="1000" baseline="0">
              <a:latin typeface="+mn-ea"/>
              <a:ea typeface="+mn-ea"/>
            </a:rPr>
            <a:t>  </a:t>
          </a:r>
          <a:r>
            <a:rPr kumimoji="1" lang="en-US" altLang="ja-JP" sz="1000" u="sng">
              <a:latin typeface="+mn-ea"/>
              <a:ea typeface="+mn-ea"/>
            </a:rPr>
            <a:t>※</a:t>
          </a:r>
          <a:r>
            <a:rPr kumimoji="1" lang="ja-JP" altLang="ja-JP" sz="1000" u="sng">
              <a:solidFill>
                <a:schemeClr val="dk1"/>
              </a:solidFill>
              <a:effectLst/>
              <a:latin typeface="+mn-ea"/>
              <a:ea typeface="+mn-ea"/>
              <a:cs typeface="+mn-cs"/>
            </a:rPr>
            <a:t>手当</a:t>
          </a:r>
          <a:r>
            <a:rPr kumimoji="1" lang="en-US" altLang="ja-JP" sz="1000" u="sng">
              <a:solidFill>
                <a:schemeClr val="dk1"/>
              </a:solidFill>
              <a:effectLst/>
              <a:latin typeface="+mn-ea"/>
              <a:ea typeface="+mn-ea"/>
              <a:cs typeface="+mn-cs"/>
            </a:rPr>
            <a:t>(</a:t>
          </a:r>
          <a:r>
            <a:rPr kumimoji="1" lang="ja-JP" altLang="ja-JP" sz="1000" u="sng">
              <a:solidFill>
                <a:schemeClr val="dk1"/>
              </a:solidFill>
              <a:effectLst/>
              <a:latin typeface="+mn-ea"/>
              <a:ea typeface="+mn-ea"/>
              <a:cs typeface="+mn-cs"/>
            </a:rPr>
            <a:t>月額</a:t>
          </a:r>
          <a:r>
            <a:rPr kumimoji="1" lang="en-US" altLang="ja-JP" sz="1000" u="sng">
              <a:solidFill>
                <a:schemeClr val="dk1"/>
              </a:solidFill>
              <a:effectLst/>
              <a:latin typeface="+mn-ea"/>
              <a:ea typeface="+mn-ea"/>
              <a:cs typeface="+mn-cs"/>
            </a:rPr>
            <a:t>)</a:t>
          </a:r>
          <a:r>
            <a:rPr kumimoji="1" lang="ja-JP" altLang="en-US" sz="1000" u="sng">
              <a:solidFill>
                <a:schemeClr val="dk1"/>
              </a:solidFill>
              <a:effectLst/>
              <a:latin typeface="+mn-ea"/>
              <a:ea typeface="+mn-ea"/>
              <a:cs typeface="+mn-cs"/>
            </a:rPr>
            <a:t>を</a:t>
          </a:r>
          <a:r>
            <a:rPr kumimoji="1" lang="ja-JP" altLang="ja-JP" sz="1000" u="sng">
              <a:solidFill>
                <a:schemeClr val="dk1"/>
              </a:solidFill>
              <a:effectLst/>
              <a:latin typeface="+mn-ea"/>
              <a:ea typeface="+mn-ea"/>
              <a:cs typeface="+mn-cs"/>
            </a:rPr>
            <a:t>日額に換算</a:t>
          </a:r>
          <a:endParaRPr kumimoji="1" lang="en-US" altLang="ja-JP" sz="1000" u="sng">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a:solidFill>
                <a:schemeClr val="dk1"/>
              </a:solidFill>
              <a:effectLst/>
              <a:latin typeface="+mn-ea"/>
              <a:ea typeface="+mn-ea"/>
              <a:cs typeface="+mn-cs"/>
            </a:rPr>
            <a:t>03【</a:t>
          </a:r>
          <a:r>
            <a:rPr kumimoji="1" lang="ja-JP" altLang="ja-JP" sz="1000">
              <a:solidFill>
                <a:schemeClr val="dk1"/>
              </a:solidFill>
              <a:effectLst/>
              <a:latin typeface="+mn-ea"/>
              <a:ea typeface="+mn-ea"/>
              <a:cs typeface="+mn-cs"/>
            </a:rPr>
            <a:t>日給制</a:t>
          </a:r>
          <a:r>
            <a:rPr kumimoji="1" lang="en-US" altLang="ja-JP" sz="1000">
              <a:solidFill>
                <a:schemeClr val="dk1"/>
              </a:solidFill>
              <a:effectLst/>
              <a:latin typeface="+mn-ea"/>
              <a:ea typeface="+mn-ea"/>
              <a:cs typeface="+mn-cs"/>
            </a:rPr>
            <a:t>】</a:t>
          </a:r>
          <a:r>
            <a:rPr kumimoji="1" lang="ja-JP" altLang="en-US" sz="1000">
              <a:solidFill>
                <a:schemeClr val="dk1"/>
              </a:solidFill>
              <a:effectLst/>
              <a:latin typeface="+mn-ea"/>
              <a:ea typeface="+mn-ea"/>
              <a:cs typeface="+mn-cs"/>
            </a:rPr>
            <a:t>　日給</a:t>
          </a:r>
          <a:r>
            <a:rPr kumimoji="1" lang="en-US" altLang="ja-JP" sz="1000">
              <a:solidFill>
                <a:schemeClr val="dk1"/>
              </a:solidFill>
              <a:effectLst/>
              <a:latin typeface="+mn-ea"/>
              <a:ea typeface="+mn-ea"/>
              <a:cs typeface="+mn-cs"/>
            </a:rPr>
            <a:t>÷</a:t>
          </a:r>
          <a:r>
            <a:rPr kumimoji="1" lang="ja-JP" altLang="ja-JP" sz="1000">
              <a:solidFill>
                <a:srgbClr val="FF0000"/>
              </a:solidFill>
              <a:effectLst/>
              <a:latin typeface="+mn-ea"/>
              <a:ea typeface="+mn-ea"/>
              <a:cs typeface="+mn-cs"/>
            </a:rPr>
            <a:t>１日の労働時間　</a:t>
          </a:r>
          <a:endParaRPr lang="ja-JP" altLang="ja-JP" sz="1000">
            <a:solidFill>
              <a:srgbClr val="FF0000"/>
            </a:solidFill>
            <a:effectLst/>
            <a:latin typeface="+mn-ea"/>
            <a:ea typeface="+mn-ea"/>
          </a:endParaRPr>
        </a:p>
        <a:p>
          <a:r>
            <a:rPr kumimoji="1" lang="en-US" altLang="ja-JP" sz="1000">
              <a:solidFill>
                <a:schemeClr val="dk1"/>
              </a:solidFill>
              <a:effectLst/>
              <a:latin typeface="+mn-ea"/>
              <a:ea typeface="+mn-ea"/>
              <a:cs typeface="+mn-cs"/>
            </a:rPr>
            <a:t>04【</a:t>
          </a:r>
          <a:r>
            <a:rPr kumimoji="1" lang="ja-JP" altLang="en-US" sz="1000">
              <a:latin typeface="+mn-ea"/>
              <a:ea typeface="+mn-ea"/>
            </a:rPr>
            <a:t>時給制</a:t>
          </a:r>
          <a:r>
            <a:rPr kumimoji="1" lang="en-US" altLang="ja-JP" sz="1000">
              <a:solidFill>
                <a:schemeClr val="dk1"/>
              </a:solidFill>
              <a:effectLst/>
              <a:latin typeface="+mn-ea"/>
              <a:ea typeface="+mn-ea"/>
              <a:cs typeface="+mn-cs"/>
            </a:rPr>
            <a:t>】</a:t>
          </a:r>
          <a:r>
            <a:rPr kumimoji="1" lang="ja-JP" altLang="en-US" sz="1000">
              <a:solidFill>
                <a:schemeClr val="dk1"/>
              </a:solidFill>
              <a:effectLst/>
              <a:latin typeface="+mn-ea"/>
              <a:ea typeface="+mn-ea"/>
              <a:cs typeface="+mn-cs"/>
            </a:rPr>
            <a:t>　時給　</a:t>
          </a:r>
          <a:r>
            <a:rPr kumimoji="1" lang="en-US" altLang="ja-JP" sz="1000">
              <a:solidFill>
                <a:srgbClr val="FF0000"/>
              </a:solidFill>
              <a:effectLst/>
              <a:latin typeface="+mn-ea"/>
              <a:ea typeface="+mn-ea"/>
              <a:cs typeface="+mn-cs"/>
            </a:rPr>
            <a:t>※</a:t>
          </a:r>
          <a:r>
            <a:rPr kumimoji="1" lang="ja-JP" altLang="en-US" sz="1000">
              <a:solidFill>
                <a:srgbClr val="FF0000"/>
              </a:solidFill>
              <a:latin typeface="+mn-ea"/>
              <a:ea typeface="+mn-ea"/>
            </a:rPr>
            <a:t>「１」自動入力</a:t>
          </a:r>
          <a:endParaRPr kumimoji="1" lang="en-US" altLang="ja-JP" sz="1000">
            <a:solidFill>
              <a:srgbClr val="FF0000"/>
            </a:solidFill>
            <a:latin typeface="+mn-ea"/>
            <a:ea typeface="+mn-ea"/>
          </a:endParaRPr>
        </a:p>
        <a:p>
          <a:r>
            <a:rPr kumimoji="1" lang="en-US" altLang="ja-JP" sz="1000">
              <a:latin typeface="+mn-ea"/>
              <a:ea typeface="+mn-ea"/>
            </a:rPr>
            <a:t>05【</a:t>
          </a:r>
          <a:r>
            <a:rPr kumimoji="1" lang="ja-JP" altLang="en-US" sz="1000">
              <a:latin typeface="+mn-ea"/>
              <a:ea typeface="+mn-ea"/>
            </a:rPr>
            <a:t>完全歩合制</a:t>
          </a:r>
          <a:r>
            <a:rPr kumimoji="1" lang="en-US" altLang="ja-JP" sz="1000">
              <a:latin typeface="+mn-ea"/>
              <a:ea typeface="+mn-ea"/>
            </a:rPr>
            <a:t>】</a:t>
          </a:r>
          <a:r>
            <a:rPr kumimoji="1" lang="ja-JP" altLang="en-US" sz="1000">
              <a:latin typeface="+mn-ea"/>
              <a:ea typeface="+mn-ea"/>
            </a:rPr>
            <a:t>　歩合給</a:t>
          </a:r>
          <a:r>
            <a:rPr kumimoji="1" lang="en-US" altLang="ja-JP" sz="1000">
              <a:latin typeface="+mn-ea"/>
              <a:ea typeface="+mn-ea"/>
            </a:rPr>
            <a:t>÷</a:t>
          </a:r>
          <a:r>
            <a:rPr kumimoji="1" lang="ja-JP" altLang="en-US" sz="1000">
              <a:solidFill>
                <a:srgbClr val="FF0000"/>
              </a:solidFill>
              <a:latin typeface="+mn-ea"/>
              <a:ea typeface="+mn-ea"/>
            </a:rPr>
            <a:t>月間労働時間</a:t>
          </a:r>
          <a:endParaRPr kumimoji="1" lang="en-US" altLang="ja-JP" sz="1000">
            <a:solidFill>
              <a:srgbClr val="FF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a:latin typeface="+mn-ea"/>
              <a:ea typeface="+mn-ea"/>
            </a:rPr>
            <a:t>06【</a:t>
          </a:r>
          <a:r>
            <a:rPr kumimoji="1" lang="ja-JP" altLang="en-US" sz="1000">
              <a:latin typeface="+mn-ea"/>
              <a:ea typeface="+mn-ea"/>
            </a:rPr>
            <a:t>固定給</a:t>
          </a:r>
          <a:r>
            <a:rPr kumimoji="1" lang="en-US" altLang="ja-JP" sz="1000">
              <a:latin typeface="+mn-ea"/>
              <a:ea typeface="+mn-ea"/>
            </a:rPr>
            <a:t>+</a:t>
          </a:r>
          <a:r>
            <a:rPr kumimoji="1" lang="ja-JP" altLang="en-US" sz="1000">
              <a:latin typeface="+mn-ea"/>
              <a:ea typeface="+mn-ea"/>
            </a:rPr>
            <a:t>歩合給</a:t>
          </a:r>
          <a:r>
            <a:rPr kumimoji="1" lang="en-US" altLang="ja-JP" sz="1000">
              <a:latin typeface="+mn-ea"/>
              <a:ea typeface="+mn-ea"/>
            </a:rPr>
            <a:t>】</a:t>
          </a:r>
          <a:r>
            <a:rPr kumimoji="1" lang="ja-JP" altLang="en-US" sz="1000">
              <a:latin typeface="+mn-ea"/>
              <a:ea typeface="+mn-ea"/>
            </a:rPr>
            <a:t>　</a:t>
          </a:r>
          <a:r>
            <a:rPr kumimoji="1" lang="ja-JP" altLang="en-US" sz="1000">
              <a:solidFill>
                <a:schemeClr val="dk1"/>
              </a:solidFill>
              <a:effectLst/>
              <a:latin typeface="+mn-ea"/>
              <a:ea typeface="+mn-ea"/>
              <a:cs typeface="+mn-cs"/>
            </a:rPr>
            <a:t>固定</a:t>
          </a:r>
          <a:r>
            <a:rPr kumimoji="1" lang="ja-JP" altLang="ja-JP" sz="1000">
              <a:solidFill>
                <a:schemeClr val="dk1"/>
              </a:solidFill>
              <a:effectLst/>
              <a:latin typeface="+mn-ea"/>
              <a:ea typeface="+mn-ea"/>
              <a:cs typeface="+mn-cs"/>
            </a:rPr>
            <a:t>給</a:t>
          </a:r>
          <a:r>
            <a:rPr kumimoji="1" lang="en-US" altLang="ja-JP" sz="1000">
              <a:solidFill>
                <a:srgbClr val="FF0000"/>
              </a:solidFill>
              <a:effectLst/>
              <a:latin typeface="+mn-ea"/>
              <a:ea typeface="+mn-ea"/>
              <a:cs typeface="+mn-cs"/>
            </a:rPr>
            <a:t>÷(</a:t>
          </a:r>
          <a:r>
            <a:rPr kumimoji="1" lang="ja-JP" altLang="ja-JP" sz="1000">
              <a:solidFill>
                <a:srgbClr val="FF0000"/>
              </a:solidFill>
              <a:effectLst/>
              <a:latin typeface="+mn-ea"/>
              <a:ea typeface="+mn-ea"/>
              <a:cs typeface="+mn-cs"/>
            </a:rPr>
            <a:t>年間所定労働日数</a:t>
          </a:r>
          <a:r>
            <a:rPr kumimoji="1" lang="en-US" altLang="ja-JP" sz="1000">
              <a:solidFill>
                <a:srgbClr val="FF0000"/>
              </a:solidFill>
              <a:effectLst/>
              <a:latin typeface="+mn-ea"/>
              <a:ea typeface="+mn-ea"/>
              <a:cs typeface="+mn-cs"/>
            </a:rPr>
            <a:t>×</a:t>
          </a:r>
          <a:r>
            <a:rPr kumimoji="1" lang="ja-JP" altLang="ja-JP" sz="1000">
              <a:solidFill>
                <a:srgbClr val="FF0000"/>
              </a:solidFill>
              <a:effectLst/>
              <a:latin typeface="+mn-ea"/>
              <a:ea typeface="+mn-ea"/>
              <a:cs typeface="+mn-cs"/>
            </a:rPr>
            <a:t>１日の所定労働時間</a:t>
          </a:r>
          <a:r>
            <a:rPr kumimoji="1" lang="en-US" altLang="ja-JP" sz="1000">
              <a:solidFill>
                <a:srgbClr val="FF0000"/>
              </a:solidFill>
              <a:effectLst/>
              <a:latin typeface="+mn-ea"/>
              <a:ea typeface="+mn-ea"/>
              <a:cs typeface="+mn-cs"/>
            </a:rPr>
            <a:t>)÷12</a:t>
          </a:r>
          <a:r>
            <a:rPr kumimoji="1" lang="ja-JP" altLang="ja-JP" sz="1000">
              <a:solidFill>
                <a:srgbClr val="FF0000"/>
              </a:solidFill>
              <a:effectLst/>
              <a:latin typeface="+mn-ea"/>
              <a:ea typeface="+mn-ea"/>
              <a:cs typeface="+mn-cs"/>
            </a:rPr>
            <a:t>か月</a:t>
          </a:r>
          <a:r>
            <a:rPr kumimoji="1" lang="en-US" altLang="ja-JP" sz="1000">
              <a:solidFill>
                <a:sysClr val="windowText" lastClr="000000"/>
              </a:solidFill>
              <a:effectLst/>
              <a:latin typeface="+mn-ea"/>
              <a:ea typeface="+mn-ea"/>
              <a:cs typeface="+mn-cs"/>
            </a:rPr>
            <a:t>+</a:t>
          </a:r>
          <a:r>
            <a:rPr kumimoji="1" lang="ja-JP" altLang="en-US" sz="1000">
              <a:solidFill>
                <a:sysClr val="windowText" lastClr="000000"/>
              </a:solidFill>
              <a:effectLst/>
              <a:latin typeface="+mn-ea"/>
              <a:ea typeface="+mn-ea"/>
              <a:cs typeface="+mn-cs"/>
            </a:rPr>
            <a:t>歩合給</a:t>
          </a:r>
          <a:r>
            <a:rPr kumimoji="1" lang="en-US" altLang="ja-JP" sz="1000">
              <a:solidFill>
                <a:sysClr val="windowText" lastClr="000000"/>
              </a:solidFill>
              <a:effectLst/>
              <a:latin typeface="+mn-ea"/>
              <a:ea typeface="+mn-ea"/>
              <a:cs typeface="+mn-cs"/>
            </a:rPr>
            <a:t>÷</a:t>
          </a:r>
          <a:r>
            <a:rPr kumimoji="1" lang="ja-JP" altLang="en-US" sz="1000">
              <a:solidFill>
                <a:schemeClr val="accent1"/>
              </a:solidFill>
              <a:effectLst/>
              <a:latin typeface="+mn-ea"/>
              <a:ea typeface="+mn-ea"/>
              <a:cs typeface="+mn-cs"/>
            </a:rPr>
            <a:t>月間総労働時間</a:t>
          </a:r>
          <a:endParaRPr lang="ja-JP" altLang="ja-JP" sz="1000">
            <a:solidFill>
              <a:schemeClr val="accent1"/>
            </a:solidFill>
            <a:effectLst/>
            <a:latin typeface="+mn-ea"/>
            <a:ea typeface="+mn-ea"/>
          </a:endParaRPr>
        </a:p>
      </xdr:txBody>
    </xdr:sp>
    <xdr:clientData/>
  </xdr:oneCellAnchor>
  <xdr:oneCellAnchor>
    <xdr:from>
      <xdr:col>21</xdr:col>
      <xdr:colOff>0</xdr:colOff>
      <xdr:row>26</xdr:row>
      <xdr:rowOff>0</xdr:rowOff>
    </xdr:from>
    <xdr:ext cx="8620125" cy="718457"/>
    <xdr:sp macro="" textlink="">
      <xdr:nvSpPr>
        <xdr:cNvPr id="2" name="テキスト ボックス 1">
          <a:extLst>
            <a:ext uri="{FF2B5EF4-FFF2-40B4-BE49-F238E27FC236}">
              <a16:creationId xmlns:a16="http://schemas.microsoft.com/office/drawing/2014/main" id="{ED57D3D7-62BA-43B0-B038-D1D2D1AB4384}"/>
            </a:ext>
          </a:extLst>
        </xdr:cNvPr>
        <xdr:cNvSpPr txBox="1"/>
      </xdr:nvSpPr>
      <xdr:spPr>
        <a:xfrm>
          <a:off x="15716250" y="4429125"/>
          <a:ext cx="8620125" cy="718457"/>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nchorCtr="0">
          <a:spAutoFit/>
        </a:bodyPr>
        <a:lstStyle/>
        <a:p>
          <a:r>
            <a:rPr kumimoji="1" lang="ja-JP" altLang="en-US" sz="1050" b="1"/>
            <a:t>事業場内平均賃金は毎月支払われる基本的な賃金が対象</a:t>
          </a:r>
          <a:endParaRPr kumimoji="1" lang="en-US" altLang="ja-JP" sz="1050" b="1"/>
        </a:p>
        <a:p>
          <a:r>
            <a:rPr kumimoji="1" lang="ja-JP" altLang="en-US" sz="1000" b="0"/>
            <a:t>対象となる手当　役職手当・職務手当・資格手当・技術手当・現場手当　等</a:t>
          </a:r>
          <a:endParaRPr kumimoji="1" lang="en-US" altLang="ja-JP" sz="1000" b="0"/>
        </a:p>
        <a:p>
          <a:r>
            <a:rPr kumimoji="1" lang="ja-JP" altLang="en-US" sz="1000" b="0"/>
            <a:t>対象とならない手当　通勤手当・時間外勤務手当・休日出勤手当・深夜勤務手当・家族手当・皆勤手当・臨時の賃金（結婚手当等）</a:t>
          </a:r>
          <a:endParaRPr kumimoji="1" lang="en-US" altLang="ja-JP" sz="1000" b="0"/>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533400</xdr:colOff>
      <xdr:row>64</xdr:row>
      <xdr:rowOff>161925</xdr:rowOff>
    </xdr:to>
    <xdr:pic>
      <xdr:nvPicPr>
        <xdr:cNvPr id="2" name="図 1">
          <a:extLst>
            <a:ext uri="{FF2B5EF4-FFF2-40B4-BE49-F238E27FC236}">
              <a16:creationId xmlns:a16="http://schemas.microsoft.com/office/drawing/2014/main" id="{3281A2EA-9B49-42E4-9A40-C12C8B3A97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011400" cy="12963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244288</xdr:colOff>
      <xdr:row>65</xdr:row>
      <xdr:rowOff>0</xdr:rowOff>
    </xdr:from>
    <xdr:ext cx="1784537" cy="515782"/>
    <xdr:sp macro="" textlink="">
      <xdr:nvSpPr>
        <xdr:cNvPr id="5" name="テキスト ボックス 4">
          <a:extLst>
            <a:ext uri="{FF2B5EF4-FFF2-40B4-BE49-F238E27FC236}">
              <a16:creationId xmlns:a16="http://schemas.microsoft.com/office/drawing/2014/main" id="{AA9443A5-266D-4607-8677-8AA0257C8270}"/>
            </a:ext>
          </a:extLst>
        </xdr:cNvPr>
        <xdr:cNvSpPr txBox="1"/>
      </xdr:nvSpPr>
      <xdr:spPr>
        <a:xfrm>
          <a:off x="244288" y="13110882"/>
          <a:ext cx="1784537" cy="5157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en-US" altLang="ja-JP" sz="1000"/>
            <a:t>05【</a:t>
          </a:r>
          <a:r>
            <a:rPr kumimoji="1" lang="ja-JP" altLang="en-US" sz="1000"/>
            <a:t>完全歩合制</a:t>
          </a:r>
          <a:r>
            <a:rPr kumimoji="1" lang="en-US" altLang="ja-JP" sz="1000"/>
            <a:t>】</a:t>
          </a:r>
          <a:r>
            <a:rPr kumimoji="1" lang="ja-JP" altLang="en-US" sz="1000"/>
            <a:t>の場合、</a:t>
          </a:r>
          <a:r>
            <a:rPr kumimoji="1" lang="ja-JP" altLang="en-US" sz="1000">
              <a:solidFill>
                <a:srgbClr val="FF0000"/>
              </a:solidFill>
            </a:rPr>
            <a:t>月間労働時間</a:t>
          </a:r>
          <a:r>
            <a:rPr kumimoji="1" lang="ja-JP" altLang="en-US" sz="1000"/>
            <a:t>を入力してください　</a:t>
          </a:r>
        </a:p>
      </xdr:txBody>
    </xdr:sp>
    <xdr:clientData/>
  </xdr:oneCellAnchor>
  <xdr:twoCellAnchor>
    <xdr:from>
      <xdr:col>1</xdr:col>
      <xdr:colOff>374557</xdr:colOff>
      <xdr:row>61</xdr:row>
      <xdr:rowOff>142875</xdr:rowOff>
    </xdr:from>
    <xdr:to>
      <xdr:col>2</xdr:col>
      <xdr:colOff>282388</xdr:colOff>
      <xdr:row>65</xdr:row>
      <xdr:rowOff>0</xdr:rowOff>
    </xdr:to>
    <xdr:cxnSp macro="">
      <xdr:nvCxnSpPr>
        <xdr:cNvPr id="6" name="直線矢印コネクタ 5">
          <a:extLst>
            <a:ext uri="{FF2B5EF4-FFF2-40B4-BE49-F238E27FC236}">
              <a16:creationId xmlns:a16="http://schemas.microsoft.com/office/drawing/2014/main" id="{9FD5FA03-0340-4F47-84A7-A7A1C429B76E}"/>
            </a:ext>
          </a:extLst>
        </xdr:cNvPr>
        <xdr:cNvCxnSpPr>
          <a:stCxn id="5" idx="0"/>
        </xdr:cNvCxnSpPr>
      </xdr:nvCxnSpPr>
      <xdr:spPr>
        <a:xfrm flipV="1">
          <a:off x="1136557" y="12446934"/>
          <a:ext cx="669831" cy="66394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704850</xdr:colOff>
      <xdr:row>64</xdr:row>
      <xdr:rowOff>200025</xdr:rowOff>
    </xdr:from>
    <xdr:ext cx="5600700" cy="515782"/>
    <xdr:sp macro="" textlink="">
      <xdr:nvSpPr>
        <xdr:cNvPr id="10" name="テキスト ボックス 9">
          <a:extLst>
            <a:ext uri="{FF2B5EF4-FFF2-40B4-BE49-F238E27FC236}">
              <a16:creationId xmlns:a16="http://schemas.microsoft.com/office/drawing/2014/main" id="{F75D06DE-7458-4094-B812-56B1D923C44E}"/>
            </a:ext>
          </a:extLst>
        </xdr:cNvPr>
        <xdr:cNvSpPr txBox="1"/>
      </xdr:nvSpPr>
      <xdr:spPr>
        <a:xfrm>
          <a:off x="2228850" y="13109201"/>
          <a:ext cx="5600700" cy="5157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a:solidFill>
                <a:schemeClr val="dk1"/>
              </a:solidFill>
              <a:effectLst/>
              <a:latin typeface="+mn-lt"/>
              <a:ea typeface="+mn-ea"/>
              <a:cs typeface="+mn-cs"/>
            </a:rPr>
            <a:t>06【</a:t>
          </a:r>
          <a:r>
            <a:rPr kumimoji="1" lang="ja-JP" altLang="ja-JP" sz="1000">
              <a:solidFill>
                <a:schemeClr val="dk1"/>
              </a:solidFill>
              <a:effectLst/>
              <a:latin typeface="+mn-lt"/>
              <a:ea typeface="+mn-ea"/>
              <a:cs typeface="+mn-cs"/>
            </a:rPr>
            <a:t>固定給</a:t>
          </a:r>
          <a:r>
            <a:rPr kumimoji="1" lang="en-US" altLang="ja-JP"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歩合給</a:t>
          </a:r>
          <a:r>
            <a:rPr kumimoji="1" lang="en-US" altLang="ja-JP" sz="1000">
              <a:solidFill>
                <a:schemeClr val="dk1"/>
              </a:solidFill>
              <a:effectLst/>
              <a:latin typeface="+mn-lt"/>
              <a:ea typeface="+mn-ea"/>
              <a:cs typeface="+mn-cs"/>
            </a:rPr>
            <a:t>】</a:t>
          </a:r>
          <a:r>
            <a:rPr kumimoji="1" lang="ja-JP" altLang="en-US" sz="1000">
              <a:solidFill>
                <a:schemeClr val="dk1"/>
              </a:solidFill>
              <a:effectLst/>
              <a:latin typeface="+mn-lt"/>
              <a:ea typeface="+mn-ea"/>
              <a:cs typeface="+mn-cs"/>
            </a:rPr>
            <a:t>の場合は、下記の計算式で算出後の合計額を入力してください</a:t>
          </a:r>
          <a:endParaRPr kumimoji="1" lang="en-US" altLang="ja-JP" sz="10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mn-lt"/>
              <a:ea typeface="+mn-ea"/>
              <a:cs typeface="+mn-cs"/>
            </a:rPr>
            <a:t>　　固定給</a:t>
          </a:r>
          <a:r>
            <a:rPr kumimoji="1" lang="en-US" altLang="ja-JP"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年間所定労働日数</a:t>
          </a:r>
          <a:r>
            <a:rPr kumimoji="1" lang="en-US" altLang="ja-JP"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１日の所定労働時間</a:t>
          </a:r>
          <a:r>
            <a:rPr kumimoji="1" lang="en-US" altLang="ja-JP" sz="1000">
              <a:solidFill>
                <a:schemeClr val="dk1"/>
              </a:solidFill>
              <a:effectLst/>
              <a:latin typeface="+mn-lt"/>
              <a:ea typeface="+mn-ea"/>
              <a:cs typeface="+mn-cs"/>
            </a:rPr>
            <a:t>)÷12</a:t>
          </a:r>
          <a:r>
            <a:rPr kumimoji="1" lang="ja-JP" altLang="ja-JP" sz="1000">
              <a:solidFill>
                <a:schemeClr val="dk1"/>
              </a:solidFill>
              <a:effectLst/>
              <a:latin typeface="+mn-lt"/>
              <a:ea typeface="+mn-ea"/>
              <a:cs typeface="+mn-cs"/>
            </a:rPr>
            <a:t>か月</a:t>
          </a:r>
          <a:r>
            <a:rPr kumimoji="1" lang="en-US" altLang="ja-JP"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歩合給</a:t>
          </a:r>
          <a:r>
            <a:rPr kumimoji="1" lang="en-US" altLang="ja-JP"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月間総労働時間</a:t>
          </a:r>
          <a:endParaRPr lang="ja-JP" altLang="ja-JP" sz="1000">
            <a:effectLst/>
          </a:endParaRPr>
        </a:p>
      </xdr:txBody>
    </xdr:sp>
    <xdr:clientData/>
  </xdr:oneCellAnchor>
  <xdr:twoCellAnchor>
    <xdr:from>
      <xdr:col>6</xdr:col>
      <xdr:colOff>457200</xdr:colOff>
      <xdr:row>63</xdr:row>
      <xdr:rowOff>19050</xdr:rowOff>
    </xdr:from>
    <xdr:to>
      <xdr:col>9</xdr:col>
      <xdr:colOff>219075</xdr:colOff>
      <xdr:row>64</xdr:row>
      <xdr:rowOff>200025</xdr:rowOff>
    </xdr:to>
    <xdr:cxnSp macro="">
      <xdr:nvCxnSpPr>
        <xdr:cNvPr id="11" name="直線矢印コネクタ 10">
          <a:extLst>
            <a:ext uri="{FF2B5EF4-FFF2-40B4-BE49-F238E27FC236}">
              <a16:creationId xmlns:a16="http://schemas.microsoft.com/office/drawing/2014/main" id="{49D553E6-325A-4CB2-8787-CED372E04F65}"/>
            </a:ext>
          </a:extLst>
        </xdr:cNvPr>
        <xdr:cNvCxnSpPr>
          <a:stCxn id="10" idx="0"/>
        </xdr:cNvCxnSpPr>
      </xdr:nvCxnSpPr>
      <xdr:spPr>
        <a:xfrm flipV="1">
          <a:off x="5029200" y="12726521"/>
          <a:ext cx="2047875" cy="38268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257175</xdr:colOff>
      <xdr:row>68</xdr:row>
      <xdr:rowOff>200024</xdr:rowOff>
    </xdr:from>
    <xdr:ext cx="7572375" cy="1800226"/>
    <xdr:sp macro="" textlink="">
      <xdr:nvSpPr>
        <xdr:cNvPr id="14" name="テキスト ボックス 13">
          <a:extLst>
            <a:ext uri="{FF2B5EF4-FFF2-40B4-BE49-F238E27FC236}">
              <a16:creationId xmlns:a16="http://schemas.microsoft.com/office/drawing/2014/main" id="{34C2D075-B09A-49F6-8259-A8FFC3D54935}"/>
            </a:ext>
          </a:extLst>
        </xdr:cNvPr>
        <xdr:cNvSpPr txBox="1"/>
      </xdr:nvSpPr>
      <xdr:spPr>
        <a:xfrm>
          <a:off x="257175" y="13801724"/>
          <a:ext cx="7572375" cy="1800226"/>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en-US" altLang="ja-JP" sz="1000"/>
            <a:t>※</a:t>
          </a:r>
          <a:r>
            <a:rPr kumimoji="1" lang="ja-JP" altLang="en-US" sz="1000"/>
            <a:t>事業場内平均賃金（時給単価）は毎月支払われる基本的な賃金で算出してください</a:t>
          </a:r>
          <a:endParaRPr kumimoji="1" lang="en-US" altLang="ja-JP" sz="1000"/>
        </a:p>
        <a:p>
          <a:r>
            <a:rPr kumimoji="1" lang="ja-JP" altLang="en-US" sz="1000"/>
            <a:t>具体的には、実際に支払われる賃金から以下の賃金を除外したものが対象</a:t>
          </a:r>
          <a:endParaRPr kumimoji="1" lang="en-US" altLang="ja-JP" sz="1000"/>
        </a:p>
        <a:p>
          <a:r>
            <a:rPr kumimoji="1" lang="en-US" altLang="ja-JP" sz="1000"/>
            <a:t>(1)</a:t>
          </a:r>
          <a:r>
            <a:rPr kumimoji="1" lang="ja-JP" altLang="en-US" sz="1000"/>
            <a:t>臨時に支払われる賃金</a:t>
          </a:r>
          <a:endParaRPr kumimoji="1" lang="en-US" altLang="ja-JP" sz="1000"/>
        </a:p>
        <a:p>
          <a:r>
            <a:rPr kumimoji="1" lang="en-US" altLang="ja-JP" sz="1000"/>
            <a:t>(2)</a:t>
          </a:r>
          <a:r>
            <a:rPr kumimoji="1" lang="ja-JP" altLang="en-US" sz="1000"/>
            <a:t>１箇月を超える時間の労働に対して支払われる賃金（時間外割増賃金など）</a:t>
          </a:r>
          <a:endParaRPr kumimoji="1" lang="en-US" altLang="ja-JP" sz="1000"/>
        </a:p>
        <a:p>
          <a:r>
            <a:rPr kumimoji="1" lang="en-US" altLang="ja-JP" sz="1000"/>
            <a:t>(3)</a:t>
          </a:r>
          <a:r>
            <a:rPr kumimoji="1" lang="ja-JP" altLang="en-US" sz="1000"/>
            <a:t>所定労働時間を超える期間ごとに支払われる賃金（賞与など）</a:t>
          </a:r>
          <a:endParaRPr kumimoji="1" lang="en-US" altLang="ja-JP" sz="1000"/>
        </a:p>
        <a:p>
          <a:r>
            <a:rPr kumimoji="1" lang="en-US" altLang="ja-JP" sz="1000"/>
            <a:t>(4)</a:t>
          </a:r>
          <a:r>
            <a:rPr kumimoji="1" lang="ja-JP" altLang="en-US" sz="1000"/>
            <a:t>所定労働日以外の日の労働に対して支払われる賃金（休日割増賃金など）</a:t>
          </a:r>
          <a:endParaRPr kumimoji="1" lang="en-US" altLang="ja-JP" sz="1000"/>
        </a:p>
        <a:p>
          <a:r>
            <a:rPr kumimoji="1" lang="en-US" altLang="ja-JP" sz="1000"/>
            <a:t>(5)</a:t>
          </a:r>
          <a:r>
            <a:rPr kumimoji="1" lang="ja-JP" altLang="en-US" sz="1000"/>
            <a:t>午後</a:t>
          </a:r>
          <a:r>
            <a:rPr kumimoji="1" lang="en-US" altLang="ja-JP" sz="1000"/>
            <a:t>10</a:t>
          </a:r>
          <a:r>
            <a:rPr kumimoji="1" lang="ja-JP" altLang="en-US" sz="1000"/>
            <a:t>時から午前５時までの間の労働に対して支払われる賃金のうち、通常の労働時間の賃金の計算額を超える部分（深夜割増賃金など）</a:t>
          </a:r>
          <a:endParaRPr kumimoji="1" lang="en-US" altLang="ja-JP" sz="1000"/>
        </a:p>
        <a:p>
          <a:r>
            <a:rPr kumimoji="1" lang="en-US" altLang="ja-JP" sz="1000"/>
            <a:t>(6)</a:t>
          </a:r>
          <a:r>
            <a:rPr kumimoji="1" lang="ja-JP" altLang="en-US" sz="1000"/>
            <a:t>精皆勤手当、通勤手当及び家族手当</a:t>
          </a:r>
          <a:endParaRPr kumimoji="1" lang="en-US" altLang="ja-JP" sz="1000"/>
        </a:p>
      </xdr:txBody>
    </xdr:sp>
    <xdr:clientData/>
  </xdr:oneCellAnchor>
  <xdr:twoCellAnchor>
    <xdr:from>
      <xdr:col>10</xdr:col>
      <xdr:colOff>723900</xdr:colOff>
      <xdr:row>65</xdr:row>
      <xdr:rowOff>0</xdr:rowOff>
    </xdr:from>
    <xdr:to>
      <xdr:col>18</xdr:col>
      <xdr:colOff>694765</xdr:colOff>
      <xdr:row>78</xdr:row>
      <xdr:rowOff>0</xdr:rowOff>
    </xdr:to>
    <xdr:sp macro="" textlink="">
      <xdr:nvSpPr>
        <xdr:cNvPr id="15" name="テキスト ボックス 14">
          <a:extLst>
            <a:ext uri="{FF2B5EF4-FFF2-40B4-BE49-F238E27FC236}">
              <a16:creationId xmlns:a16="http://schemas.microsoft.com/office/drawing/2014/main" id="{245FBC1B-FFEF-4B7D-A0C2-8D1E5420F135}"/>
            </a:ext>
          </a:extLst>
        </xdr:cNvPr>
        <xdr:cNvSpPr txBox="1"/>
      </xdr:nvSpPr>
      <xdr:spPr>
        <a:xfrm>
          <a:off x="8343900" y="13110882"/>
          <a:ext cx="6066865" cy="262217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000">
              <a:solidFill>
                <a:schemeClr val="dk1"/>
              </a:solidFill>
              <a:effectLst/>
              <a:latin typeface="+mn-lt"/>
              <a:ea typeface="+mn-ea"/>
              <a:cs typeface="+mn-cs"/>
            </a:rPr>
            <a:t>すべての枠について、</a:t>
          </a:r>
          <a:r>
            <a:rPr kumimoji="1" lang="ja-JP" altLang="en-US" sz="1000"/>
            <a:t>事業実施期間内（見積日から実績報告提出日まで）に事業場内平均賃金（時給単価）を</a:t>
          </a:r>
          <a:r>
            <a:rPr kumimoji="1" lang="en-US" altLang="ja-JP" sz="1000"/>
            <a:t>10</a:t>
          </a:r>
          <a:r>
            <a:rPr kumimoji="1" lang="ja-JP" altLang="en-US" sz="1000"/>
            <a:t>円以上引き上げる必要があります。</a:t>
          </a:r>
          <a:endParaRPr kumimoji="1" lang="en-US" altLang="ja-JP" sz="1000"/>
        </a:p>
        <a:p>
          <a:endParaRPr kumimoji="1" lang="en-US" altLang="ja-JP" sz="10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a:latin typeface="+mn-ea"/>
              <a:ea typeface="+mn-ea"/>
            </a:rPr>
            <a:t>１</a:t>
          </a:r>
          <a:r>
            <a:rPr kumimoji="1" lang="en-US" altLang="ja-JP" sz="1000" b="1">
              <a:latin typeface="+mn-ea"/>
              <a:ea typeface="+mn-ea"/>
            </a:rPr>
            <a:t>.</a:t>
          </a:r>
          <a:r>
            <a:rPr kumimoji="1" lang="ja-JP" altLang="en-US" sz="1000" b="1">
              <a:latin typeface="+mn-ea"/>
              <a:ea typeface="+mn-ea"/>
            </a:rPr>
            <a:t>申請時</a:t>
          </a:r>
          <a:endParaRPr kumimoji="1" lang="en-US" altLang="ja-JP" sz="1000" b="1">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a:t>以下の書類をご提出ください。</a:t>
          </a:r>
          <a:endParaRPr kumimoji="1" lang="en-US" altLang="ja-JP" sz="10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a:t>省力化・省人化モデル枠：賃金引上げに係る誓約書（様式第１号の６）</a:t>
          </a:r>
          <a:endParaRPr kumimoji="1" lang="en-US" altLang="ja-JP" sz="10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a:t>ＤＸ枠、ＡＩ導入枠、ＧＸ枠：賃金引上げに係る誓約書（様式第１号の４）</a:t>
          </a:r>
          <a:endParaRPr kumimoji="1" lang="en-US" altLang="ja-JP" sz="1000"/>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a:latin typeface="+mn-ea"/>
              <a:ea typeface="+mn-ea"/>
            </a:rPr>
            <a:t>２</a:t>
          </a:r>
          <a:r>
            <a:rPr kumimoji="1" lang="en-US" altLang="ja-JP" sz="1000" b="1">
              <a:latin typeface="+mn-ea"/>
              <a:ea typeface="+mn-ea"/>
            </a:rPr>
            <a:t>.</a:t>
          </a:r>
          <a:r>
            <a:rPr kumimoji="1" lang="ja-JP" altLang="en-US" sz="1000" b="1">
              <a:latin typeface="+mn-ea"/>
              <a:ea typeface="+mn-ea"/>
            </a:rPr>
            <a:t>交付決定後（採択となった場合）の実績報告時</a:t>
          </a:r>
          <a:endParaRPr kumimoji="1" lang="en-US" altLang="ja-JP" sz="1000" b="1">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a:latin typeface="+mn-ea"/>
              <a:ea typeface="+mn-ea"/>
            </a:rPr>
            <a:t>引上げ実績：確認書（様式第５号の４）と賃上げ確認表（本シート）をご提出ください。</a:t>
          </a:r>
          <a:endParaRPr kumimoji="1" lang="en-US" altLang="ja-JP" sz="1000" b="0">
            <a:latin typeface="+mn-ea"/>
            <a:ea typeface="+mn-ea"/>
          </a:endParaRPr>
        </a:p>
      </xdr:txBody>
    </xdr:sp>
    <xdr:clientData/>
  </xdr:twoCellAnchor>
  <xdr:oneCellAnchor>
    <xdr:from>
      <xdr:col>17</xdr:col>
      <xdr:colOff>654975</xdr:colOff>
      <xdr:row>4</xdr:row>
      <xdr:rowOff>71188</xdr:rowOff>
    </xdr:from>
    <xdr:ext cx="1731051" cy="304058"/>
    <xdr:sp macro="" textlink="">
      <xdr:nvSpPr>
        <xdr:cNvPr id="3" name="テキスト ボックス 2">
          <a:extLst>
            <a:ext uri="{FF2B5EF4-FFF2-40B4-BE49-F238E27FC236}">
              <a16:creationId xmlns:a16="http://schemas.microsoft.com/office/drawing/2014/main" id="{4777D491-F037-3760-94BD-65CC8840B4F4}"/>
            </a:ext>
          </a:extLst>
        </xdr:cNvPr>
        <xdr:cNvSpPr txBox="1"/>
      </xdr:nvSpPr>
      <xdr:spPr>
        <a:xfrm>
          <a:off x="13608975" y="866318"/>
          <a:ext cx="1731051" cy="3040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000" b="0">
              <a:solidFill>
                <a:sysClr val="windowText" lastClr="000000"/>
              </a:solidFill>
            </a:rPr>
            <a:t>①従業員数を入力してください</a:t>
          </a:r>
        </a:p>
      </xdr:txBody>
    </xdr:sp>
    <xdr:clientData/>
  </xdr:oneCellAnchor>
  <xdr:oneCellAnchor>
    <xdr:from>
      <xdr:col>17</xdr:col>
      <xdr:colOff>654976</xdr:colOff>
      <xdr:row>15</xdr:row>
      <xdr:rowOff>155764</xdr:rowOff>
    </xdr:from>
    <xdr:ext cx="2476960" cy="304058"/>
    <xdr:sp macro="" textlink="">
      <xdr:nvSpPr>
        <xdr:cNvPr id="7" name="テキスト ボックス 6">
          <a:extLst>
            <a:ext uri="{FF2B5EF4-FFF2-40B4-BE49-F238E27FC236}">
              <a16:creationId xmlns:a16="http://schemas.microsoft.com/office/drawing/2014/main" id="{2ADD37B2-1AD1-4B81-9B32-71768B80F096}"/>
            </a:ext>
          </a:extLst>
        </xdr:cNvPr>
        <xdr:cNvSpPr txBox="1"/>
      </xdr:nvSpPr>
      <xdr:spPr>
        <a:xfrm>
          <a:off x="13608976" y="3181352"/>
          <a:ext cx="2476960" cy="3040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000" b="0">
              <a:solidFill>
                <a:sysClr val="windowText" lastClr="000000"/>
              </a:solidFill>
            </a:rPr>
            <a:t>②各雇用形態の労働時間を算出してください</a:t>
          </a:r>
        </a:p>
      </xdr:txBody>
    </xdr:sp>
    <xdr:clientData/>
  </xdr:oneCellAnchor>
  <xdr:twoCellAnchor>
    <xdr:from>
      <xdr:col>0</xdr:col>
      <xdr:colOff>238125</xdr:colOff>
      <xdr:row>3</xdr:row>
      <xdr:rowOff>161925</xdr:rowOff>
    </xdr:from>
    <xdr:to>
      <xdr:col>17</xdr:col>
      <xdr:colOff>142875</xdr:colOff>
      <xdr:row>6</xdr:row>
      <xdr:rowOff>85725</xdr:rowOff>
    </xdr:to>
    <xdr:sp macro="" textlink="">
      <xdr:nvSpPr>
        <xdr:cNvPr id="8" name="正方形/長方形 7">
          <a:extLst>
            <a:ext uri="{FF2B5EF4-FFF2-40B4-BE49-F238E27FC236}">
              <a16:creationId xmlns:a16="http://schemas.microsoft.com/office/drawing/2014/main" id="{3694D664-2D70-B4AE-4FD6-838553FF6252}"/>
            </a:ext>
          </a:extLst>
        </xdr:cNvPr>
        <xdr:cNvSpPr/>
      </xdr:nvSpPr>
      <xdr:spPr>
        <a:xfrm>
          <a:off x="238125" y="758273"/>
          <a:ext cx="12858750" cy="520148"/>
        </a:xfrm>
        <a:prstGeom prst="rect">
          <a:avLst/>
        </a:prstGeom>
        <a:solidFill>
          <a:srgbClr val="FF0000">
            <a:alpha val="15000"/>
          </a:srgbClr>
        </a:solidFill>
        <a:ln w="2857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142875</xdr:colOff>
      <xdr:row>5</xdr:row>
      <xdr:rowOff>24434</xdr:rowOff>
    </xdr:from>
    <xdr:to>
      <xdr:col>17</xdr:col>
      <xdr:colOff>654975</xdr:colOff>
      <xdr:row>5</xdr:row>
      <xdr:rowOff>24434</xdr:rowOff>
    </xdr:to>
    <xdr:cxnSp macro="">
      <xdr:nvCxnSpPr>
        <xdr:cNvPr id="12" name="直線矢印コネクタ 11">
          <a:extLst>
            <a:ext uri="{FF2B5EF4-FFF2-40B4-BE49-F238E27FC236}">
              <a16:creationId xmlns:a16="http://schemas.microsoft.com/office/drawing/2014/main" id="{AFA02985-7226-F4E7-BEAC-5CFB18982CC4}"/>
            </a:ext>
          </a:extLst>
        </xdr:cNvPr>
        <xdr:cNvCxnSpPr>
          <a:stCxn id="3" idx="1"/>
          <a:endCxn id="8" idx="3"/>
        </xdr:cNvCxnSpPr>
      </xdr:nvCxnSpPr>
      <xdr:spPr>
        <a:xfrm flipH="1">
          <a:off x="13096875" y="1018347"/>
          <a:ext cx="512100"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238125</xdr:colOff>
      <xdr:row>8</xdr:row>
      <xdr:rowOff>76200</xdr:rowOff>
    </xdr:from>
    <xdr:to>
      <xdr:col>17</xdr:col>
      <xdr:colOff>142875</xdr:colOff>
      <xdr:row>24</xdr:row>
      <xdr:rowOff>152400</xdr:rowOff>
    </xdr:to>
    <xdr:sp macro="" textlink="">
      <xdr:nvSpPr>
        <xdr:cNvPr id="13" name="正方形/長方形 12">
          <a:extLst>
            <a:ext uri="{FF2B5EF4-FFF2-40B4-BE49-F238E27FC236}">
              <a16:creationId xmlns:a16="http://schemas.microsoft.com/office/drawing/2014/main" id="{4FFEF823-5B52-9402-FDE9-43AC9E56D32F}"/>
            </a:ext>
          </a:extLst>
        </xdr:cNvPr>
        <xdr:cNvSpPr/>
      </xdr:nvSpPr>
      <xdr:spPr>
        <a:xfrm>
          <a:off x="238125" y="1666461"/>
          <a:ext cx="12858750" cy="3256722"/>
        </a:xfrm>
        <a:prstGeom prst="rect">
          <a:avLst/>
        </a:prstGeom>
        <a:solidFill>
          <a:srgbClr val="FF0000">
            <a:alpha val="15000"/>
          </a:srgbClr>
        </a:solidFill>
        <a:ln w="2857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142875</xdr:colOff>
      <xdr:row>16</xdr:row>
      <xdr:rowOff>106087</xdr:rowOff>
    </xdr:from>
    <xdr:to>
      <xdr:col>17</xdr:col>
      <xdr:colOff>654976</xdr:colOff>
      <xdr:row>16</xdr:row>
      <xdr:rowOff>114300</xdr:rowOff>
    </xdr:to>
    <xdr:cxnSp macro="">
      <xdr:nvCxnSpPr>
        <xdr:cNvPr id="17" name="直線矢印コネクタ 16">
          <a:extLst>
            <a:ext uri="{FF2B5EF4-FFF2-40B4-BE49-F238E27FC236}">
              <a16:creationId xmlns:a16="http://schemas.microsoft.com/office/drawing/2014/main" id="{39478748-9060-106D-0A8B-524F212DA113}"/>
            </a:ext>
          </a:extLst>
        </xdr:cNvPr>
        <xdr:cNvCxnSpPr>
          <a:stCxn id="7" idx="1"/>
          <a:endCxn id="13" idx="3"/>
        </xdr:cNvCxnSpPr>
      </xdr:nvCxnSpPr>
      <xdr:spPr>
        <a:xfrm flipH="1">
          <a:off x="13096875" y="3333381"/>
          <a:ext cx="512101" cy="821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571500</xdr:colOff>
      <xdr:row>51</xdr:row>
      <xdr:rowOff>133350</xdr:rowOff>
    </xdr:from>
    <xdr:to>
      <xdr:col>6</xdr:col>
      <xdr:colOff>190500</xdr:colOff>
      <xdr:row>63</xdr:row>
      <xdr:rowOff>114300</xdr:rowOff>
    </xdr:to>
    <xdr:sp macro="" textlink="">
      <xdr:nvSpPr>
        <xdr:cNvPr id="18" name="正方形/長方形 17">
          <a:extLst>
            <a:ext uri="{FF2B5EF4-FFF2-40B4-BE49-F238E27FC236}">
              <a16:creationId xmlns:a16="http://schemas.microsoft.com/office/drawing/2014/main" id="{9810D44C-ED11-6D54-E55B-0923F8495212}"/>
            </a:ext>
          </a:extLst>
        </xdr:cNvPr>
        <xdr:cNvSpPr/>
      </xdr:nvSpPr>
      <xdr:spPr>
        <a:xfrm>
          <a:off x="2857500" y="10334625"/>
          <a:ext cx="1905000" cy="2381250"/>
        </a:xfrm>
        <a:prstGeom prst="rect">
          <a:avLst/>
        </a:prstGeom>
        <a:solidFill>
          <a:srgbClr val="FF0000">
            <a:alpha val="15000"/>
          </a:srgbClr>
        </a:solidFill>
        <a:ln w="2857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207304</xdr:colOff>
      <xdr:row>41</xdr:row>
      <xdr:rowOff>90769</xdr:rowOff>
    </xdr:from>
    <xdr:ext cx="2638991" cy="515782"/>
    <xdr:sp macro="" textlink="">
      <xdr:nvSpPr>
        <xdr:cNvPr id="19" name="テキスト ボックス 18">
          <a:extLst>
            <a:ext uri="{FF2B5EF4-FFF2-40B4-BE49-F238E27FC236}">
              <a16:creationId xmlns:a16="http://schemas.microsoft.com/office/drawing/2014/main" id="{B02C5DB4-B9F8-2EC8-CF31-5D64535D9D90}"/>
            </a:ext>
          </a:extLst>
        </xdr:cNvPr>
        <xdr:cNvSpPr txBox="1"/>
      </xdr:nvSpPr>
      <xdr:spPr>
        <a:xfrm>
          <a:off x="2493304" y="8360710"/>
          <a:ext cx="2638991" cy="5157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00">
              <a:solidFill>
                <a:sysClr val="windowText" lastClr="000000"/>
              </a:solidFill>
            </a:rPr>
            <a:t>②で入力した勤務時間が自動で反映されますが、例外的な勤務時間の方は直接入力してください</a:t>
          </a:r>
        </a:p>
      </xdr:txBody>
    </xdr:sp>
    <xdr:clientData/>
  </xdr:oneCellAnchor>
  <xdr:twoCellAnchor>
    <xdr:from>
      <xdr:col>5</xdr:col>
      <xdr:colOff>0</xdr:colOff>
      <xdr:row>44</xdr:row>
      <xdr:rowOff>1433</xdr:rowOff>
    </xdr:from>
    <xdr:to>
      <xdr:col>5</xdr:col>
      <xdr:colOff>2800</xdr:colOff>
      <xdr:row>51</xdr:row>
      <xdr:rowOff>133350</xdr:rowOff>
    </xdr:to>
    <xdr:cxnSp macro="">
      <xdr:nvCxnSpPr>
        <xdr:cNvPr id="23" name="直線矢印コネクタ 22">
          <a:extLst>
            <a:ext uri="{FF2B5EF4-FFF2-40B4-BE49-F238E27FC236}">
              <a16:creationId xmlns:a16="http://schemas.microsoft.com/office/drawing/2014/main" id="{E6B926B0-6B51-5C45-CAB6-5583B61623D3}"/>
            </a:ext>
          </a:extLst>
        </xdr:cNvPr>
        <xdr:cNvCxnSpPr>
          <a:stCxn id="19" idx="2"/>
          <a:endCxn id="18" idx="0"/>
        </xdr:cNvCxnSpPr>
      </xdr:nvCxnSpPr>
      <xdr:spPr>
        <a:xfrm flipH="1">
          <a:off x="3810000" y="8876492"/>
          <a:ext cx="2800" cy="154385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1D4306B-8A4A-4DD4-A727-27E0AC1715BE}" name="賃上げ確認表" displayName="賃上げ確認表" ref="A52:R553" totalsRowShown="0" headerRowDxfId="32" dataDxfId="31">
  <autoFilter ref="A52:R553" xr:uid="{21D4306B-8A4A-4DD4-A727-27E0AC1715B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8" xr3:uid="{979BF0F0-D3D1-4CB3-A3E8-D7209F88B1E3}" name="No." dataDxfId="30">
      <calculatedColumnFormula>ROW()-ROW(賃上げ確認表[[#Headers],[No.]])</calculatedColumnFormula>
    </tableColumn>
    <tableColumn id="1" xr3:uid="{E13F4581-838E-40B8-A5E3-C0D0B9398B57}" name="社員コード又は氏名等" dataDxfId="29"/>
    <tableColumn id="2" xr3:uid="{22A01C5A-5D1A-4F8C-B3C4-BB56E20ECCC4}" name="雇用形態" dataDxfId="28"/>
    <tableColumn id="3" xr3:uid="{EDE78E9C-88AE-4ABD-A223-F1E2054CEA89}" name="a" dataDxfId="27">
      <calculatedColumnFormula>IFERROR(INDIRECT("_"&amp;LEFT(賃上げ確認表[[#This Row],[雇用形態]],2)),"")</calculatedColumnFormula>
    </tableColumn>
    <tableColumn id="4" xr3:uid="{A017EDAF-9F23-4064-B302-404749737020}" name="(a')" dataDxfId="26">
      <calculatedColumnFormula>IF(賃上げ確認表[[#This Row],[雇用形態]]="02【日給制+手当(月額)】",$J$21,"")</calculatedColumnFormula>
    </tableColumn>
    <tableColumn id="5" xr3:uid="{27700F55-C6A8-4212-A491-788A1D0A9F34}" name="b" dataDxfId="25" dataCellStyle="桁区切り"/>
    <tableColumn id="6" xr3:uid="{C4C5EA65-21A8-4947-B52E-0AE46EE2C95C}" name="c" dataDxfId="24" dataCellStyle="桁区切り"/>
    <tableColumn id="7" xr3:uid="{D274C507-3FFC-4181-85FB-0CFA019774FB}" name="c'" dataDxfId="23" dataCellStyle="桁区切り">
      <calculatedColumnFormula>IFERROR(IF(賃上げ確認表[[#This Row],[雇用形態]]="02【日給制+手当(月額)】",賃上げ確認表[[#This Row],[c]]/賃上げ確認表[[#This Row],[(a'')]]*賃上げ確認表[[#This Row],[a]],""),"")</calculatedColumnFormula>
    </tableColumn>
    <tableColumn id="8" xr3:uid="{8137E1A0-E2AB-4D0D-B5A2-4F438AE463A2}" name="d" dataDxfId="22" dataCellStyle="桁区切り">
      <calculatedColumnFormula>IF(賃上げ確認表[[#This Row],[社員コード又は氏名等]]="","",賃上げ確認表[[#This Row],[b]]+IF(賃上げ確認表[[#This Row],[(a'')]]="",賃上げ確認表[[#This Row],[c]],賃上げ確認表[[#This Row],[c'']]))</calculatedColumnFormula>
    </tableColumn>
    <tableColumn id="9" xr3:uid="{338EFE39-A05E-4ECD-9A1B-309CDC9F29C1}" name="e" dataDxfId="21" dataCellStyle="桁区切り"/>
    <tableColumn id="10" xr3:uid="{F43802F6-C225-4A63-A69A-41BE8965E57C}" name="f" dataDxfId="20" dataCellStyle="桁区切り"/>
    <tableColumn id="11" xr3:uid="{A583AAE6-76FD-4B87-8996-462F91E64A21}" name="f'" dataDxfId="19" dataCellStyle="桁区切り">
      <calculatedColumnFormula>IFERROR(IF(賃上げ確認表[[#This Row],[雇用形態]]="02【日給制+手当(月額)】",賃上げ確認表[[#This Row],[f]]/賃上げ確認表[[#This Row],[(a'')]]*賃上げ確認表[[#This Row],[a]],""),"")</calculatedColumnFormula>
    </tableColumn>
    <tableColumn id="12" xr3:uid="{E917EE5F-545B-407E-B111-12E6574285E9}" name="g" dataDxfId="18" dataCellStyle="桁区切り">
      <calculatedColumnFormula>IF(賃上げ確認表[[#This Row],[社員コード又は氏名等]]="","",賃上げ確認表[[#This Row],[e]]+IF(賃上げ確認表[[#This Row],[(a'')]]="",賃上げ確認表[[#This Row],[f]],賃上げ確認表[[#This Row],[f'']]))</calculatedColumnFormula>
    </tableColumn>
    <tableColumn id="13" xr3:uid="{6EDE9680-1276-4741-A8D2-7948015193C1}" name="g-d" dataDxfId="17" dataCellStyle="桁区切り">
      <calculatedColumnFormula>IFERROR(IF(賃上げ確認表[[#This Row],[No.]]=従業員数+1,COUNT(OFFSET($N$53,0,0,従業員数)),IF(賃上げ確認表[[#This Row],[雇用形態]]="88【退職・異動等】","",IFERROR(賃上げ確認表[[#This Row],[g]]-賃上げ確認表[[#This Row],[d]],""))),"")</calculatedColumnFormula>
    </tableColumn>
    <tableColumn id="14" xr3:uid="{6D7A684B-2DC7-4B10-A511-95BE6BE69E21}" name="h" dataDxfId="16" dataCellStyle="桁区切り">
      <calculatedColumnFormula>IFERROR(IF(賃上げ確認表[[#This Row],[No.]]=従業員数+1,AVERAGE(OFFSET($O$53,0,0,従業員数)),IF(賃上げ確認表[[#This Row],[雇用形態]]="88【退職・異動等】","",賃上げ確認表[[#This Row],[d]]/賃上げ確認表[[#This Row],[a]])),"")</calculatedColumnFormula>
    </tableColumn>
    <tableColumn id="15" xr3:uid="{FB793305-514D-4383-889C-86F07A3A46A0}" name="i" dataDxfId="15" dataCellStyle="桁区切り">
      <calculatedColumnFormula>IFERROR(IF(賃上げ確認表[[#This Row],[No.]]=従業員数+1,AVERAGE(OFFSET($P$53,0,0,従業員数)),IF(賃上げ確認表[[#This Row],[雇用形態]]="88【退職・異動等】","",賃上げ確認表[[#This Row],[g]]/賃上げ確認表[[#This Row],[a]])),"")</calculatedColumnFormula>
    </tableColumn>
    <tableColumn id="16" xr3:uid="{5AC5899A-11B6-4691-BFE2-F85779611B88}" name="i-h" dataDxfId="14">
      <calculatedColumnFormula>IFERROR(IF(賃上げ確認表[[#This Row],[No.]]=従業員数+1,AVERAGE(OFFSET($Q$53,0,0,従業員数)),賃上げ確認表[[#This Row],[i]]-賃上げ確認表[[#This Row],[h]]),"")</calculatedColumnFormula>
    </tableColumn>
    <tableColumn id="17" xr3:uid="{EA148FEA-E204-44BD-89C5-2838863B5515}" name="最低賃金の判定" dataDxfId="13">
      <calculatedColumnFormula>IF(賃上げ確認表[[#This Row],[h]]="","",IF(OR(賃上げ確認表[[#This Row],[h]]&lt;$Q$39,賃上げ確認表[[#This Row],[i]]&lt;MAX($Q$39:$Q$40)),"最低賃金未満","○"))</calculatedColumnFormula>
    </tableColumn>
  </tableColumns>
  <tableStyleInfo name="テーブル スタイル 1" showFirstColumn="1"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ユーザー定義 1">
      <a:majorFont>
        <a:latin typeface="Century Gothic"/>
        <a:ea typeface="Meiryo UI"/>
        <a:cs typeface=""/>
      </a:majorFont>
      <a:minorFont>
        <a:latin typeface="Century Gothic"/>
        <a:ea typeface="Meiryo UI"/>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AA92A-1F63-42B6-A706-9CC51389FD78}">
  <sheetPr>
    <tabColor theme="9"/>
    <pageSetUpPr fitToPage="1"/>
  </sheetPr>
  <dimension ref="A1:W57"/>
  <sheetViews>
    <sheetView tabSelected="1" view="pageBreakPreview" topLeftCell="A21" zoomScaleNormal="100" zoomScaleSheetLayoutView="100" workbookViewId="0">
      <selection activeCell="J25" sqref="J25"/>
    </sheetView>
  </sheetViews>
  <sheetFormatPr defaultColWidth="8" defaultRowHeight="17.25" x14ac:dyDescent="0.2"/>
  <cols>
    <col min="1" max="1" width="2.88671875" style="84" customWidth="1"/>
    <col min="2" max="2" width="2.5546875" style="84" customWidth="1"/>
    <col min="3" max="3" width="7.109375" style="84" customWidth="1"/>
    <col min="4" max="4" width="4.5546875" style="84" customWidth="1"/>
    <col min="5" max="5" width="3.33203125" style="84" customWidth="1"/>
    <col min="6" max="6" width="3.109375" style="84" bestFit="1" customWidth="1"/>
    <col min="7" max="7" width="3.33203125" style="84" customWidth="1"/>
    <col min="8" max="8" width="5" style="84" customWidth="1"/>
    <col min="9" max="9" width="4.5546875" style="84" customWidth="1"/>
    <col min="10" max="10" width="3.33203125" style="84" customWidth="1"/>
    <col min="11" max="11" width="3.109375" style="84" bestFit="1" customWidth="1"/>
    <col min="12" max="12" width="3.33203125" style="84" customWidth="1"/>
    <col min="13" max="13" width="5" style="84" customWidth="1"/>
    <col min="14" max="14" width="4.88671875" style="84" bestFit="1" customWidth="1"/>
    <col min="15" max="15" width="3.33203125" style="84" customWidth="1"/>
    <col min="16" max="16" width="3.109375" style="84" bestFit="1" customWidth="1"/>
    <col min="17" max="17" width="3.33203125" style="84" customWidth="1"/>
    <col min="18" max="18" width="5" style="84" customWidth="1"/>
    <col min="19" max="19" width="1.77734375" style="84" customWidth="1"/>
    <col min="20" max="20" width="14.5546875" style="84" customWidth="1"/>
    <col min="21" max="21" width="4.88671875" style="84" bestFit="1" customWidth="1"/>
    <col min="22" max="22" width="4.88671875" style="84" customWidth="1"/>
    <col min="23" max="23" width="6" style="84" bestFit="1" customWidth="1"/>
    <col min="24" max="16384" width="8" style="87"/>
  </cols>
  <sheetData>
    <row r="1" spans="1:23" ht="18.75" customHeight="1" x14ac:dyDescent="0.2">
      <c r="A1" s="185" t="s">
        <v>76</v>
      </c>
      <c r="B1" s="185"/>
      <c r="C1" s="185"/>
      <c r="D1" s="185"/>
      <c r="E1" s="185"/>
      <c r="U1" s="85"/>
      <c r="V1" s="85"/>
      <c r="W1" s="86"/>
    </row>
    <row r="2" spans="1:23" ht="18.75" customHeight="1" x14ac:dyDescent="0.2">
      <c r="B2" s="88"/>
    </row>
    <row r="3" spans="1:23" ht="18.75" customHeight="1" x14ac:dyDescent="0.2">
      <c r="A3" s="186" t="s">
        <v>77</v>
      </c>
      <c r="B3" s="186"/>
      <c r="C3" s="186"/>
      <c r="D3" s="186"/>
      <c r="E3" s="186"/>
      <c r="F3" s="186"/>
      <c r="G3" s="186"/>
      <c r="H3" s="186"/>
      <c r="I3" s="186"/>
      <c r="J3" s="186"/>
      <c r="K3" s="186"/>
      <c r="L3" s="186"/>
      <c r="M3" s="186"/>
      <c r="N3" s="186"/>
      <c r="O3" s="186"/>
      <c r="P3" s="186"/>
      <c r="Q3" s="186"/>
      <c r="R3" s="186"/>
      <c r="S3" s="186"/>
      <c r="T3" s="186"/>
      <c r="U3" s="186"/>
      <c r="V3" s="186"/>
      <c r="W3" s="186"/>
    </row>
    <row r="4" spans="1:23" ht="18.75" customHeight="1" x14ac:dyDescent="0.2">
      <c r="A4" s="187" t="s">
        <v>78</v>
      </c>
      <c r="B4" s="187"/>
      <c r="C4" s="187"/>
      <c r="D4" s="187"/>
      <c r="E4" s="187"/>
      <c r="F4" s="187"/>
      <c r="G4" s="187"/>
      <c r="H4" s="187"/>
      <c r="I4" s="187"/>
      <c r="J4" s="187"/>
      <c r="K4" s="187"/>
      <c r="L4" s="187"/>
      <c r="M4" s="187"/>
      <c r="N4" s="187"/>
      <c r="O4" s="187"/>
      <c r="P4" s="187"/>
      <c r="Q4" s="187"/>
      <c r="R4" s="187"/>
      <c r="S4" s="187"/>
      <c r="T4" s="187"/>
      <c r="U4" s="187"/>
      <c r="V4" s="187"/>
      <c r="W4" s="187"/>
    </row>
    <row r="5" spans="1:23" ht="18.75" customHeight="1" x14ac:dyDescent="0.2">
      <c r="W5" s="89"/>
    </row>
    <row r="6" spans="1:23" ht="18.75" customHeight="1" x14ac:dyDescent="0.2">
      <c r="V6" s="90"/>
      <c r="W6" s="90" t="s">
        <v>79</v>
      </c>
    </row>
    <row r="7" spans="1:23" ht="18.75" customHeight="1" x14ac:dyDescent="0.2">
      <c r="T7" s="90"/>
    </row>
    <row r="8" spans="1:23" ht="18.75" customHeight="1" x14ac:dyDescent="0.2">
      <c r="B8" s="84" t="s">
        <v>80</v>
      </c>
    </row>
    <row r="9" spans="1:23" ht="18.75" customHeight="1" x14ac:dyDescent="0.2"/>
    <row r="10" spans="1:23" ht="18.75" customHeight="1" x14ac:dyDescent="0.2">
      <c r="K10" s="84" t="s">
        <v>81</v>
      </c>
      <c r="M10" s="184"/>
      <c r="N10" s="184"/>
      <c r="O10" s="184"/>
      <c r="P10" s="184"/>
      <c r="Q10" s="184"/>
      <c r="R10" s="184"/>
      <c r="S10" s="184"/>
      <c r="T10" s="184"/>
      <c r="U10" s="184"/>
      <c r="V10" s="184"/>
    </row>
    <row r="11" spans="1:23" ht="18.75" customHeight="1" x14ac:dyDescent="0.2">
      <c r="K11" s="84" t="s">
        <v>82</v>
      </c>
      <c r="M11" s="184"/>
      <c r="N11" s="184"/>
      <c r="O11" s="184"/>
      <c r="P11" s="184"/>
      <c r="Q11" s="184"/>
      <c r="R11" s="184"/>
      <c r="S11" s="184"/>
      <c r="T11" s="184"/>
      <c r="U11" s="184"/>
      <c r="V11" s="184"/>
    </row>
    <row r="12" spans="1:23" ht="18.75" customHeight="1" x14ac:dyDescent="0.2">
      <c r="K12" s="84" t="s">
        <v>83</v>
      </c>
      <c r="O12" s="184"/>
      <c r="P12" s="184"/>
      <c r="Q12" s="184"/>
      <c r="R12" s="184"/>
      <c r="S12" s="184"/>
      <c r="T12" s="184"/>
      <c r="U12" s="184"/>
      <c r="V12" s="184"/>
    </row>
    <row r="13" spans="1:23" ht="18.75" customHeight="1" x14ac:dyDescent="0.2"/>
    <row r="14" spans="1:23" ht="18.75" customHeight="1" x14ac:dyDescent="0.2"/>
    <row r="15" spans="1:23" ht="34.5" customHeight="1" x14ac:dyDescent="0.2">
      <c r="A15" s="188" t="s">
        <v>84</v>
      </c>
      <c r="B15" s="188"/>
      <c r="C15" s="188"/>
      <c r="D15" s="188"/>
      <c r="E15" s="188"/>
      <c r="F15" s="188"/>
      <c r="G15" s="188"/>
      <c r="H15" s="188"/>
      <c r="I15" s="188"/>
      <c r="J15" s="188"/>
      <c r="K15" s="188"/>
      <c r="L15" s="188"/>
      <c r="M15" s="188"/>
      <c r="N15" s="188"/>
      <c r="O15" s="188"/>
      <c r="P15" s="188"/>
      <c r="Q15" s="188"/>
      <c r="R15" s="188"/>
      <c r="S15" s="188"/>
      <c r="T15" s="188"/>
      <c r="U15" s="188"/>
      <c r="V15" s="188"/>
      <c r="W15" s="188"/>
    </row>
    <row r="16" spans="1:23" ht="18.75" customHeight="1" x14ac:dyDescent="0.2">
      <c r="A16" s="91"/>
      <c r="B16" s="91"/>
      <c r="C16" s="91"/>
      <c r="D16" s="91"/>
      <c r="E16" s="91"/>
      <c r="F16" s="91"/>
      <c r="G16" s="91"/>
      <c r="H16" s="91"/>
      <c r="I16" s="91"/>
      <c r="J16" s="91"/>
      <c r="K16" s="91"/>
      <c r="L16" s="91"/>
      <c r="M16" s="91"/>
      <c r="N16" s="91"/>
      <c r="O16" s="91"/>
      <c r="P16" s="91"/>
      <c r="Q16" s="91"/>
      <c r="R16" s="91"/>
      <c r="S16" s="91"/>
      <c r="T16" s="91"/>
      <c r="U16" s="91"/>
      <c r="V16" s="91"/>
    </row>
    <row r="17" spans="1:23" ht="18.75" customHeight="1" x14ac:dyDescent="0.2">
      <c r="A17" s="189" t="s">
        <v>85</v>
      </c>
      <c r="B17" s="189"/>
      <c r="C17" s="189"/>
      <c r="D17" s="189"/>
      <c r="E17" s="189"/>
      <c r="F17" s="189"/>
      <c r="G17" s="189"/>
      <c r="H17" s="189"/>
      <c r="I17" s="189"/>
      <c r="J17" s="189"/>
      <c r="K17" s="189"/>
      <c r="L17" s="189"/>
      <c r="M17" s="189"/>
      <c r="N17" s="189"/>
      <c r="O17" s="189"/>
      <c r="P17" s="189"/>
      <c r="Q17" s="189"/>
      <c r="R17" s="189"/>
      <c r="S17" s="189"/>
      <c r="T17" s="189"/>
      <c r="U17" s="189"/>
      <c r="V17" s="189"/>
      <c r="W17" s="189"/>
    </row>
    <row r="18" spans="1:23" ht="18.75" customHeight="1" x14ac:dyDescent="0.2">
      <c r="A18" s="92"/>
      <c r="B18" s="92"/>
      <c r="C18" s="92"/>
      <c r="D18" s="92"/>
      <c r="E18" s="92"/>
      <c r="F18" s="92"/>
      <c r="G18" s="92"/>
      <c r="H18" s="92"/>
      <c r="I18" s="92"/>
      <c r="J18" s="92"/>
      <c r="K18" s="92"/>
      <c r="L18" s="92"/>
      <c r="M18" s="92"/>
      <c r="N18" s="92"/>
      <c r="O18" s="92"/>
      <c r="P18" s="92"/>
      <c r="Q18" s="92"/>
      <c r="R18" s="92"/>
      <c r="S18" s="92"/>
      <c r="T18" s="92"/>
      <c r="U18" s="92"/>
      <c r="V18" s="92"/>
    </row>
    <row r="19" spans="1:23" ht="42" customHeight="1" x14ac:dyDescent="0.2">
      <c r="A19" s="190" t="s">
        <v>86</v>
      </c>
      <c r="B19" s="190"/>
      <c r="C19" s="190"/>
      <c r="D19" s="190"/>
      <c r="E19" s="190"/>
      <c r="F19" s="190"/>
      <c r="G19" s="190"/>
      <c r="H19" s="190"/>
      <c r="I19" s="190"/>
      <c r="J19" s="190"/>
      <c r="K19" s="190"/>
      <c r="L19" s="190"/>
      <c r="M19" s="190"/>
      <c r="N19" s="190"/>
      <c r="O19" s="190"/>
      <c r="P19" s="190"/>
      <c r="Q19" s="190"/>
      <c r="R19" s="190"/>
      <c r="S19" s="190"/>
      <c r="T19" s="190"/>
      <c r="U19" s="190"/>
      <c r="V19" s="190"/>
      <c r="W19" s="190"/>
    </row>
    <row r="20" spans="1:23" ht="10.5" customHeight="1" x14ac:dyDescent="0.2">
      <c r="A20" s="93"/>
      <c r="B20" s="93"/>
      <c r="C20" s="93"/>
      <c r="D20" s="93"/>
      <c r="E20" s="93"/>
      <c r="F20" s="93"/>
      <c r="G20" s="93"/>
      <c r="H20" s="93"/>
      <c r="I20" s="93"/>
      <c r="J20" s="93"/>
      <c r="K20" s="93"/>
      <c r="L20" s="93"/>
      <c r="M20" s="93"/>
      <c r="N20" s="93"/>
      <c r="O20" s="93"/>
      <c r="P20" s="93"/>
      <c r="Q20" s="93"/>
      <c r="R20" s="93"/>
      <c r="S20" s="93"/>
      <c r="T20" s="93"/>
      <c r="U20" s="93"/>
      <c r="V20" s="93"/>
      <c r="W20" s="93"/>
    </row>
    <row r="21" spans="1:23" ht="18.75" customHeight="1" x14ac:dyDescent="0.2">
      <c r="A21" s="190" t="s">
        <v>87</v>
      </c>
      <c r="B21" s="190"/>
      <c r="C21" s="190"/>
      <c r="D21" s="190"/>
      <c r="E21" s="190"/>
      <c r="F21" s="190"/>
      <c r="G21" s="190"/>
      <c r="H21" s="190"/>
      <c r="I21" s="190"/>
      <c r="J21" s="190"/>
      <c r="K21" s="190"/>
      <c r="L21" s="190"/>
      <c r="M21" s="190"/>
      <c r="N21" s="190"/>
      <c r="O21" s="190"/>
      <c r="P21" s="190"/>
      <c r="Q21" s="190"/>
      <c r="R21" s="190"/>
      <c r="S21" s="190"/>
      <c r="T21" s="190"/>
      <c r="U21" s="190"/>
      <c r="V21" s="190"/>
      <c r="W21" s="190"/>
    </row>
    <row r="22" spans="1:23" ht="5.25" customHeight="1" x14ac:dyDescent="0.2">
      <c r="W22" s="90"/>
    </row>
    <row r="23" spans="1:23" ht="16.5" customHeight="1" x14ac:dyDescent="0.2">
      <c r="B23" s="94" t="s">
        <v>88</v>
      </c>
      <c r="T23" s="95"/>
    </row>
    <row r="24" spans="1:23" ht="5.25" customHeight="1" x14ac:dyDescent="0.2">
      <c r="T24" s="95"/>
    </row>
    <row r="25" spans="1:23" ht="16.5" customHeight="1" x14ac:dyDescent="0.2">
      <c r="C25" s="96" t="s">
        <v>89</v>
      </c>
      <c r="D25" s="191">
        <v>8</v>
      </c>
      <c r="E25" s="191"/>
      <c r="F25" s="191" t="s">
        <v>90</v>
      </c>
      <c r="G25" s="191"/>
      <c r="H25" s="97"/>
      <c r="I25" s="98" t="s">
        <v>91</v>
      </c>
      <c r="J25" s="99" t="s">
        <v>92</v>
      </c>
      <c r="K25" s="100"/>
      <c r="T25" s="95"/>
    </row>
    <row r="26" spans="1:23" ht="16.5" customHeight="1" x14ac:dyDescent="0.2">
      <c r="C26" s="194" t="s">
        <v>93</v>
      </c>
      <c r="D26" s="195"/>
      <c r="E26" s="195"/>
      <c r="F26" s="195"/>
      <c r="G26" s="195"/>
      <c r="H26" s="195"/>
      <c r="I26" s="195"/>
      <c r="J26" s="196" t="str">
        <f ca="1">賃上げ確認表!O46</f>
        <v/>
      </c>
      <c r="K26" s="196"/>
      <c r="L26" s="196"/>
      <c r="M26" s="196"/>
      <c r="N26" s="197" t="s">
        <v>94</v>
      </c>
      <c r="O26" s="101"/>
    </row>
    <row r="27" spans="1:23" ht="16.5" customHeight="1" x14ac:dyDescent="0.2">
      <c r="C27" s="195"/>
      <c r="D27" s="195"/>
      <c r="E27" s="195"/>
      <c r="F27" s="195"/>
      <c r="G27" s="195"/>
      <c r="H27" s="195"/>
      <c r="I27" s="195"/>
      <c r="J27" s="196"/>
      <c r="K27" s="196"/>
      <c r="L27" s="196"/>
      <c r="M27" s="196"/>
      <c r="N27" s="197"/>
      <c r="O27" s="101"/>
    </row>
    <row r="28" spans="1:23" ht="16.5" customHeight="1" x14ac:dyDescent="0.2">
      <c r="J28" s="198" t="s">
        <v>95</v>
      </c>
      <c r="K28" s="198"/>
      <c r="L28" s="198"/>
      <c r="M28" s="198"/>
      <c r="T28" s="95"/>
    </row>
    <row r="29" spans="1:23" ht="16.5" customHeight="1" x14ac:dyDescent="0.2">
      <c r="T29" s="95"/>
    </row>
    <row r="30" spans="1:23" ht="16.5" customHeight="1" x14ac:dyDescent="0.2">
      <c r="B30" s="94" t="s">
        <v>115</v>
      </c>
      <c r="T30" s="95"/>
    </row>
    <row r="31" spans="1:23" ht="5.25" customHeight="1" x14ac:dyDescent="0.2">
      <c r="T31" s="95"/>
    </row>
    <row r="32" spans="1:23" ht="16.5" customHeight="1" thickBot="1" x14ac:dyDescent="0.25">
      <c r="C32" s="96" t="s">
        <v>89</v>
      </c>
      <c r="D32" s="191">
        <v>8</v>
      </c>
      <c r="E32" s="191"/>
      <c r="F32" s="191" t="s">
        <v>90</v>
      </c>
      <c r="G32" s="191"/>
      <c r="H32" s="97"/>
      <c r="I32" s="98" t="s">
        <v>91</v>
      </c>
      <c r="J32" s="99" t="s">
        <v>92</v>
      </c>
      <c r="K32" s="100"/>
      <c r="T32" s="95"/>
      <c r="W32" s="102" t="s">
        <v>92</v>
      </c>
    </row>
    <row r="33" spans="1:23" ht="16.5" customHeight="1" x14ac:dyDescent="0.2">
      <c r="C33" s="194" t="s">
        <v>93</v>
      </c>
      <c r="D33" s="195"/>
      <c r="E33" s="195"/>
      <c r="F33" s="195"/>
      <c r="G33" s="195"/>
      <c r="H33" s="195"/>
      <c r="I33" s="195"/>
      <c r="J33" s="196" t="str">
        <f ca="1">賃上げ確認表!P46</f>
        <v/>
      </c>
      <c r="K33" s="196"/>
      <c r="L33" s="196"/>
      <c r="M33" s="196"/>
      <c r="N33" s="185" t="s">
        <v>94</v>
      </c>
      <c r="P33" s="199" t="s">
        <v>96</v>
      </c>
      <c r="Q33" s="200"/>
      <c r="R33" s="200"/>
      <c r="S33" s="200"/>
      <c r="T33" s="200"/>
      <c r="U33" s="200"/>
      <c r="V33" s="203"/>
      <c r="W33" s="192" t="s">
        <v>91</v>
      </c>
    </row>
    <row r="34" spans="1:23" ht="16.5" customHeight="1" thickBot="1" x14ac:dyDescent="0.25">
      <c r="C34" s="195"/>
      <c r="D34" s="195"/>
      <c r="E34" s="195"/>
      <c r="F34" s="195"/>
      <c r="G34" s="195"/>
      <c r="H34" s="195"/>
      <c r="I34" s="195"/>
      <c r="J34" s="196"/>
      <c r="K34" s="196"/>
      <c r="L34" s="196"/>
      <c r="M34" s="196"/>
      <c r="N34" s="185"/>
      <c r="P34" s="201"/>
      <c r="Q34" s="202"/>
      <c r="R34" s="202"/>
      <c r="S34" s="202"/>
      <c r="T34" s="202"/>
      <c r="U34" s="202"/>
      <c r="V34" s="204"/>
      <c r="W34" s="193"/>
    </row>
    <row r="35" spans="1:23" ht="5.25" customHeight="1" thickBot="1" x14ac:dyDescent="0.25">
      <c r="C35" s="103"/>
      <c r="D35" s="103"/>
      <c r="E35" s="103"/>
      <c r="F35" s="103"/>
      <c r="G35" s="103"/>
      <c r="H35" s="103"/>
      <c r="I35" s="103"/>
      <c r="J35" s="198" t="s">
        <v>95</v>
      </c>
      <c r="K35" s="198"/>
      <c r="L35" s="198"/>
      <c r="M35" s="198"/>
      <c r="T35" s="95"/>
    </row>
    <row r="36" spans="1:23" ht="14.25" customHeight="1" x14ac:dyDescent="0.2">
      <c r="C36" s="104"/>
      <c r="J36" s="206"/>
      <c r="K36" s="206"/>
      <c r="L36" s="206"/>
      <c r="M36" s="206"/>
      <c r="Q36" s="207" t="s">
        <v>97</v>
      </c>
      <c r="R36" s="208"/>
      <c r="S36" s="209"/>
      <c r="T36" s="213" t="str">
        <f ca="1">賃上げ確認表!Q46</f>
        <v/>
      </c>
      <c r="U36" s="209" t="s">
        <v>94</v>
      </c>
      <c r="V36" s="215" t="s">
        <v>98</v>
      </c>
      <c r="W36" s="189" t="s">
        <v>99</v>
      </c>
    </row>
    <row r="37" spans="1:23" ht="14.25" customHeight="1" thickBot="1" x14ac:dyDescent="0.25">
      <c r="D37" s="105"/>
      <c r="E37" s="105"/>
      <c r="F37" s="105"/>
      <c r="G37" s="105"/>
      <c r="H37" s="105"/>
      <c r="I37" s="105"/>
      <c r="J37" s="105"/>
      <c r="K37" s="105"/>
      <c r="L37" s="105"/>
      <c r="M37" s="105"/>
      <c r="N37" s="105"/>
      <c r="O37" s="105"/>
      <c r="P37" s="105"/>
      <c r="Q37" s="210"/>
      <c r="R37" s="211"/>
      <c r="S37" s="212"/>
      <c r="T37" s="214" t="str">
        <f>IFERROR((S24-#REF!)/S24*100,"")</f>
        <v/>
      </c>
      <c r="U37" s="212"/>
      <c r="V37" s="215"/>
      <c r="W37" s="189"/>
    </row>
    <row r="38" spans="1:23" ht="16.5" customHeight="1" x14ac:dyDescent="0.2">
      <c r="T38" s="106" t="s">
        <v>95</v>
      </c>
    </row>
    <row r="39" spans="1:23" ht="16.5" customHeight="1" x14ac:dyDescent="0.2">
      <c r="T39" s="95"/>
    </row>
    <row r="40" spans="1:23" ht="16.5" customHeight="1" x14ac:dyDescent="0.2">
      <c r="T40" s="95"/>
    </row>
    <row r="41" spans="1:23" x14ac:dyDescent="0.2">
      <c r="A41" s="190" t="s">
        <v>100</v>
      </c>
      <c r="B41" s="190"/>
      <c r="C41" s="190"/>
      <c r="D41" s="190"/>
      <c r="E41" s="190"/>
      <c r="F41" s="190"/>
      <c r="G41" s="190"/>
      <c r="H41" s="190"/>
      <c r="I41" s="190"/>
      <c r="J41" s="190"/>
      <c r="K41" s="190"/>
      <c r="L41" s="190"/>
      <c r="M41" s="190"/>
      <c r="N41" s="190"/>
      <c r="O41" s="190"/>
      <c r="P41" s="190"/>
      <c r="Q41" s="190"/>
      <c r="R41" s="190"/>
      <c r="S41" s="190"/>
      <c r="T41" s="190"/>
      <c r="U41" s="190"/>
      <c r="V41" s="190"/>
      <c r="W41" s="190"/>
    </row>
    <row r="42" spans="1:23" x14ac:dyDescent="0.2">
      <c r="A42" s="93"/>
      <c r="B42" s="93"/>
      <c r="C42" s="93"/>
      <c r="D42" s="93"/>
      <c r="E42" s="93"/>
      <c r="F42" s="93"/>
      <c r="G42" s="93"/>
      <c r="H42" s="93"/>
      <c r="I42" s="93"/>
      <c r="J42" s="93"/>
      <c r="K42" s="93"/>
      <c r="L42" s="93"/>
      <c r="M42" s="93"/>
      <c r="N42" s="93"/>
      <c r="O42" s="93"/>
      <c r="P42" s="93"/>
      <c r="Q42" s="93"/>
      <c r="R42" s="93"/>
      <c r="S42" s="93"/>
      <c r="T42" s="93"/>
      <c r="U42" s="93"/>
      <c r="V42" s="93"/>
      <c r="W42" s="93"/>
    </row>
    <row r="43" spans="1:23" x14ac:dyDescent="0.2">
      <c r="A43" s="93"/>
      <c r="B43" s="93"/>
      <c r="C43" s="93"/>
      <c r="D43" s="93"/>
      <c r="E43" s="93"/>
      <c r="F43" s="93"/>
      <c r="G43" s="93"/>
      <c r="H43" s="93"/>
      <c r="I43" s="93"/>
      <c r="J43" s="93"/>
      <c r="K43" s="93"/>
      <c r="L43" s="93"/>
      <c r="M43" s="93"/>
      <c r="N43" s="93"/>
      <c r="O43" s="93"/>
      <c r="P43" s="93"/>
      <c r="Q43" s="93"/>
      <c r="R43" s="93"/>
      <c r="S43" s="93"/>
      <c r="T43" s="93"/>
      <c r="U43" s="93"/>
      <c r="V43" s="93"/>
      <c r="W43" s="93"/>
    </row>
    <row r="44" spans="1:23" x14ac:dyDescent="0.2">
      <c r="A44" s="93"/>
      <c r="B44" s="93"/>
      <c r="C44" s="93"/>
      <c r="D44" s="93"/>
      <c r="E44" s="93"/>
      <c r="F44" s="93"/>
      <c r="G44" s="93"/>
      <c r="H44" s="93"/>
      <c r="I44" s="93"/>
      <c r="J44" s="93"/>
      <c r="K44" s="93"/>
      <c r="L44" s="93"/>
      <c r="M44" s="93"/>
      <c r="N44" s="93"/>
      <c r="O44" s="93"/>
      <c r="P44" s="93"/>
      <c r="Q44" s="93"/>
      <c r="R44" s="93"/>
      <c r="S44" s="93"/>
      <c r="T44" s="93"/>
      <c r="U44" s="93"/>
      <c r="V44" s="93"/>
      <c r="W44" s="93"/>
    </row>
    <row r="45" spans="1:23" x14ac:dyDescent="0.2">
      <c r="A45" s="93"/>
      <c r="B45" s="93"/>
      <c r="C45" s="93"/>
      <c r="D45" s="93"/>
      <c r="E45" s="93"/>
      <c r="F45" s="93"/>
      <c r="G45" s="93"/>
      <c r="H45" s="93"/>
      <c r="I45" s="93"/>
      <c r="J45" s="93"/>
      <c r="K45" s="93"/>
      <c r="L45" s="93"/>
      <c r="M45" s="93"/>
      <c r="N45" s="93"/>
      <c r="O45" s="93"/>
      <c r="P45" s="93"/>
      <c r="Q45" s="93"/>
      <c r="R45" s="93"/>
      <c r="S45" s="93"/>
      <c r="T45" s="93"/>
      <c r="U45" s="93"/>
      <c r="V45" s="93"/>
      <c r="W45" s="93"/>
    </row>
    <row r="46" spans="1:23" x14ac:dyDescent="0.2">
      <c r="A46" s="93"/>
      <c r="B46" s="93"/>
      <c r="C46" s="93"/>
      <c r="D46" s="93"/>
      <c r="E46" s="93"/>
      <c r="F46" s="93"/>
      <c r="G46" s="93"/>
      <c r="H46" s="93"/>
      <c r="I46" s="93"/>
      <c r="J46" s="93"/>
      <c r="K46" s="93"/>
      <c r="L46" s="93"/>
      <c r="M46" s="93"/>
      <c r="N46" s="93"/>
      <c r="O46" s="93"/>
      <c r="P46" s="93"/>
      <c r="Q46" s="93"/>
      <c r="R46" s="93"/>
      <c r="S46" s="93"/>
      <c r="T46" s="93"/>
      <c r="U46" s="93"/>
      <c r="V46" s="93"/>
      <c r="W46" s="93"/>
    </row>
    <row r="47" spans="1:23" x14ac:dyDescent="0.2">
      <c r="A47" s="93"/>
      <c r="B47" s="93"/>
      <c r="C47" s="93"/>
      <c r="D47" s="93"/>
      <c r="E47" s="93"/>
      <c r="F47" s="93"/>
      <c r="G47" s="93"/>
      <c r="H47" s="93"/>
      <c r="I47" s="93"/>
      <c r="J47" s="93"/>
      <c r="K47" s="93"/>
      <c r="L47" s="93"/>
      <c r="M47" s="93"/>
      <c r="N47" s="93"/>
      <c r="O47" s="93"/>
      <c r="P47" s="93"/>
      <c r="Q47" s="93"/>
      <c r="R47" s="93"/>
      <c r="S47" s="93"/>
      <c r="T47" s="93"/>
      <c r="U47" s="93"/>
      <c r="V47" s="93"/>
      <c r="W47" s="93"/>
    </row>
    <row r="48" spans="1:23" x14ac:dyDescent="0.2">
      <c r="A48" s="93"/>
      <c r="B48" s="93"/>
      <c r="C48" s="93"/>
      <c r="D48" s="93"/>
      <c r="E48" s="93"/>
      <c r="F48" s="93"/>
      <c r="G48" s="93"/>
      <c r="H48" s="93"/>
      <c r="I48" s="93"/>
      <c r="J48" s="93"/>
      <c r="K48" s="93"/>
      <c r="L48" s="93"/>
      <c r="M48" s="93"/>
      <c r="N48" s="93"/>
      <c r="O48" s="93"/>
      <c r="P48" s="93"/>
      <c r="Q48" s="93"/>
      <c r="R48" s="93"/>
      <c r="S48" s="93"/>
      <c r="T48" s="93"/>
      <c r="U48" s="93"/>
      <c r="V48" s="93"/>
      <c r="W48" s="93"/>
    </row>
    <row r="49" spans="1:23" x14ac:dyDescent="0.2">
      <c r="A49" s="93"/>
      <c r="B49" s="93"/>
      <c r="C49" s="93"/>
      <c r="D49" s="93"/>
      <c r="E49" s="93"/>
      <c r="F49" s="93"/>
      <c r="G49" s="93"/>
      <c r="H49" s="93"/>
      <c r="I49" s="93"/>
      <c r="J49" s="93"/>
      <c r="K49" s="93"/>
      <c r="L49" s="93"/>
      <c r="M49" s="93"/>
      <c r="N49" s="93"/>
      <c r="O49" s="93"/>
      <c r="P49" s="93"/>
      <c r="Q49" s="93"/>
      <c r="R49" s="93"/>
      <c r="S49" s="93"/>
      <c r="T49" s="93"/>
      <c r="U49" s="93"/>
      <c r="V49" s="93"/>
      <c r="W49" s="93"/>
    </row>
    <row r="50" spans="1:23" x14ac:dyDescent="0.2">
      <c r="A50" s="93"/>
      <c r="B50" s="93"/>
      <c r="C50" s="93"/>
      <c r="D50" s="93"/>
      <c r="E50" s="93"/>
      <c r="F50" s="93"/>
      <c r="G50" s="93"/>
      <c r="H50" s="93"/>
      <c r="I50" s="93"/>
      <c r="J50" s="93"/>
      <c r="K50" s="93"/>
      <c r="L50" s="93"/>
      <c r="M50" s="93"/>
      <c r="N50" s="93"/>
      <c r="O50" s="93"/>
      <c r="P50" s="93"/>
      <c r="Q50" s="93"/>
      <c r="R50" s="93"/>
      <c r="S50" s="93"/>
      <c r="T50" s="93"/>
      <c r="U50" s="93"/>
      <c r="V50" s="93"/>
      <c r="W50" s="93"/>
    </row>
    <row r="51" spans="1:23" x14ac:dyDescent="0.2">
      <c r="A51" s="93"/>
      <c r="B51" s="93"/>
      <c r="C51" s="93"/>
      <c r="D51" s="93"/>
      <c r="E51" s="93"/>
      <c r="F51" s="93"/>
      <c r="G51" s="93"/>
      <c r="H51" s="93"/>
      <c r="I51" s="93"/>
      <c r="J51" s="93"/>
      <c r="K51" s="93"/>
      <c r="L51" s="93"/>
      <c r="M51" s="93"/>
      <c r="N51" s="93"/>
      <c r="O51" s="93"/>
      <c r="P51" s="93"/>
      <c r="Q51" s="93"/>
      <c r="R51" s="93"/>
      <c r="S51" s="93"/>
      <c r="T51" s="93"/>
      <c r="U51" s="93"/>
      <c r="V51" s="93"/>
      <c r="W51" s="93"/>
    </row>
    <row r="52" spans="1:23" x14ac:dyDescent="0.2">
      <c r="A52" s="93"/>
      <c r="B52" s="93"/>
      <c r="C52" s="93"/>
      <c r="D52" s="93"/>
      <c r="E52" s="93"/>
      <c r="F52" s="93"/>
      <c r="G52" s="93"/>
      <c r="H52" s="93"/>
      <c r="I52" s="93"/>
      <c r="J52" s="93"/>
      <c r="K52" s="93"/>
      <c r="L52" s="93"/>
      <c r="M52" s="93"/>
      <c r="N52" s="93"/>
      <c r="O52" s="93"/>
      <c r="P52" s="93"/>
      <c r="Q52" s="93"/>
      <c r="R52" s="93"/>
      <c r="S52" s="93"/>
      <c r="T52" s="93"/>
      <c r="U52" s="93"/>
      <c r="V52" s="93"/>
      <c r="W52" s="93"/>
    </row>
    <row r="53" spans="1:23" x14ac:dyDescent="0.2">
      <c r="A53" s="93"/>
      <c r="B53" s="93"/>
      <c r="C53" s="93"/>
      <c r="D53" s="93"/>
      <c r="E53" s="93"/>
      <c r="F53" s="93"/>
      <c r="G53" s="93"/>
      <c r="H53" s="93"/>
      <c r="I53" s="93"/>
      <c r="J53" s="93"/>
      <c r="K53" s="93"/>
      <c r="L53" s="93"/>
      <c r="M53" s="93"/>
      <c r="N53" s="93"/>
      <c r="O53" s="93"/>
      <c r="P53" s="93"/>
      <c r="Q53" s="93"/>
      <c r="R53" s="93"/>
      <c r="S53" s="93"/>
      <c r="T53" s="93"/>
      <c r="U53" s="93"/>
      <c r="V53" s="93"/>
      <c r="W53" s="93"/>
    </row>
    <row r="54" spans="1:23" x14ac:dyDescent="0.2">
      <c r="A54" s="93"/>
      <c r="B54" s="93"/>
      <c r="C54" s="93"/>
      <c r="D54" s="93"/>
      <c r="E54" s="93"/>
      <c r="F54" s="93"/>
      <c r="G54" s="93"/>
      <c r="H54" s="93"/>
      <c r="I54" s="93"/>
      <c r="J54" s="93"/>
      <c r="K54" s="93"/>
      <c r="L54" s="93"/>
      <c r="M54" s="93"/>
      <c r="N54" s="93"/>
      <c r="O54" s="93"/>
      <c r="P54" s="93"/>
      <c r="Q54" s="93"/>
      <c r="R54" s="93"/>
      <c r="S54" s="93"/>
      <c r="T54" s="93"/>
      <c r="U54" s="93"/>
      <c r="V54" s="93"/>
      <c r="W54" s="93"/>
    </row>
    <row r="55" spans="1:23" x14ac:dyDescent="0.2">
      <c r="B55" s="107"/>
      <c r="C55" s="205"/>
      <c r="D55" s="205"/>
      <c r="E55" s="205"/>
      <c r="F55" s="205"/>
      <c r="G55" s="205"/>
      <c r="H55" s="205"/>
      <c r="I55" s="205"/>
      <c r="J55" s="205"/>
      <c r="K55" s="205"/>
      <c r="L55" s="205"/>
      <c r="M55" s="205"/>
      <c r="N55" s="205"/>
      <c r="O55" s="205"/>
      <c r="P55" s="205"/>
      <c r="Q55" s="205"/>
      <c r="R55" s="205"/>
      <c r="S55" s="205"/>
      <c r="T55" s="205"/>
      <c r="U55" s="205"/>
      <c r="V55" s="205"/>
      <c r="W55" s="205"/>
    </row>
    <row r="56" spans="1:23" ht="16.5" customHeight="1" x14ac:dyDescent="0.2">
      <c r="B56" s="88" t="s">
        <v>101</v>
      </c>
      <c r="C56" s="205" t="s">
        <v>102</v>
      </c>
      <c r="D56" s="205"/>
      <c r="E56" s="205"/>
      <c r="F56" s="205"/>
      <c r="G56" s="205"/>
      <c r="H56" s="205"/>
      <c r="I56" s="205"/>
      <c r="J56" s="205"/>
      <c r="K56" s="205"/>
      <c r="L56" s="205"/>
      <c r="M56" s="205"/>
      <c r="N56" s="205"/>
      <c r="O56" s="205"/>
      <c r="P56" s="205"/>
      <c r="Q56" s="205"/>
      <c r="R56" s="205"/>
      <c r="S56" s="205"/>
      <c r="T56" s="205"/>
      <c r="U56" s="205"/>
      <c r="V56" s="205"/>
      <c r="W56" s="205"/>
    </row>
    <row r="57" spans="1:23" ht="16.5" customHeight="1" x14ac:dyDescent="0.2">
      <c r="B57" s="84" t="s">
        <v>101</v>
      </c>
      <c r="C57" s="205" t="s">
        <v>103</v>
      </c>
      <c r="D57" s="205"/>
      <c r="E57" s="205"/>
      <c r="F57" s="205"/>
      <c r="G57" s="205"/>
      <c r="H57" s="205"/>
      <c r="I57" s="205"/>
      <c r="J57" s="205"/>
      <c r="K57" s="205"/>
      <c r="L57" s="205"/>
      <c r="M57" s="205"/>
      <c r="N57" s="205"/>
      <c r="O57" s="205"/>
      <c r="P57" s="205"/>
      <c r="Q57" s="205"/>
      <c r="R57" s="205"/>
      <c r="S57" s="205"/>
      <c r="T57" s="205"/>
      <c r="U57" s="205"/>
      <c r="V57" s="205"/>
      <c r="W57" s="205"/>
    </row>
  </sheetData>
  <mergeCells count="34">
    <mergeCell ref="A41:W41"/>
    <mergeCell ref="C55:W55"/>
    <mergeCell ref="C56:W56"/>
    <mergeCell ref="C57:W57"/>
    <mergeCell ref="J35:M36"/>
    <mergeCell ref="Q36:S37"/>
    <mergeCell ref="T36:T37"/>
    <mergeCell ref="U36:U37"/>
    <mergeCell ref="V36:V37"/>
    <mergeCell ref="W36:W37"/>
    <mergeCell ref="W33:W34"/>
    <mergeCell ref="C26:I27"/>
    <mergeCell ref="J26:M27"/>
    <mergeCell ref="N26:N27"/>
    <mergeCell ref="J28:M28"/>
    <mergeCell ref="D32:E32"/>
    <mergeCell ref="F32:G32"/>
    <mergeCell ref="C33:I34"/>
    <mergeCell ref="J33:M34"/>
    <mergeCell ref="N33:N34"/>
    <mergeCell ref="P33:U34"/>
    <mergeCell ref="V33:V34"/>
    <mergeCell ref="A15:W15"/>
    <mergeCell ref="A17:W17"/>
    <mergeCell ref="A19:W19"/>
    <mergeCell ref="A21:W21"/>
    <mergeCell ref="D25:E25"/>
    <mergeCell ref="F25:G25"/>
    <mergeCell ref="O12:V12"/>
    <mergeCell ref="A1:E1"/>
    <mergeCell ref="A3:W3"/>
    <mergeCell ref="A4:W4"/>
    <mergeCell ref="M10:V10"/>
    <mergeCell ref="M11:V11"/>
  </mergeCells>
  <phoneticPr fontId="2"/>
  <printOptions horizontalCentered="1"/>
  <pageMargins left="0.70866141732283472" right="0.70866141732283472" top="0.74803149606299213" bottom="0.74803149606299213" header="0.31496062992125984" footer="0.31496062992125984"/>
  <pageSetup paperSize="9" scale="69" orientation="portrait"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53FF5-FAA7-4C5F-8EF7-65B97AE117A4}">
  <sheetPr>
    <tabColor theme="9"/>
    <pageSetUpPr fitToPage="1"/>
  </sheetPr>
  <dimension ref="A1:AH554"/>
  <sheetViews>
    <sheetView showGridLines="0" zoomScale="75" zoomScaleNormal="75" zoomScaleSheetLayoutView="100" workbookViewId="0">
      <selection activeCell="D14" sqref="D14"/>
    </sheetView>
  </sheetViews>
  <sheetFormatPr defaultRowHeight="15.75" x14ac:dyDescent="0.25"/>
  <cols>
    <col min="1" max="1" width="2.77734375" style="1" customWidth="1"/>
    <col min="2" max="2" width="13.88671875" style="1" customWidth="1"/>
    <col min="3" max="3" width="16.6640625" style="6" customWidth="1"/>
    <col min="4" max="4" width="8.33203125" style="1" customWidth="1"/>
    <col min="5" max="5" width="13.88671875" style="1" customWidth="1"/>
    <col min="6" max="14" width="8.33203125" style="1" customWidth="1"/>
    <col min="15" max="18" width="11.109375" style="1" customWidth="1"/>
    <col min="19" max="22" width="2.77734375" style="1" customWidth="1"/>
    <col min="23" max="33" width="8.88671875" style="1"/>
    <col min="34" max="34" width="2.77734375" style="1" customWidth="1"/>
    <col min="35" max="16384" width="8.88671875" style="1"/>
  </cols>
  <sheetData>
    <row r="1" spans="1:34" ht="18.75" customHeight="1" thickBot="1" x14ac:dyDescent="0.3">
      <c r="A1" s="218" t="s">
        <v>27</v>
      </c>
      <c r="B1" s="219"/>
      <c r="C1" s="219"/>
      <c r="D1" s="219"/>
      <c r="E1" s="219"/>
      <c r="F1" s="219"/>
      <c r="G1" s="219"/>
      <c r="H1" s="219"/>
      <c r="I1" s="219"/>
      <c r="J1" s="219"/>
      <c r="K1" s="219"/>
      <c r="L1" s="219"/>
      <c r="M1" s="219"/>
      <c r="N1" s="219"/>
      <c r="O1" s="219"/>
      <c r="P1" s="219"/>
      <c r="Q1" s="219"/>
      <c r="R1" s="220"/>
      <c r="S1" s="124"/>
      <c r="T1" s="125"/>
      <c r="U1" s="284" t="s">
        <v>110</v>
      </c>
      <c r="V1" s="285"/>
      <c r="W1" s="285"/>
      <c r="X1" s="285"/>
      <c r="Y1" s="285"/>
      <c r="Z1" s="285"/>
      <c r="AA1" s="285"/>
      <c r="AB1" s="285"/>
      <c r="AC1" s="285"/>
      <c r="AD1" s="285"/>
      <c r="AE1" s="285"/>
      <c r="AF1" s="285"/>
      <c r="AG1" s="285"/>
      <c r="AH1" s="286"/>
    </row>
    <row r="2" spans="1:34" ht="18.75" customHeight="1" x14ac:dyDescent="0.25">
      <c r="A2" s="154"/>
      <c r="B2" s="223"/>
      <c r="C2" s="223"/>
      <c r="D2" s="223"/>
      <c r="E2" s="223"/>
      <c r="F2" s="223"/>
      <c r="G2" s="223"/>
      <c r="H2" s="223"/>
      <c r="I2" s="223"/>
      <c r="J2" s="223"/>
      <c r="K2" s="223"/>
      <c r="L2" s="223"/>
      <c r="M2" s="223"/>
      <c r="N2" s="223"/>
      <c r="O2" s="223"/>
      <c r="P2" s="223"/>
      <c r="Q2" s="223"/>
      <c r="R2" s="223"/>
      <c r="S2" s="124"/>
      <c r="T2" s="125"/>
      <c r="U2" s="126"/>
      <c r="V2" s="126"/>
      <c r="W2" s="126"/>
      <c r="X2" s="126"/>
      <c r="Y2" s="126"/>
      <c r="Z2" s="126"/>
      <c r="AA2" s="126"/>
      <c r="AB2" s="126"/>
      <c r="AC2" s="126"/>
      <c r="AD2" s="126"/>
      <c r="AE2" s="126"/>
      <c r="AF2" s="126"/>
      <c r="AG2" s="126"/>
      <c r="AH2" s="126"/>
    </row>
    <row r="3" spans="1:34" ht="3.75" customHeight="1" x14ac:dyDescent="0.25">
      <c r="A3" s="154"/>
      <c r="B3" s="226" t="s">
        <v>43</v>
      </c>
      <c r="C3" s="158"/>
      <c r="D3" s="158"/>
      <c r="E3" s="158"/>
      <c r="F3" s="158"/>
      <c r="G3" s="158"/>
      <c r="H3" s="158"/>
      <c r="I3" s="158"/>
      <c r="J3" s="158"/>
      <c r="K3" s="158"/>
      <c r="L3" s="158"/>
      <c r="M3" s="158"/>
      <c r="N3" s="158"/>
      <c r="O3" s="158"/>
      <c r="P3" s="158"/>
      <c r="Q3" s="158"/>
      <c r="R3" s="158"/>
      <c r="S3" s="124"/>
      <c r="T3" s="125"/>
      <c r="U3" s="126"/>
      <c r="V3" s="126"/>
      <c r="W3" s="126"/>
      <c r="X3" s="126"/>
      <c r="Y3" s="126"/>
      <c r="Z3" s="126"/>
      <c r="AA3" s="126"/>
      <c r="AB3" s="126"/>
      <c r="AC3" s="126"/>
      <c r="AD3" s="126"/>
      <c r="AE3" s="126"/>
      <c r="AF3" s="126"/>
      <c r="AG3" s="126"/>
      <c r="AH3" s="126"/>
    </row>
    <row r="4" spans="1:34" ht="15" customHeight="1" x14ac:dyDescent="0.25">
      <c r="A4" s="154"/>
      <c r="B4" s="226"/>
      <c r="C4" s="159"/>
      <c r="D4" s="158"/>
      <c r="E4" s="158"/>
      <c r="F4" s="158"/>
      <c r="G4" s="158"/>
      <c r="H4" s="158"/>
      <c r="I4" s="158"/>
      <c r="J4" s="158"/>
      <c r="K4" s="158"/>
      <c r="L4" s="158"/>
      <c r="M4" s="158"/>
      <c r="N4" s="158"/>
      <c r="O4" s="158"/>
      <c r="P4" s="158"/>
      <c r="Q4" s="158"/>
      <c r="R4" s="158"/>
      <c r="S4" s="124"/>
      <c r="T4" s="125"/>
      <c r="U4" s="126"/>
      <c r="V4" s="126"/>
      <c r="W4" s="126"/>
      <c r="X4" s="126"/>
      <c r="Y4" s="126"/>
      <c r="Z4" s="126"/>
      <c r="AA4" s="126"/>
      <c r="AB4" s="126"/>
      <c r="AC4" s="126"/>
      <c r="AD4" s="126"/>
      <c r="AE4" s="126"/>
      <c r="AF4" s="126"/>
      <c r="AG4" s="126"/>
      <c r="AH4" s="126"/>
    </row>
    <row r="5" spans="1:34" ht="3.75" customHeight="1" x14ac:dyDescent="0.25">
      <c r="A5" s="154"/>
      <c r="B5" s="226"/>
      <c r="C5" s="158"/>
      <c r="D5" s="158"/>
      <c r="E5" s="158"/>
      <c r="F5" s="158"/>
      <c r="G5" s="158"/>
      <c r="H5" s="158"/>
      <c r="I5" s="158"/>
      <c r="J5" s="158"/>
      <c r="K5" s="158"/>
      <c r="L5" s="158"/>
      <c r="M5" s="158"/>
      <c r="N5" s="158"/>
      <c r="O5" s="158"/>
      <c r="P5" s="158"/>
      <c r="Q5" s="158"/>
      <c r="R5" s="158"/>
      <c r="S5" s="124"/>
      <c r="T5" s="125"/>
      <c r="U5" s="126"/>
      <c r="V5" s="126"/>
      <c r="W5" s="126"/>
      <c r="X5" s="126"/>
      <c r="Y5" s="126"/>
      <c r="Z5" s="126"/>
      <c r="AA5" s="126"/>
      <c r="AB5" s="126"/>
      <c r="AC5" s="126"/>
      <c r="AD5" s="126"/>
      <c r="AE5" s="126"/>
      <c r="AF5" s="126"/>
      <c r="AG5" s="126"/>
      <c r="AH5" s="126"/>
    </row>
    <row r="6" spans="1:34" ht="18.75" customHeight="1" thickBot="1" x14ac:dyDescent="0.3">
      <c r="A6" s="154"/>
      <c r="B6" s="44" t="s">
        <v>114</v>
      </c>
      <c r="C6" s="45"/>
      <c r="D6" s="45"/>
      <c r="E6" s="45"/>
      <c r="F6" s="45"/>
      <c r="G6" s="45"/>
      <c r="H6" s="45"/>
      <c r="I6" s="45"/>
      <c r="J6" s="45"/>
      <c r="K6" s="45"/>
      <c r="L6" s="45"/>
      <c r="M6" s="45"/>
      <c r="N6" s="45"/>
      <c r="O6" s="45"/>
      <c r="P6" s="46"/>
      <c r="Q6" s="158"/>
      <c r="R6" s="158"/>
      <c r="S6" s="124"/>
      <c r="T6" s="125"/>
      <c r="U6" s="126"/>
      <c r="V6" s="126"/>
      <c r="W6" s="126"/>
      <c r="X6" s="126"/>
      <c r="Y6" s="126"/>
      <c r="Z6" s="126"/>
      <c r="AA6" s="126"/>
      <c r="AB6" s="126"/>
      <c r="AC6" s="126"/>
      <c r="AD6" s="126"/>
      <c r="AE6" s="126"/>
      <c r="AF6" s="126"/>
      <c r="AG6" s="126"/>
      <c r="AH6" s="126"/>
    </row>
    <row r="7" spans="1:34" ht="18.75" customHeight="1" thickTop="1" thickBot="1" x14ac:dyDescent="0.3">
      <c r="A7" s="154"/>
      <c r="B7" s="42"/>
      <c r="C7" s="43" t="s">
        <v>46</v>
      </c>
      <c r="D7" s="27"/>
      <c r="E7" s="40" t="s">
        <v>45</v>
      </c>
      <c r="F7" s="40"/>
      <c r="G7" s="40"/>
      <c r="H7" s="40"/>
      <c r="I7" s="40"/>
      <c r="J7" s="40"/>
      <c r="K7" s="40"/>
      <c r="L7" s="40"/>
      <c r="M7" s="40"/>
      <c r="N7" s="40"/>
      <c r="O7" s="40"/>
      <c r="P7" s="41"/>
      <c r="Q7" s="158"/>
      <c r="R7" s="158"/>
      <c r="S7" s="124"/>
      <c r="T7" s="125"/>
      <c r="U7" s="126"/>
      <c r="V7" s="126"/>
      <c r="W7" s="126"/>
      <c r="X7" s="126"/>
      <c r="Y7" s="126"/>
      <c r="Z7" s="126"/>
      <c r="AA7" s="126"/>
      <c r="AB7" s="126"/>
      <c r="AC7" s="126"/>
      <c r="AD7" s="126"/>
      <c r="AE7" s="126"/>
      <c r="AF7" s="126"/>
      <c r="AG7" s="126"/>
      <c r="AH7" s="126"/>
    </row>
    <row r="8" spans="1:34" ht="3.75" customHeight="1" thickTop="1" x14ac:dyDescent="0.25">
      <c r="A8" s="154"/>
      <c r="B8" s="37"/>
      <c r="C8" s="38"/>
      <c r="D8" s="38"/>
      <c r="E8" s="38"/>
      <c r="F8" s="38"/>
      <c r="G8" s="38"/>
      <c r="H8" s="38"/>
      <c r="I8" s="38"/>
      <c r="J8" s="38"/>
      <c r="K8" s="38"/>
      <c r="L8" s="38"/>
      <c r="M8" s="38"/>
      <c r="N8" s="38"/>
      <c r="O8" s="38"/>
      <c r="P8" s="39"/>
      <c r="Q8" s="158"/>
      <c r="R8" s="158"/>
      <c r="S8" s="124"/>
      <c r="T8" s="125"/>
      <c r="U8" s="126"/>
      <c r="V8" s="126"/>
      <c r="W8" s="126"/>
      <c r="X8" s="126"/>
      <c r="Y8" s="126"/>
      <c r="Z8" s="126"/>
      <c r="AA8" s="126"/>
      <c r="AB8" s="126"/>
      <c r="AC8" s="126"/>
      <c r="AD8" s="126"/>
      <c r="AE8" s="126"/>
      <c r="AF8" s="126"/>
      <c r="AG8" s="126"/>
      <c r="AH8" s="126"/>
    </row>
    <row r="9" spans="1:34" ht="7.5" customHeight="1" x14ac:dyDescent="0.25">
      <c r="A9" s="154"/>
      <c r="B9" s="157"/>
      <c r="C9" s="157"/>
      <c r="D9" s="157"/>
      <c r="E9" s="157"/>
      <c r="F9" s="157"/>
      <c r="G9" s="157"/>
      <c r="H9" s="157"/>
      <c r="I9" s="151"/>
      <c r="J9" s="151"/>
      <c r="K9" s="151"/>
      <c r="L9" s="151"/>
      <c r="M9" s="151"/>
      <c r="N9" s="151"/>
      <c r="O9" s="151"/>
      <c r="P9" s="151"/>
      <c r="Q9" s="151"/>
      <c r="R9" s="151"/>
      <c r="S9" s="124"/>
      <c r="T9" s="125"/>
      <c r="U9" s="126"/>
      <c r="V9" s="126"/>
      <c r="W9" s="126"/>
      <c r="X9" s="126"/>
      <c r="Y9" s="126"/>
      <c r="Z9" s="126"/>
      <c r="AA9" s="126"/>
      <c r="AB9" s="126"/>
      <c r="AC9" s="126"/>
      <c r="AD9" s="126"/>
      <c r="AE9" s="126"/>
      <c r="AF9" s="126"/>
      <c r="AG9" s="126"/>
      <c r="AH9" s="126"/>
    </row>
    <row r="10" spans="1:34" ht="3.75" customHeight="1" thickBot="1" x14ac:dyDescent="0.3">
      <c r="A10" s="154"/>
      <c r="B10" s="224" t="s">
        <v>31</v>
      </c>
      <c r="C10" s="156"/>
      <c r="D10" s="157"/>
      <c r="E10" s="157"/>
      <c r="F10" s="157"/>
      <c r="G10" s="157"/>
      <c r="H10" s="157"/>
      <c r="I10" s="151"/>
      <c r="J10" s="151"/>
      <c r="K10" s="151"/>
      <c r="L10" s="151"/>
      <c r="M10" s="151"/>
      <c r="N10" s="151"/>
      <c r="O10" s="151"/>
      <c r="P10" s="151"/>
      <c r="Q10" s="151"/>
      <c r="R10" s="151"/>
      <c r="S10" s="124"/>
      <c r="T10" s="125"/>
      <c r="U10" s="126"/>
      <c r="V10" s="126"/>
      <c r="W10" s="126"/>
      <c r="X10" s="126"/>
      <c r="Y10" s="126"/>
      <c r="Z10" s="126"/>
      <c r="AA10" s="126"/>
      <c r="AB10" s="126"/>
      <c r="AC10" s="126"/>
      <c r="AD10" s="126"/>
      <c r="AE10" s="126"/>
      <c r="AF10" s="126"/>
      <c r="AG10" s="126"/>
      <c r="AH10" s="126"/>
    </row>
    <row r="11" spans="1:34" ht="15" customHeight="1" thickTop="1" thickBot="1" x14ac:dyDescent="0.3">
      <c r="A11" s="154"/>
      <c r="B11" s="224"/>
      <c r="C11" s="227" t="s">
        <v>44</v>
      </c>
      <c r="D11" s="227"/>
      <c r="E11" s="121" t="s">
        <v>0</v>
      </c>
      <c r="F11" s="82" t="s">
        <v>1</v>
      </c>
      <c r="G11" s="228" t="s">
        <v>104</v>
      </c>
      <c r="H11" s="229"/>
      <c r="I11" s="229"/>
      <c r="J11" s="229"/>
      <c r="K11" s="229"/>
      <c r="L11" s="229"/>
      <c r="M11" s="229"/>
      <c r="N11" s="229"/>
      <c r="O11" s="229"/>
      <c r="P11" s="229"/>
      <c r="Q11" s="151"/>
      <c r="R11" s="151"/>
      <c r="S11" s="124"/>
      <c r="T11" s="125"/>
      <c r="U11" s="126"/>
      <c r="V11" s="126"/>
      <c r="W11" s="126"/>
      <c r="X11" s="126"/>
      <c r="Y11" s="126"/>
      <c r="Z11" s="126"/>
      <c r="AA11" s="126"/>
      <c r="AB11" s="126"/>
      <c r="AC11" s="126"/>
      <c r="AD11" s="126"/>
      <c r="AE11" s="126"/>
      <c r="AF11" s="126"/>
      <c r="AG11" s="126"/>
      <c r="AH11" s="126"/>
    </row>
    <row r="12" spans="1:34" ht="3.75" customHeight="1" thickTop="1" x14ac:dyDescent="0.25">
      <c r="A12" s="154"/>
      <c r="B12" s="225"/>
      <c r="C12" s="156"/>
      <c r="D12" s="118"/>
      <c r="E12" s="116"/>
      <c r="F12" s="121"/>
      <c r="G12" s="122"/>
      <c r="H12" s="123"/>
      <c r="I12" s="123"/>
      <c r="J12" s="123"/>
      <c r="K12" s="123"/>
      <c r="L12" s="123"/>
      <c r="M12" s="123"/>
      <c r="N12" s="123"/>
      <c r="O12" s="151"/>
      <c r="P12" s="151"/>
      <c r="Q12" s="151"/>
      <c r="R12" s="151"/>
      <c r="S12" s="124"/>
      <c r="T12" s="125"/>
      <c r="U12" s="126"/>
      <c r="V12" s="126"/>
      <c r="W12" s="126"/>
      <c r="X12" s="126"/>
      <c r="Y12" s="126"/>
      <c r="Z12" s="126"/>
      <c r="AA12" s="126"/>
      <c r="AB12" s="126"/>
      <c r="AC12" s="126"/>
      <c r="AD12" s="126"/>
      <c r="AE12" s="126"/>
      <c r="AF12" s="126"/>
      <c r="AG12" s="126"/>
      <c r="AH12" s="126"/>
    </row>
    <row r="13" spans="1:34" ht="18.75" customHeight="1" thickBot="1" x14ac:dyDescent="0.3">
      <c r="A13" s="154"/>
      <c r="B13" s="216" t="s">
        <v>41</v>
      </c>
      <c r="C13" s="217"/>
      <c r="D13" s="217"/>
      <c r="E13" s="217"/>
      <c r="F13" s="217"/>
      <c r="G13" s="217"/>
      <c r="H13" s="217"/>
      <c r="I13" s="217"/>
      <c r="J13" s="217"/>
      <c r="K13" s="66"/>
      <c r="L13" s="66"/>
      <c r="M13" s="66"/>
      <c r="N13" s="66"/>
      <c r="O13" s="66"/>
      <c r="P13" s="67"/>
      <c r="Q13" s="151"/>
      <c r="R13" s="151"/>
      <c r="S13" s="124"/>
      <c r="T13" s="125"/>
      <c r="U13" s="126"/>
      <c r="V13" s="126"/>
      <c r="W13" s="126"/>
      <c r="X13" s="126"/>
      <c r="Y13" s="126"/>
      <c r="Z13" s="126"/>
      <c r="AA13" s="126"/>
      <c r="AB13" s="126"/>
      <c r="AC13" s="126"/>
      <c r="AD13" s="126"/>
      <c r="AE13" s="126"/>
      <c r="AF13" s="126"/>
      <c r="AG13" s="126"/>
      <c r="AH13" s="126"/>
    </row>
    <row r="14" spans="1:34" ht="18.75" customHeight="1" thickTop="1" thickBot="1" x14ac:dyDescent="0.3">
      <c r="A14" s="154"/>
      <c r="B14" s="70"/>
      <c r="C14" s="71" t="s">
        <v>2</v>
      </c>
      <c r="D14" s="22"/>
      <c r="E14" s="73" t="s">
        <v>3</v>
      </c>
      <c r="F14" s="74"/>
      <c r="G14" s="74"/>
      <c r="H14" s="74"/>
      <c r="I14" s="74"/>
      <c r="J14" s="74"/>
      <c r="K14" s="58"/>
      <c r="L14" s="58"/>
      <c r="M14" s="58"/>
      <c r="N14" s="58"/>
      <c r="O14" s="58"/>
      <c r="P14" s="59"/>
      <c r="Q14" s="151"/>
      <c r="R14" s="151"/>
      <c r="S14" s="124"/>
      <c r="T14" s="125"/>
      <c r="U14" s="126"/>
      <c r="V14" s="126"/>
      <c r="W14" s="126"/>
      <c r="X14" s="126"/>
      <c r="Y14" s="126"/>
      <c r="Z14" s="126"/>
      <c r="AA14" s="126"/>
      <c r="AB14" s="126"/>
      <c r="AC14" s="126"/>
      <c r="AD14" s="126"/>
      <c r="AE14" s="126"/>
      <c r="AF14" s="126"/>
      <c r="AG14" s="126"/>
      <c r="AH14" s="126"/>
    </row>
    <row r="15" spans="1:34" ht="18.75" customHeight="1" thickTop="1" thickBot="1" x14ac:dyDescent="0.3">
      <c r="A15" s="154"/>
      <c r="B15" s="70"/>
      <c r="C15" s="78" t="s">
        <v>36</v>
      </c>
      <c r="D15" s="23"/>
      <c r="E15" s="77" t="s">
        <v>3</v>
      </c>
      <c r="F15" s="75"/>
      <c r="G15" s="74"/>
      <c r="H15" s="74"/>
      <c r="I15" s="75"/>
      <c r="J15" s="76" t="s">
        <v>4</v>
      </c>
      <c r="K15" s="58"/>
      <c r="L15" s="58"/>
      <c r="M15" s="58"/>
      <c r="N15" s="58"/>
      <c r="O15" s="58"/>
      <c r="P15" s="59"/>
      <c r="Q15" s="151"/>
      <c r="R15" s="151"/>
      <c r="S15" s="124"/>
      <c r="T15" s="125"/>
      <c r="U15" s="126"/>
      <c r="V15" s="126"/>
      <c r="W15" s="126"/>
      <c r="X15" s="126"/>
      <c r="Y15" s="126"/>
      <c r="Z15" s="126"/>
      <c r="AA15" s="126"/>
      <c r="AB15" s="126"/>
      <c r="AC15" s="126"/>
      <c r="AD15" s="126"/>
      <c r="AE15" s="126"/>
      <c r="AF15" s="126"/>
      <c r="AG15" s="126"/>
      <c r="AH15" s="126"/>
    </row>
    <row r="16" spans="1:34" ht="18.75" customHeight="1" thickTop="1" thickBot="1" x14ac:dyDescent="0.3">
      <c r="A16" s="154"/>
      <c r="B16" s="70"/>
      <c r="C16" s="69" t="s">
        <v>5</v>
      </c>
      <c r="D16" s="24"/>
      <c r="E16" s="68" t="s">
        <v>6</v>
      </c>
      <c r="F16" s="221" t="s">
        <v>33</v>
      </c>
      <c r="G16" s="221"/>
      <c r="H16" s="221"/>
      <c r="I16" s="222"/>
      <c r="J16" s="26">
        <f>IF($D$14="",365-$D$15,$D$14)*$D$16/12</f>
        <v>0</v>
      </c>
      <c r="K16" s="56" t="s">
        <v>72</v>
      </c>
      <c r="L16" s="57"/>
      <c r="M16" s="58"/>
      <c r="N16" s="58"/>
      <c r="O16" s="58"/>
      <c r="P16" s="59"/>
      <c r="Q16" s="151"/>
      <c r="R16" s="151"/>
      <c r="S16" s="124"/>
      <c r="T16" s="125"/>
      <c r="U16" s="126"/>
      <c r="V16" s="126"/>
      <c r="W16" s="126"/>
      <c r="X16" s="126"/>
      <c r="Y16" s="126"/>
      <c r="Z16" s="126"/>
      <c r="AA16" s="126"/>
      <c r="AB16" s="126"/>
      <c r="AC16" s="126"/>
      <c r="AD16" s="126"/>
      <c r="AE16" s="126"/>
      <c r="AF16" s="126"/>
      <c r="AG16" s="126"/>
      <c r="AH16" s="126"/>
    </row>
    <row r="17" spans="1:34" ht="3.75" customHeight="1" thickTop="1" x14ac:dyDescent="0.25">
      <c r="A17" s="154"/>
      <c r="B17" s="79"/>
      <c r="C17" s="63"/>
      <c r="D17" s="174"/>
      <c r="E17" s="64"/>
      <c r="F17" s="51"/>
      <c r="G17" s="51"/>
      <c r="H17" s="51"/>
      <c r="I17" s="51"/>
      <c r="J17" s="52"/>
      <c r="K17" s="53"/>
      <c r="L17" s="53"/>
      <c r="M17" s="54"/>
      <c r="N17" s="54"/>
      <c r="O17" s="54"/>
      <c r="P17" s="55"/>
      <c r="Q17" s="151"/>
      <c r="R17" s="151"/>
      <c r="S17" s="124"/>
      <c r="T17" s="125"/>
      <c r="U17" s="126"/>
      <c r="V17" s="126"/>
      <c r="W17" s="126"/>
      <c r="X17" s="126"/>
      <c r="Y17" s="126"/>
      <c r="Z17" s="126"/>
      <c r="AA17" s="126"/>
      <c r="AB17" s="126"/>
      <c r="AC17" s="126"/>
      <c r="AD17" s="126"/>
      <c r="AE17" s="126"/>
      <c r="AF17" s="126"/>
      <c r="AG17" s="126"/>
      <c r="AH17" s="126"/>
    </row>
    <row r="18" spans="1:34" ht="18.75" customHeight="1" thickBot="1" x14ac:dyDescent="0.3">
      <c r="A18" s="154"/>
      <c r="B18" s="80" t="s">
        <v>37</v>
      </c>
      <c r="C18" s="81"/>
      <c r="D18" s="65"/>
      <c r="E18" s="65"/>
      <c r="F18" s="65"/>
      <c r="G18" s="65"/>
      <c r="H18" s="65"/>
      <c r="I18" s="65"/>
      <c r="J18" s="65"/>
      <c r="K18" s="66"/>
      <c r="L18" s="66"/>
      <c r="M18" s="66"/>
      <c r="N18" s="66"/>
      <c r="O18" s="66"/>
      <c r="P18" s="67"/>
      <c r="Q18" s="151"/>
      <c r="R18" s="151"/>
      <c r="S18" s="124"/>
      <c r="T18" s="125"/>
      <c r="U18" s="126"/>
      <c r="V18" s="126"/>
      <c r="W18" s="126"/>
      <c r="X18" s="126"/>
      <c r="Y18" s="126"/>
      <c r="Z18" s="126"/>
      <c r="AA18" s="126"/>
      <c r="AB18" s="126"/>
      <c r="AC18" s="126"/>
      <c r="AD18" s="126"/>
      <c r="AE18" s="126"/>
      <c r="AF18" s="126"/>
      <c r="AG18" s="126"/>
      <c r="AH18" s="126"/>
    </row>
    <row r="19" spans="1:34" ht="18.75" customHeight="1" thickTop="1" thickBot="1" x14ac:dyDescent="0.3">
      <c r="A19" s="154"/>
      <c r="B19" s="70"/>
      <c r="C19" s="71" t="s">
        <v>2</v>
      </c>
      <c r="D19" s="22"/>
      <c r="E19" s="73" t="s">
        <v>3</v>
      </c>
      <c r="F19" s="74"/>
      <c r="G19" s="74"/>
      <c r="H19" s="74"/>
      <c r="I19" s="75"/>
      <c r="J19" s="76" t="s">
        <v>4</v>
      </c>
      <c r="K19" s="58"/>
      <c r="L19" s="58"/>
      <c r="M19" s="58"/>
      <c r="N19" s="58"/>
      <c r="O19" s="58"/>
      <c r="P19" s="59"/>
      <c r="Q19" s="151"/>
      <c r="R19" s="151"/>
      <c r="S19" s="124"/>
      <c r="T19" s="125"/>
      <c r="U19" s="126"/>
      <c r="V19" s="126"/>
      <c r="W19" s="126"/>
      <c r="X19" s="126"/>
      <c r="Y19" s="126"/>
      <c r="Z19" s="126"/>
      <c r="AA19" s="126"/>
      <c r="AB19" s="126"/>
      <c r="AC19" s="126"/>
      <c r="AD19" s="126"/>
      <c r="AE19" s="126"/>
      <c r="AF19" s="126"/>
      <c r="AG19" s="126"/>
      <c r="AH19" s="126"/>
    </row>
    <row r="20" spans="1:34" ht="18.75" customHeight="1" thickTop="1" thickBot="1" x14ac:dyDescent="0.3">
      <c r="A20" s="154"/>
      <c r="B20" s="61"/>
      <c r="C20" s="78" t="s">
        <v>36</v>
      </c>
      <c r="D20" s="23"/>
      <c r="E20" s="77" t="s">
        <v>3</v>
      </c>
      <c r="F20" s="221" t="s">
        <v>34</v>
      </c>
      <c r="G20" s="221"/>
      <c r="H20" s="221"/>
      <c r="I20" s="222"/>
      <c r="J20" s="26">
        <f>D21</f>
        <v>0</v>
      </c>
      <c r="K20" s="56" t="s">
        <v>73</v>
      </c>
      <c r="L20" s="57"/>
      <c r="M20" s="58"/>
      <c r="N20" s="58"/>
      <c r="O20" s="58"/>
      <c r="P20" s="59"/>
      <c r="Q20" s="151"/>
      <c r="R20" s="151"/>
      <c r="S20" s="124"/>
      <c r="T20" s="125"/>
      <c r="U20" s="126"/>
      <c r="V20" s="126"/>
      <c r="W20" s="126"/>
      <c r="X20" s="126"/>
      <c r="Y20" s="126"/>
      <c r="Z20" s="126"/>
      <c r="AA20" s="126"/>
      <c r="AB20" s="126"/>
      <c r="AC20" s="126"/>
      <c r="AD20" s="126"/>
      <c r="AE20" s="126"/>
      <c r="AF20" s="126"/>
      <c r="AG20" s="126"/>
      <c r="AH20" s="126"/>
    </row>
    <row r="21" spans="1:34" ht="18.75" customHeight="1" thickTop="1" thickBot="1" x14ac:dyDescent="0.3">
      <c r="A21" s="154"/>
      <c r="B21" s="61"/>
      <c r="C21" s="69" t="s">
        <v>5</v>
      </c>
      <c r="D21" s="24"/>
      <c r="E21" s="68" t="s">
        <v>6</v>
      </c>
      <c r="F21" s="221" t="s">
        <v>7</v>
      </c>
      <c r="G21" s="221"/>
      <c r="H21" s="221"/>
      <c r="I21" s="222"/>
      <c r="J21" s="26">
        <f>IF($D$19="",365-$D$20,$D$19)*$D$21/12</f>
        <v>0</v>
      </c>
      <c r="K21" s="56" t="s">
        <v>75</v>
      </c>
      <c r="L21" s="57"/>
      <c r="M21" s="58"/>
      <c r="N21" s="58"/>
      <c r="O21" s="58"/>
      <c r="P21" s="59"/>
      <c r="Q21" s="151"/>
      <c r="R21" s="151"/>
      <c r="S21" s="124"/>
      <c r="T21" s="125"/>
      <c r="U21" s="126"/>
      <c r="V21" s="126"/>
      <c r="W21" s="126"/>
      <c r="X21" s="126"/>
      <c r="Y21" s="126"/>
      <c r="Z21" s="126"/>
      <c r="AA21" s="126"/>
      <c r="AB21" s="126"/>
      <c r="AC21" s="126"/>
      <c r="AD21" s="126"/>
      <c r="AE21" s="126"/>
      <c r="AF21" s="126"/>
      <c r="AG21" s="126"/>
      <c r="AH21" s="126"/>
    </row>
    <row r="22" spans="1:34" ht="3.75" customHeight="1" thickTop="1" x14ac:dyDescent="0.25">
      <c r="A22" s="154"/>
      <c r="B22" s="47"/>
      <c r="C22" s="63"/>
      <c r="D22" s="174"/>
      <c r="E22" s="64"/>
      <c r="F22" s="51"/>
      <c r="G22" s="51"/>
      <c r="H22" s="51"/>
      <c r="I22" s="51"/>
      <c r="J22" s="52"/>
      <c r="K22" s="53"/>
      <c r="L22" s="53"/>
      <c r="M22" s="54"/>
      <c r="N22" s="54"/>
      <c r="O22" s="54"/>
      <c r="P22" s="55"/>
      <c r="Q22" s="151"/>
      <c r="R22" s="151"/>
      <c r="S22" s="124"/>
      <c r="T22" s="125"/>
      <c r="U22" s="126"/>
      <c r="V22" s="126"/>
      <c r="W22" s="126"/>
      <c r="X22" s="126"/>
      <c r="Y22" s="126"/>
      <c r="Z22" s="126"/>
      <c r="AA22" s="126"/>
      <c r="AB22" s="126"/>
      <c r="AC22" s="126"/>
      <c r="AD22" s="126"/>
      <c r="AE22" s="126"/>
      <c r="AF22" s="126"/>
      <c r="AG22" s="126"/>
      <c r="AH22" s="126"/>
    </row>
    <row r="23" spans="1:34" ht="18.75" customHeight="1" x14ac:dyDescent="0.25">
      <c r="A23" s="154"/>
      <c r="B23" s="216" t="s">
        <v>8</v>
      </c>
      <c r="C23" s="217"/>
      <c r="D23" s="217"/>
      <c r="E23" s="217"/>
      <c r="F23" s="65"/>
      <c r="G23" s="65"/>
      <c r="H23" s="65"/>
      <c r="I23" s="65"/>
      <c r="J23" s="65"/>
      <c r="K23" s="66"/>
      <c r="L23" s="66"/>
      <c r="M23" s="66"/>
      <c r="N23" s="66"/>
      <c r="O23" s="66"/>
      <c r="P23" s="67"/>
      <c r="Q23" s="151"/>
      <c r="R23" s="151"/>
      <c r="S23" s="124"/>
      <c r="T23" s="125"/>
      <c r="U23" s="126"/>
      <c r="V23" s="126"/>
      <c r="W23" s="126"/>
      <c r="X23" s="126"/>
      <c r="Y23" s="126"/>
      <c r="Z23" s="126"/>
      <c r="AA23" s="126"/>
      <c r="AB23" s="126"/>
      <c r="AC23" s="126"/>
      <c r="AD23" s="126"/>
      <c r="AE23" s="126"/>
      <c r="AF23" s="126"/>
      <c r="AG23" s="126"/>
      <c r="AH23" s="126"/>
    </row>
    <row r="24" spans="1:34" ht="18.75" customHeight="1" thickBot="1" x14ac:dyDescent="0.3">
      <c r="A24" s="154"/>
      <c r="B24" s="70"/>
      <c r="C24" s="71"/>
      <c r="D24" s="72"/>
      <c r="E24" s="73"/>
      <c r="F24" s="74"/>
      <c r="G24" s="74"/>
      <c r="H24" s="74"/>
      <c r="I24" s="75"/>
      <c r="J24" s="76" t="s">
        <v>4</v>
      </c>
      <c r="K24" s="58"/>
      <c r="L24" s="58"/>
      <c r="M24" s="58"/>
      <c r="N24" s="58"/>
      <c r="O24" s="58"/>
      <c r="P24" s="59"/>
      <c r="Q24" s="151"/>
      <c r="R24" s="151"/>
      <c r="S24" s="124"/>
      <c r="T24" s="125"/>
      <c r="U24" s="126"/>
      <c r="V24" s="126"/>
      <c r="W24" s="126"/>
      <c r="X24" s="126"/>
      <c r="Y24" s="126"/>
      <c r="Z24" s="126"/>
      <c r="AA24" s="126"/>
      <c r="AB24" s="126"/>
      <c r="AC24" s="126"/>
      <c r="AD24" s="126"/>
      <c r="AE24" s="126"/>
      <c r="AF24" s="126"/>
      <c r="AG24" s="126"/>
      <c r="AH24" s="126"/>
    </row>
    <row r="25" spans="1:34" ht="18.75" customHeight="1" thickTop="1" thickBot="1" x14ac:dyDescent="0.3">
      <c r="A25" s="154"/>
      <c r="B25" s="61"/>
      <c r="C25" s="69" t="s">
        <v>5</v>
      </c>
      <c r="D25" s="24"/>
      <c r="E25" s="68" t="s">
        <v>6</v>
      </c>
      <c r="F25" s="221" t="s">
        <v>34</v>
      </c>
      <c r="G25" s="221"/>
      <c r="H25" s="221"/>
      <c r="I25" s="222"/>
      <c r="J25" s="26">
        <f>D25</f>
        <v>0</v>
      </c>
      <c r="K25" s="56" t="s">
        <v>74</v>
      </c>
      <c r="L25" s="57"/>
      <c r="M25" s="58"/>
      <c r="N25" s="58"/>
      <c r="O25" s="58"/>
      <c r="P25" s="59"/>
      <c r="Q25" s="151"/>
      <c r="R25" s="151"/>
      <c r="S25" s="124"/>
      <c r="T25" s="125"/>
      <c r="U25" s="126"/>
      <c r="V25" s="126"/>
      <c r="W25" s="126"/>
      <c r="X25" s="126"/>
      <c r="Y25" s="126"/>
      <c r="Z25" s="126"/>
      <c r="AA25" s="126"/>
      <c r="AB25" s="126"/>
      <c r="AC25" s="126"/>
      <c r="AD25" s="126"/>
      <c r="AE25" s="126"/>
      <c r="AF25" s="126"/>
      <c r="AG25" s="126"/>
      <c r="AH25" s="126"/>
    </row>
    <row r="26" spans="1:34" ht="3.75" customHeight="1" thickTop="1" x14ac:dyDescent="0.25">
      <c r="A26" s="154"/>
      <c r="B26" s="47"/>
      <c r="C26" s="63"/>
      <c r="D26" s="175"/>
      <c r="E26" s="64"/>
      <c r="F26" s="51"/>
      <c r="G26" s="51"/>
      <c r="H26" s="51"/>
      <c r="I26" s="51"/>
      <c r="J26" s="52"/>
      <c r="K26" s="53"/>
      <c r="L26" s="53"/>
      <c r="M26" s="54"/>
      <c r="N26" s="54"/>
      <c r="O26" s="54"/>
      <c r="P26" s="55"/>
      <c r="Q26" s="151"/>
      <c r="R26" s="151"/>
      <c r="S26" s="124"/>
      <c r="T26" s="125"/>
      <c r="U26" s="126"/>
      <c r="V26" s="126"/>
      <c r="W26" s="126"/>
      <c r="X26" s="126"/>
      <c r="Y26" s="126"/>
      <c r="Z26" s="126"/>
      <c r="AA26" s="126"/>
      <c r="AB26" s="126"/>
      <c r="AC26" s="126"/>
      <c r="AD26" s="126"/>
      <c r="AE26" s="126"/>
      <c r="AF26" s="126"/>
      <c r="AG26" s="126"/>
      <c r="AH26" s="126"/>
    </row>
    <row r="27" spans="1:34" ht="18.75" customHeight="1" thickBot="1" x14ac:dyDescent="0.3">
      <c r="A27" s="154"/>
      <c r="B27" s="216" t="s">
        <v>38</v>
      </c>
      <c r="C27" s="217"/>
      <c r="D27" s="217"/>
      <c r="E27" s="217"/>
      <c r="F27" s="65"/>
      <c r="G27" s="65"/>
      <c r="H27" s="65"/>
      <c r="I27" s="65"/>
      <c r="J27" s="65"/>
      <c r="K27" s="66"/>
      <c r="L27" s="66"/>
      <c r="M27" s="66"/>
      <c r="N27" s="66"/>
      <c r="O27" s="66"/>
      <c r="P27" s="67"/>
      <c r="Q27" s="151"/>
      <c r="R27" s="151"/>
      <c r="S27" s="124"/>
      <c r="T27" s="125"/>
      <c r="U27" s="126"/>
      <c r="V27" s="126"/>
      <c r="W27" s="126"/>
      <c r="X27" s="126"/>
      <c r="Y27" s="126"/>
      <c r="Z27" s="126"/>
      <c r="AA27" s="126"/>
      <c r="AB27" s="126"/>
      <c r="AC27" s="126"/>
      <c r="AD27" s="126"/>
      <c r="AE27" s="126"/>
      <c r="AF27" s="126"/>
      <c r="AG27" s="126"/>
      <c r="AH27" s="126"/>
    </row>
    <row r="28" spans="1:34" ht="18.75" customHeight="1" thickBot="1" x14ac:dyDescent="0.3">
      <c r="A28" s="154"/>
      <c r="B28" s="61"/>
      <c r="C28" s="62" t="s">
        <v>9</v>
      </c>
      <c r="D28" s="25">
        <v>1</v>
      </c>
      <c r="E28" s="60" t="s">
        <v>10</v>
      </c>
      <c r="F28" s="221" t="s">
        <v>35</v>
      </c>
      <c r="G28" s="221"/>
      <c r="H28" s="221"/>
      <c r="I28" s="222"/>
      <c r="J28" s="26">
        <f>D28</f>
        <v>1</v>
      </c>
      <c r="K28" s="56" t="s">
        <v>71</v>
      </c>
      <c r="L28" s="57"/>
      <c r="M28" s="58"/>
      <c r="N28" s="58"/>
      <c r="O28" s="58"/>
      <c r="P28" s="59"/>
      <c r="Q28" s="151"/>
      <c r="R28" s="151"/>
      <c r="S28" s="124"/>
      <c r="T28" s="125"/>
      <c r="U28" s="126"/>
      <c r="V28" s="126"/>
      <c r="W28" s="126"/>
      <c r="X28" s="126"/>
      <c r="Y28" s="126"/>
      <c r="Z28" s="126"/>
      <c r="AA28" s="126"/>
      <c r="AB28" s="126"/>
      <c r="AC28" s="126"/>
      <c r="AD28" s="126"/>
      <c r="AE28" s="126"/>
      <c r="AF28" s="126"/>
      <c r="AG28" s="126"/>
      <c r="AH28" s="126"/>
    </row>
    <row r="29" spans="1:34" ht="3.75" customHeight="1" x14ac:dyDescent="0.25">
      <c r="A29" s="154"/>
      <c r="B29" s="47"/>
      <c r="C29" s="48"/>
      <c r="D29" s="49"/>
      <c r="E29" s="50"/>
      <c r="F29" s="51"/>
      <c r="G29" s="51"/>
      <c r="H29" s="51"/>
      <c r="I29" s="51"/>
      <c r="J29" s="52"/>
      <c r="K29" s="53"/>
      <c r="L29" s="53"/>
      <c r="M29" s="54"/>
      <c r="N29" s="54"/>
      <c r="O29" s="54"/>
      <c r="P29" s="55"/>
      <c r="Q29" s="151"/>
      <c r="R29" s="151"/>
      <c r="S29" s="124"/>
      <c r="T29" s="125"/>
      <c r="U29" s="126"/>
      <c r="V29" s="126"/>
      <c r="W29" s="126"/>
      <c r="X29" s="126"/>
      <c r="Y29" s="126"/>
      <c r="Z29" s="126"/>
      <c r="AA29" s="126"/>
      <c r="AB29" s="126"/>
      <c r="AC29" s="126"/>
      <c r="AD29" s="126"/>
      <c r="AE29" s="126"/>
      <c r="AF29" s="126"/>
      <c r="AG29" s="126"/>
      <c r="AH29" s="126"/>
    </row>
    <row r="30" spans="1:34" ht="7.5" customHeight="1" x14ac:dyDescent="0.25">
      <c r="A30" s="154"/>
      <c r="B30" s="116"/>
      <c r="C30" s="155"/>
      <c r="D30" s="153"/>
      <c r="E30" s="149"/>
      <c r="F30" s="116"/>
      <c r="G30" s="119"/>
      <c r="H30" s="119"/>
      <c r="I30" s="150"/>
      <c r="J30" s="120"/>
      <c r="K30" s="118"/>
      <c r="L30" s="118"/>
      <c r="M30" s="151"/>
      <c r="N30" s="151"/>
      <c r="O30" s="151"/>
      <c r="P30" s="151"/>
      <c r="Q30" s="151"/>
      <c r="R30" s="151"/>
      <c r="S30" s="124"/>
      <c r="T30" s="125"/>
      <c r="U30" s="126"/>
      <c r="V30" s="126"/>
      <c r="W30" s="126"/>
      <c r="X30" s="126"/>
      <c r="Y30" s="126"/>
      <c r="Z30" s="126"/>
      <c r="AA30" s="126"/>
      <c r="AB30" s="126"/>
      <c r="AC30" s="126"/>
      <c r="AD30" s="126"/>
      <c r="AE30" s="126"/>
      <c r="AF30" s="126"/>
      <c r="AG30" s="126"/>
      <c r="AH30" s="126"/>
    </row>
    <row r="31" spans="1:34" ht="3.75" customHeight="1" thickBot="1" x14ac:dyDescent="0.3">
      <c r="A31" s="154"/>
      <c r="B31" s="230" t="s">
        <v>42</v>
      </c>
      <c r="C31" s="152"/>
      <c r="D31" s="153"/>
      <c r="E31" s="149"/>
      <c r="F31" s="116"/>
      <c r="G31" s="119"/>
      <c r="H31" s="119"/>
      <c r="I31" s="150"/>
      <c r="J31" s="120"/>
      <c r="K31" s="118"/>
      <c r="L31" s="118"/>
      <c r="M31" s="151"/>
      <c r="N31" s="151"/>
      <c r="O31" s="151"/>
      <c r="P31" s="151"/>
      <c r="Q31" s="151"/>
      <c r="R31" s="151"/>
      <c r="S31" s="124"/>
      <c r="T31" s="125"/>
      <c r="U31" s="126"/>
      <c r="V31" s="126"/>
      <c r="W31" s="126"/>
      <c r="X31" s="126"/>
      <c r="Y31" s="126"/>
      <c r="Z31" s="126"/>
      <c r="AA31" s="126"/>
      <c r="AB31" s="126"/>
      <c r="AC31" s="126"/>
      <c r="AD31" s="126"/>
      <c r="AE31" s="126"/>
      <c r="AF31" s="126"/>
      <c r="AG31" s="126"/>
      <c r="AH31" s="126"/>
    </row>
    <row r="32" spans="1:34" ht="15" customHeight="1" thickTop="1" thickBot="1" x14ac:dyDescent="0.3">
      <c r="A32" s="116"/>
      <c r="B32" s="230"/>
      <c r="C32" s="152"/>
      <c r="D32" s="83" t="s">
        <v>1</v>
      </c>
      <c r="E32" s="115" t="s">
        <v>11</v>
      </c>
      <c r="F32" s="116"/>
      <c r="G32" s="149"/>
      <c r="H32" s="149"/>
      <c r="I32" s="150"/>
      <c r="J32" s="117"/>
      <c r="K32" s="118"/>
      <c r="L32" s="118"/>
      <c r="M32" s="151"/>
      <c r="N32" s="151"/>
      <c r="O32" s="151"/>
      <c r="P32" s="151"/>
      <c r="Q32" s="151"/>
      <c r="R32" s="151"/>
      <c r="S32" s="124"/>
      <c r="T32" s="125"/>
      <c r="U32" s="126"/>
      <c r="V32" s="126"/>
      <c r="W32" s="126"/>
      <c r="X32" s="126"/>
      <c r="Y32" s="126"/>
      <c r="Z32" s="126"/>
      <c r="AA32" s="126"/>
      <c r="AB32" s="126"/>
      <c r="AC32" s="126"/>
      <c r="AD32" s="126"/>
      <c r="AE32" s="126"/>
      <c r="AF32" s="126"/>
      <c r="AG32" s="126"/>
      <c r="AH32" s="126"/>
    </row>
    <row r="33" spans="1:34" ht="3.75" customHeight="1" thickTop="1" thickBot="1" x14ac:dyDescent="0.3">
      <c r="A33" s="114"/>
      <c r="B33" s="231"/>
      <c r="C33" s="143"/>
      <c r="D33" s="144"/>
      <c r="E33" s="145"/>
      <c r="F33" s="146"/>
      <c r="G33" s="146"/>
      <c r="H33" s="146"/>
      <c r="I33" s="147"/>
      <c r="J33" s="112"/>
      <c r="K33" s="113"/>
      <c r="L33" s="113"/>
      <c r="M33" s="148"/>
      <c r="N33" s="148"/>
      <c r="O33" s="148"/>
      <c r="P33" s="148"/>
      <c r="Q33" s="148"/>
      <c r="R33" s="148"/>
      <c r="S33" s="124"/>
      <c r="T33" s="125"/>
      <c r="U33" s="126"/>
      <c r="V33" s="126"/>
      <c r="W33" s="126"/>
      <c r="X33" s="126"/>
      <c r="Y33" s="126"/>
      <c r="Z33" s="126"/>
      <c r="AA33" s="126"/>
      <c r="AB33" s="126"/>
      <c r="AC33" s="126"/>
      <c r="AD33" s="126"/>
      <c r="AE33" s="126"/>
      <c r="AF33" s="126"/>
      <c r="AG33" s="126"/>
      <c r="AH33" s="126"/>
    </row>
    <row r="34" spans="1:34" ht="37.5" customHeight="1" x14ac:dyDescent="0.25">
      <c r="A34" s="254" t="s">
        <v>26</v>
      </c>
      <c r="B34" s="254"/>
      <c r="C34" s="254"/>
      <c r="D34" s="254"/>
      <c r="E34" s="254"/>
      <c r="F34" s="254"/>
      <c r="G34" s="254"/>
      <c r="H34" s="254"/>
      <c r="I34" s="4"/>
      <c r="J34" s="255"/>
      <c r="K34" s="255"/>
      <c r="L34" s="255"/>
      <c r="M34" s="255"/>
      <c r="N34" s="255"/>
      <c r="O34" s="255"/>
      <c r="P34" s="255"/>
      <c r="Q34" s="255"/>
      <c r="R34" s="255"/>
    </row>
    <row r="35" spans="1:34" ht="18.75" customHeight="1" x14ac:dyDescent="0.25">
      <c r="A35" s="132"/>
      <c r="B35" s="132"/>
      <c r="C35" s="132"/>
      <c r="D35" s="132"/>
      <c r="E35" s="132"/>
      <c r="F35" s="132"/>
      <c r="G35" s="132"/>
      <c r="H35" s="132"/>
      <c r="I35" s="132"/>
      <c r="J35" s="132"/>
      <c r="K35" s="132"/>
      <c r="L35" s="132"/>
      <c r="M35" s="132"/>
      <c r="N35" s="132"/>
      <c r="O35" s="252" t="s">
        <v>12</v>
      </c>
      <c r="P35" s="253"/>
      <c r="Q35" s="253"/>
      <c r="R35" s="253"/>
    </row>
    <row r="36" spans="1:34" ht="18.75" customHeight="1" x14ac:dyDescent="0.25">
      <c r="B36" s="5" t="s">
        <v>39</v>
      </c>
      <c r="O36" s="252"/>
      <c r="P36" s="253"/>
      <c r="Q36" s="253"/>
      <c r="R36" s="253"/>
    </row>
    <row r="37" spans="1:34" ht="18.75" customHeight="1" thickBot="1" x14ac:dyDescent="0.3">
      <c r="B37" s="127" t="s">
        <v>13</v>
      </c>
      <c r="D37" s="142"/>
      <c r="E37" s="136"/>
      <c r="F37" s="7"/>
      <c r="G37" s="7"/>
      <c r="H37" s="7"/>
      <c r="I37" s="7"/>
      <c r="J37" s="7"/>
      <c r="K37" s="7"/>
      <c r="L37" s="7"/>
      <c r="M37" s="136"/>
      <c r="O37" s="2"/>
    </row>
    <row r="38" spans="1:34" ht="18.75" customHeight="1" thickTop="1" x14ac:dyDescent="0.25">
      <c r="B38" s="128" t="s">
        <v>111</v>
      </c>
      <c r="C38" s="1"/>
      <c r="D38" s="140"/>
      <c r="E38" s="134"/>
      <c r="F38" s="3"/>
      <c r="G38" s="3"/>
      <c r="H38" s="3"/>
      <c r="I38" s="3"/>
      <c r="J38" s="3"/>
      <c r="K38" s="3"/>
      <c r="L38" s="3"/>
      <c r="O38" s="233" t="s">
        <v>14</v>
      </c>
      <c r="P38" s="234"/>
      <c r="Q38" s="234"/>
      <c r="R38" s="235"/>
    </row>
    <row r="39" spans="1:34" ht="18.75" customHeight="1" thickBot="1" x14ac:dyDescent="0.3">
      <c r="B39" s="129" t="s">
        <v>112</v>
      </c>
      <c r="C39" s="1"/>
      <c r="D39" s="8"/>
      <c r="E39" s="133"/>
      <c r="F39" s="3"/>
      <c r="G39" s="3"/>
      <c r="H39" s="3"/>
      <c r="I39" s="9"/>
      <c r="J39" s="9"/>
      <c r="K39" s="9"/>
      <c r="L39" s="9"/>
      <c r="O39" s="236" t="s">
        <v>24</v>
      </c>
      <c r="P39" s="237"/>
      <c r="Q39" s="238">
        <v>1062</v>
      </c>
      <c r="R39" s="239"/>
    </row>
    <row r="40" spans="1:34" ht="18.75" customHeight="1" thickBot="1" x14ac:dyDescent="0.3">
      <c r="B40" s="129" t="s">
        <v>113</v>
      </c>
      <c r="C40" s="1"/>
      <c r="D40" s="10"/>
      <c r="E40" s="135"/>
      <c r="F40" s="3"/>
      <c r="G40" s="3"/>
      <c r="H40" s="3"/>
      <c r="K40" s="11"/>
      <c r="L40" s="11"/>
      <c r="O40" s="240" t="s">
        <v>25</v>
      </c>
      <c r="P40" s="241"/>
      <c r="Q40" s="242"/>
      <c r="R40" s="243"/>
    </row>
    <row r="41" spans="1:34" ht="18.75" customHeight="1" x14ac:dyDescent="0.25">
      <c r="B41" s="130"/>
      <c r="C41" s="1"/>
      <c r="F41" s="3"/>
      <c r="G41" s="3"/>
      <c r="H41" s="3"/>
      <c r="K41" s="11"/>
      <c r="L41" s="11"/>
      <c r="N41" s="141"/>
      <c r="O41" s="244" t="s">
        <v>109</v>
      </c>
      <c r="P41" s="245"/>
      <c r="Q41" s="245"/>
      <c r="R41" s="245"/>
    </row>
    <row r="42" spans="1:34" ht="18.75" customHeight="1" thickBot="1" x14ac:dyDescent="0.3">
      <c r="B42" s="129"/>
      <c r="C42" s="1"/>
      <c r="D42" s="140"/>
      <c r="E42" s="134"/>
      <c r="F42" s="3"/>
      <c r="G42" s="3"/>
      <c r="H42" s="3"/>
      <c r="I42" s="11"/>
      <c r="J42" s="11"/>
      <c r="K42" s="11"/>
      <c r="L42" s="11"/>
      <c r="O42" s="12"/>
      <c r="P42" s="12"/>
      <c r="Q42" s="12"/>
      <c r="R42" s="12"/>
    </row>
    <row r="43" spans="1:34" ht="18.75" customHeight="1" thickTop="1" x14ac:dyDescent="0.25">
      <c r="B43" s="129"/>
      <c r="C43" s="1"/>
      <c r="D43" s="8"/>
      <c r="E43" s="133"/>
      <c r="F43" s="3"/>
      <c r="G43" s="3"/>
      <c r="H43" s="3"/>
      <c r="I43" s="11"/>
      <c r="J43" s="11"/>
      <c r="K43" s="11"/>
      <c r="L43" s="11"/>
      <c r="O43" s="246" t="s">
        <v>15</v>
      </c>
      <c r="P43" s="256" t="s">
        <v>16</v>
      </c>
      <c r="Q43" s="249" t="s">
        <v>17</v>
      </c>
    </row>
    <row r="44" spans="1:34" ht="18.75" customHeight="1" x14ac:dyDescent="0.25">
      <c r="B44" s="129"/>
      <c r="C44" s="1"/>
      <c r="D44" s="10"/>
      <c r="E44" s="132"/>
      <c r="F44" s="3"/>
      <c r="G44" s="3"/>
      <c r="H44" s="3"/>
      <c r="I44" s="11"/>
      <c r="J44" s="11"/>
      <c r="K44" s="11"/>
      <c r="L44" s="11"/>
      <c r="O44" s="247"/>
      <c r="P44" s="257"/>
      <c r="Q44" s="250"/>
    </row>
    <row r="45" spans="1:34" ht="18.75" customHeight="1" x14ac:dyDescent="0.25">
      <c r="B45" s="129"/>
      <c r="C45" s="1"/>
      <c r="F45" s="3"/>
      <c r="G45" s="3"/>
      <c r="H45" s="3"/>
      <c r="I45" s="11"/>
      <c r="J45" s="11"/>
      <c r="K45" s="11"/>
      <c r="L45" s="11"/>
      <c r="O45" s="248"/>
      <c r="P45" s="258"/>
      <c r="Q45" s="251"/>
    </row>
    <row r="46" spans="1:34" ht="18.75" customHeight="1" thickBot="1" x14ac:dyDescent="0.3">
      <c r="B46" s="129"/>
      <c r="C46" s="1"/>
      <c r="O46" s="168" t="str">
        <f ca="1">IFERROR(OFFSET(O$53,従業員数,0),"")</f>
        <v/>
      </c>
      <c r="P46" s="169" t="str">
        <f ca="1">IFERROR(OFFSET(P$53,従業員数,0),"")</f>
        <v/>
      </c>
      <c r="Q46" s="170" t="str">
        <f ca="1">IFERROR(OFFSET(Q$53,従業員数,0),"")</f>
        <v/>
      </c>
    </row>
    <row r="47" spans="1:34" ht="18.75" customHeight="1" thickTop="1" thickBot="1" x14ac:dyDescent="0.3">
      <c r="B47" s="131"/>
      <c r="C47" s="1"/>
    </row>
    <row r="48" spans="1:34" ht="18.75" customHeight="1" thickTop="1" thickBot="1" x14ac:dyDescent="0.3">
      <c r="B48" s="14"/>
      <c r="C48" s="13"/>
      <c r="D48" s="16"/>
      <c r="E48" s="16"/>
      <c r="F48" s="261"/>
      <c r="G48" s="261"/>
      <c r="H48" s="261"/>
      <c r="I48" s="261"/>
      <c r="J48" s="138"/>
      <c r="K48" s="138"/>
      <c r="L48" s="138"/>
      <c r="M48" s="138"/>
      <c r="N48" s="139"/>
      <c r="O48" s="232" t="s">
        <v>18</v>
      </c>
      <c r="P48" s="232"/>
      <c r="Q48" s="232"/>
      <c r="R48" s="15"/>
    </row>
    <row r="49" spans="1:18" ht="18.75" customHeight="1" thickTop="1" x14ac:dyDescent="0.25">
      <c r="B49" s="16"/>
      <c r="C49" s="17"/>
      <c r="D49" s="264" t="s">
        <v>19</v>
      </c>
      <c r="E49" s="265"/>
      <c r="F49" s="282" t="s">
        <v>108</v>
      </c>
      <c r="G49" s="283"/>
      <c r="H49" s="283"/>
      <c r="I49" s="283"/>
      <c r="J49" s="282" t="s">
        <v>107</v>
      </c>
      <c r="K49" s="283"/>
      <c r="L49" s="283"/>
      <c r="M49" s="283"/>
      <c r="N49" s="36"/>
      <c r="O49" s="275" t="s">
        <v>20</v>
      </c>
      <c r="P49" s="276"/>
      <c r="Q49" s="277"/>
    </row>
    <row r="50" spans="1:18" ht="18.75" customHeight="1" x14ac:dyDescent="0.25">
      <c r="B50" s="259" t="s">
        <v>69</v>
      </c>
      <c r="C50" s="266" t="s">
        <v>50</v>
      </c>
      <c r="D50" s="268" t="s">
        <v>31</v>
      </c>
      <c r="E50" s="270" t="s">
        <v>40</v>
      </c>
      <c r="F50" s="268" t="s">
        <v>32</v>
      </c>
      <c r="G50" s="262" t="s">
        <v>28</v>
      </c>
      <c r="H50" s="263"/>
      <c r="I50" s="273" t="s">
        <v>47</v>
      </c>
      <c r="J50" s="268" t="s">
        <v>32</v>
      </c>
      <c r="K50" s="262" t="s">
        <v>21</v>
      </c>
      <c r="L50" s="263"/>
      <c r="M50" s="273" t="s">
        <v>48</v>
      </c>
      <c r="N50" s="289" t="s">
        <v>70</v>
      </c>
      <c r="O50" s="290" t="s">
        <v>66</v>
      </c>
      <c r="P50" s="278" t="s">
        <v>65</v>
      </c>
      <c r="Q50" s="280" t="s">
        <v>22</v>
      </c>
      <c r="R50" s="287" t="s">
        <v>105</v>
      </c>
    </row>
    <row r="51" spans="1:18" ht="37.5" customHeight="1" x14ac:dyDescent="0.25">
      <c r="B51" s="260"/>
      <c r="C51" s="267"/>
      <c r="D51" s="269"/>
      <c r="E51" s="271"/>
      <c r="F51" s="272"/>
      <c r="G51" s="109" t="s">
        <v>23</v>
      </c>
      <c r="H51" s="110" t="s">
        <v>29</v>
      </c>
      <c r="I51" s="274"/>
      <c r="J51" s="272"/>
      <c r="K51" s="109" t="s">
        <v>23</v>
      </c>
      <c r="L51" s="110" t="s">
        <v>30</v>
      </c>
      <c r="M51" s="274"/>
      <c r="N51" s="289"/>
      <c r="O51" s="291"/>
      <c r="P51" s="279"/>
      <c r="Q51" s="281"/>
      <c r="R51" s="288"/>
    </row>
    <row r="52" spans="1:18" ht="18.75" customHeight="1" thickBot="1" x14ac:dyDescent="0.3">
      <c r="A52" s="137" t="s">
        <v>106</v>
      </c>
      <c r="B52" s="176" t="s">
        <v>68</v>
      </c>
      <c r="C52" s="176" t="s">
        <v>67</v>
      </c>
      <c r="D52" s="177" t="s">
        <v>51</v>
      </c>
      <c r="E52" s="178" t="s">
        <v>52</v>
      </c>
      <c r="F52" s="35" t="s">
        <v>53</v>
      </c>
      <c r="G52" s="179" t="s">
        <v>54</v>
      </c>
      <c r="H52" s="111" t="s">
        <v>55</v>
      </c>
      <c r="I52" s="35" t="s">
        <v>56</v>
      </c>
      <c r="J52" s="35" t="s">
        <v>57</v>
      </c>
      <c r="K52" s="179" t="s">
        <v>58</v>
      </c>
      <c r="L52" s="111" t="s">
        <v>59</v>
      </c>
      <c r="M52" s="35" t="s">
        <v>60</v>
      </c>
      <c r="N52" s="180" t="s">
        <v>61</v>
      </c>
      <c r="O52" s="181" t="s">
        <v>62</v>
      </c>
      <c r="P52" s="182" t="s">
        <v>63</v>
      </c>
      <c r="Q52" s="183" t="s">
        <v>64</v>
      </c>
      <c r="R52" s="180" t="s">
        <v>49</v>
      </c>
    </row>
    <row r="53" spans="1:18" ht="18.75" customHeight="1" thickTop="1" thickBot="1" x14ac:dyDescent="0.3">
      <c r="A53" s="108">
        <f>ROW()-ROW(賃上げ確認表[[#Headers],[No.]])</f>
        <v>1</v>
      </c>
      <c r="B53" s="171"/>
      <c r="C53" s="28"/>
      <c r="D53" s="29" t="str">
        <f ca="1">IFERROR(INDIRECT("_"&amp;LEFT(賃上げ確認表[[#This Row],[雇用形態]],2)),"")</f>
        <v/>
      </c>
      <c r="E53" s="160" t="str">
        <f>IF(賃上げ確認表[[#This Row],[雇用形態]]="02【日給制+手当(月額)】",$J$21,"")</f>
        <v/>
      </c>
      <c r="F53" s="162"/>
      <c r="G53" s="163"/>
      <c r="H53" s="161" t="str">
        <f>IFERROR(IF(賃上げ確認表[[#This Row],[雇用形態]]="02【日給制+手当(月額)】",賃上げ確認表[[#This Row],[c]]/賃上げ確認表[[#This Row],[(a'')]]*賃上げ確認表[[#This Row],[a]],""),"")</f>
        <v/>
      </c>
      <c r="I53" s="18" t="str">
        <f>IF(賃上げ確認表[[#This Row],[社員コード又は氏名等]]="","",賃上げ確認表[[#This Row],[b]]+IF(賃上げ確認表[[#This Row],[(a'')]]="",賃上げ確認表[[#This Row],[c]],賃上げ確認表[[#This Row],[c'']]))</f>
        <v/>
      </c>
      <c r="J53" s="165"/>
      <c r="K53" s="166"/>
      <c r="L53" s="161" t="str">
        <f>IFERROR(IF(賃上げ確認表[[#This Row],[雇用形態]]="02【日給制+手当(月額)】",賃上げ確認表[[#This Row],[f]]/賃上げ確認表[[#This Row],[(a'')]]*賃上げ確認表[[#This Row],[a]],""),"")</f>
        <v/>
      </c>
      <c r="M53" s="18" t="str">
        <f>IF(賃上げ確認表[[#This Row],[社員コード又は氏名等]]="","",賃上げ確認表[[#This Row],[e]]+IF(賃上げ確認表[[#This Row],[(a'')]]="",賃上げ確認表[[#This Row],[f]],賃上げ確認表[[#This Row],[f'']]))</f>
        <v/>
      </c>
      <c r="N53" s="19">
        <f ca="1">IFERROR(IF(賃上げ確認表[[#This Row],[No.]]=従業員数+1,COUNT(OFFSET($N$53,0,0,従業員数)),IF(賃上げ確認表[[#This Row],[雇用形態]]="88【退職・異動等】","",IFERROR(賃上げ確認表[[#This Row],[g]]-賃上げ確認表[[#This Row],[d]],""))),"")</f>
        <v>0</v>
      </c>
      <c r="O53" s="32" t="str">
        <f ca="1">IFERROR(IF(賃上げ確認表[[#This Row],[No.]]=従業員数+1,AVERAGE(OFFSET($O$53,0,0,従業員数)),IF(賃上げ確認表[[#This Row],[雇用形態]]="88【退職・異動等】","",賃上げ確認表[[#This Row],[d]]/賃上げ確認表[[#This Row],[a]])),"")</f>
        <v/>
      </c>
      <c r="P53" s="33" t="str">
        <f ca="1">IFERROR(IF(賃上げ確認表[[#This Row],[No.]]=従業員数+1,AVERAGE(OFFSET($P$53,0,0,従業員数)),IF(賃上げ確認表[[#This Row],[雇用形態]]="88【退職・異動等】","",賃上げ確認表[[#This Row],[g]]/賃上げ確認表[[#This Row],[a]])),"")</f>
        <v/>
      </c>
      <c r="Q53" s="34" t="str">
        <f ca="1">IFERROR(IF(賃上げ確認表[[#This Row],[No.]]=従業員数+1,AVERAGE(OFFSET($Q$53,0,0,従業員数)),賃上げ確認表[[#This Row],[i]]-賃上げ確認表[[#This Row],[h]]),"")</f>
        <v/>
      </c>
      <c r="R53" s="20" t="str">
        <f ca="1">IF(賃上げ確認表[[#This Row],[h]]="","",IF(OR(賃上げ確認表[[#This Row],[h]]&lt;$Q$39,賃上げ確認表[[#This Row],[i]]&lt;MAX($Q$39:$Q$40)),"最低賃金未満","○"))</f>
        <v/>
      </c>
    </row>
    <row r="54" spans="1:18" s="21" customFormat="1" ht="18.75" customHeight="1" thickTop="1" thickBot="1" x14ac:dyDescent="0.3">
      <c r="A54" s="108">
        <f>ROW()-ROW(賃上げ確認表[[#Headers],[No.]])</f>
        <v>2</v>
      </c>
      <c r="B54" s="171"/>
      <c r="C54" s="28"/>
      <c r="D54" s="29" t="str">
        <f ca="1">IFERROR(INDIRECT("_"&amp;LEFT(賃上げ確認表[[#This Row],[雇用形態]],2)),"")</f>
        <v/>
      </c>
      <c r="E54" s="160" t="str">
        <f>IF(賃上げ確認表[[#This Row],[雇用形態]]="02【日給制+手当(月額)】",$J$21,"")</f>
        <v/>
      </c>
      <c r="F54" s="162"/>
      <c r="G54" s="163"/>
      <c r="H54" s="161" t="str">
        <f>IFERROR(IF(賃上げ確認表[[#This Row],[雇用形態]]="02【日給制+手当(月額)】",賃上げ確認表[[#This Row],[c]]/賃上げ確認表[[#This Row],[(a'')]]*賃上げ確認表[[#This Row],[a]],""),"")</f>
        <v/>
      </c>
      <c r="I54" s="18" t="str">
        <f>IF(賃上げ確認表[[#This Row],[社員コード又は氏名等]]="","",賃上げ確認表[[#This Row],[b]]+IF(賃上げ確認表[[#This Row],[(a'')]]="",賃上げ確認表[[#This Row],[c]],賃上げ確認表[[#This Row],[c'']]))</f>
        <v/>
      </c>
      <c r="J54" s="165"/>
      <c r="K54" s="166"/>
      <c r="L54" s="161" t="str">
        <f>IFERROR(IF(賃上げ確認表[[#This Row],[雇用形態]]="02【日給制+手当(月額)】",賃上げ確認表[[#This Row],[f]]/賃上げ確認表[[#This Row],[(a'')]]*賃上げ確認表[[#This Row],[a]],""),"")</f>
        <v/>
      </c>
      <c r="M54" s="18" t="str">
        <f>IF(賃上げ確認表[[#This Row],[社員コード又は氏名等]]="","",賃上げ確認表[[#This Row],[e]]+IF(賃上げ確認表[[#This Row],[(a'')]]="",賃上げ確認表[[#This Row],[f]],賃上げ確認表[[#This Row],[f'']]))</f>
        <v/>
      </c>
      <c r="N54" s="19" t="str">
        <f ca="1">IFERROR(IF(賃上げ確認表[[#This Row],[No.]]=従業員数+1,COUNT(OFFSET($N$53,0,0,従業員数)),IF(賃上げ確認表[[#This Row],[雇用形態]]="88【退職・異動等】","",IFERROR(賃上げ確認表[[#This Row],[g]]-賃上げ確認表[[#This Row],[d]],""))),"")</f>
        <v/>
      </c>
      <c r="O54" s="32" t="str">
        <f ca="1">IFERROR(IF(賃上げ確認表[[#This Row],[No.]]=従業員数+1,AVERAGE(OFFSET($O$53,0,0,従業員数)),IF(賃上げ確認表[[#This Row],[雇用形態]]="88【退職・異動等】","",賃上げ確認表[[#This Row],[d]]/賃上げ確認表[[#This Row],[a]])),"")</f>
        <v/>
      </c>
      <c r="P54" s="33" t="str">
        <f ca="1">IFERROR(IF(賃上げ確認表[[#This Row],[No.]]=従業員数+1,AVERAGE(OFFSET($P$53,0,0,従業員数)),IF(賃上げ確認表[[#This Row],[雇用形態]]="88【退職・異動等】","",賃上げ確認表[[#This Row],[g]]/賃上げ確認表[[#This Row],[a]])),"")</f>
        <v/>
      </c>
      <c r="Q54" s="34" t="str">
        <f ca="1">IFERROR(IF(賃上げ確認表[[#This Row],[No.]]=従業員数+1,AVERAGE(OFFSET($Q$53,0,0,従業員数)),賃上げ確認表[[#This Row],[i]]-賃上げ確認表[[#This Row],[h]]),"")</f>
        <v/>
      </c>
      <c r="R54" s="20" t="str">
        <f ca="1">IF(賃上げ確認表[[#This Row],[h]]="","",IF(OR(賃上げ確認表[[#This Row],[h]]&lt;$Q$39,賃上げ確認表[[#This Row],[i]]&lt;MAX($Q$39:$Q$40)),"最低賃金未満","○"))</f>
        <v/>
      </c>
    </row>
    <row r="55" spans="1:18" s="21" customFormat="1" ht="18.75" customHeight="1" thickTop="1" thickBot="1" x14ac:dyDescent="0.3">
      <c r="A55" s="108">
        <f>ROW()-ROW(賃上げ確認表[[#Headers],[No.]])</f>
        <v>3</v>
      </c>
      <c r="B55" s="171"/>
      <c r="C55" s="28"/>
      <c r="D55" s="29" t="str">
        <f ca="1">IFERROR(INDIRECT("_"&amp;LEFT(賃上げ確認表[[#This Row],[雇用形態]],2)),"")</f>
        <v/>
      </c>
      <c r="E55" s="160" t="str">
        <f>IF(賃上げ確認表[[#This Row],[雇用形態]]="02【日給制+手当(月額)】",$J$21,"")</f>
        <v/>
      </c>
      <c r="F55" s="162"/>
      <c r="G55" s="163"/>
      <c r="H55" s="161" t="str">
        <f>IFERROR(IF(賃上げ確認表[[#This Row],[雇用形態]]="02【日給制+手当(月額)】",賃上げ確認表[[#This Row],[c]]/賃上げ確認表[[#This Row],[(a'')]]*賃上げ確認表[[#This Row],[a]],""),"")</f>
        <v/>
      </c>
      <c r="I55" s="18" t="str">
        <f>IF(賃上げ確認表[[#This Row],[社員コード又は氏名等]]="","",賃上げ確認表[[#This Row],[b]]+IF(賃上げ確認表[[#This Row],[(a'')]]="",賃上げ確認表[[#This Row],[c]],賃上げ確認表[[#This Row],[c'']]))</f>
        <v/>
      </c>
      <c r="J55" s="165"/>
      <c r="K55" s="166"/>
      <c r="L55" s="161" t="str">
        <f>IFERROR(IF(賃上げ確認表[[#This Row],[雇用形態]]="02【日給制+手当(月額)】",賃上げ確認表[[#This Row],[f]]/賃上げ確認表[[#This Row],[(a'')]]*賃上げ確認表[[#This Row],[a]],""),"")</f>
        <v/>
      </c>
      <c r="M55" s="18" t="str">
        <f>IF(賃上げ確認表[[#This Row],[社員コード又は氏名等]]="","",賃上げ確認表[[#This Row],[e]]+IF(賃上げ確認表[[#This Row],[(a'')]]="",賃上げ確認表[[#This Row],[f]],賃上げ確認表[[#This Row],[f'']]))</f>
        <v/>
      </c>
      <c r="N55" s="19" t="str">
        <f ca="1">IFERROR(IF(賃上げ確認表[[#This Row],[No.]]=従業員数+1,COUNT(OFFSET($N$53,0,0,従業員数)),IF(賃上げ確認表[[#This Row],[雇用形態]]="88【退職・異動等】","",IFERROR(賃上げ確認表[[#This Row],[g]]-賃上げ確認表[[#This Row],[d]],""))),"")</f>
        <v/>
      </c>
      <c r="O55" s="32" t="str">
        <f ca="1">IFERROR(IF(賃上げ確認表[[#This Row],[No.]]=従業員数+1,AVERAGE(OFFSET($O$53,0,0,従業員数)),IF(賃上げ確認表[[#This Row],[雇用形態]]="88【退職・異動等】","",賃上げ確認表[[#This Row],[d]]/賃上げ確認表[[#This Row],[a]])),"")</f>
        <v/>
      </c>
      <c r="P55" s="33" t="str">
        <f ca="1">IFERROR(IF(賃上げ確認表[[#This Row],[No.]]=従業員数+1,AVERAGE(OFFSET($P$53,0,0,従業員数)),IF(賃上げ確認表[[#This Row],[雇用形態]]="88【退職・異動等】","",賃上げ確認表[[#This Row],[g]]/賃上げ確認表[[#This Row],[a]])),"")</f>
        <v/>
      </c>
      <c r="Q55" s="34" t="str">
        <f ca="1">IFERROR(IF(賃上げ確認表[[#This Row],[No.]]=従業員数+1,AVERAGE(OFFSET($Q$53,0,0,従業員数)),賃上げ確認表[[#This Row],[i]]-賃上げ確認表[[#This Row],[h]]),"")</f>
        <v/>
      </c>
      <c r="R55" s="20" t="str">
        <f ca="1">IF(賃上げ確認表[[#This Row],[h]]="","",IF(OR(賃上げ確認表[[#This Row],[h]]&lt;$Q$39,賃上げ確認表[[#This Row],[i]]&lt;MAX($Q$39:$Q$40)),"最低賃金未満","○"))</f>
        <v/>
      </c>
    </row>
    <row r="56" spans="1:18" s="21" customFormat="1" ht="18.75" customHeight="1" thickTop="1" thickBot="1" x14ac:dyDescent="0.3">
      <c r="A56" s="108">
        <f>ROW()-ROW(賃上げ確認表[[#Headers],[No.]])</f>
        <v>4</v>
      </c>
      <c r="B56" s="171"/>
      <c r="C56" s="28"/>
      <c r="D56" s="29" t="str">
        <f ca="1">IFERROR(INDIRECT("_"&amp;LEFT(賃上げ確認表[[#This Row],[雇用形態]],2)),"")</f>
        <v/>
      </c>
      <c r="E56" s="160" t="str">
        <f>IF(賃上げ確認表[[#This Row],[雇用形態]]="02【日給制+手当(月額)】",$J$21,"")</f>
        <v/>
      </c>
      <c r="F56" s="162"/>
      <c r="G56" s="163"/>
      <c r="H56" s="161" t="str">
        <f>IFERROR(IF(賃上げ確認表[[#This Row],[雇用形態]]="02【日給制+手当(月額)】",賃上げ確認表[[#This Row],[c]]/賃上げ確認表[[#This Row],[(a'')]]*賃上げ確認表[[#This Row],[a]],""),"")</f>
        <v/>
      </c>
      <c r="I56" s="18" t="str">
        <f>IF(賃上げ確認表[[#This Row],[社員コード又は氏名等]]="","",賃上げ確認表[[#This Row],[b]]+IF(賃上げ確認表[[#This Row],[(a'')]]="",賃上げ確認表[[#This Row],[c]],賃上げ確認表[[#This Row],[c'']]))</f>
        <v/>
      </c>
      <c r="J56" s="165"/>
      <c r="K56" s="166"/>
      <c r="L56" s="161" t="str">
        <f>IFERROR(IF(賃上げ確認表[[#This Row],[雇用形態]]="02【日給制+手当(月額)】",賃上げ確認表[[#This Row],[f]]/賃上げ確認表[[#This Row],[(a'')]]*賃上げ確認表[[#This Row],[a]],""),"")</f>
        <v/>
      </c>
      <c r="M56" s="18" t="str">
        <f>IF(賃上げ確認表[[#This Row],[社員コード又は氏名等]]="","",賃上げ確認表[[#This Row],[e]]+IF(賃上げ確認表[[#This Row],[(a'')]]="",賃上げ確認表[[#This Row],[f]],賃上げ確認表[[#This Row],[f'']]))</f>
        <v/>
      </c>
      <c r="N56" s="19" t="str">
        <f ca="1">IFERROR(IF(賃上げ確認表[[#This Row],[No.]]=従業員数+1,COUNT(OFFSET($N$53,0,0,従業員数)),IF(賃上げ確認表[[#This Row],[雇用形態]]="88【退職・異動等】","",IFERROR(賃上げ確認表[[#This Row],[g]]-賃上げ確認表[[#This Row],[d]],""))),"")</f>
        <v/>
      </c>
      <c r="O56" s="32" t="str">
        <f ca="1">IFERROR(IF(賃上げ確認表[[#This Row],[No.]]=従業員数+1,AVERAGE(OFFSET($O$53,0,0,従業員数)),IF(賃上げ確認表[[#This Row],[雇用形態]]="88【退職・異動等】","",賃上げ確認表[[#This Row],[d]]/賃上げ確認表[[#This Row],[a]])),"")</f>
        <v/>
      </c>
      <c r="P56" s="33" t="str">
        <f ca="1">IFERROR(IF(賃上げ確認表[[#This Row],[No.]]=従業員数+1,AVERAGE(OFFSET($P$53,0,0,従業員数)),IF(賃上げ確認表[[#This Row],[雇用形態]]="88【退職・異動等】","",賃上げ確認表[[#This Row],[g]]/賃上げ確認表[[#This Row],[a]])),"")</f>
        <v/>
      </c>
      <c r="Q56" s="34" t="str">
        <f ca="1">IFERROR(IF(賃上げ確認表[[#This Row],[No.]]=従業員数+1,AVERAGE(OFFSET($Q$53,0,0,従業員数)),賃上げ確認表[[#This Row],[i]]-賃上げ確認表[[#This Row],[h]]),"")</f>
        <v/>
      </c>
      <c r="R56" s="20" t="str">
        <f ca="1">IF(賃上げ確認表[[#This Row],[h]]="","",IF(OR(賃上げ確認表[[#This Row],[h]]&lt;$Q$39,賃上げ確認表[[#This Row],[i]]&lt;MAX($Q$39:$Q$40)),"最低賃金未満","○"))</f>
        <v/>
      </c>
    </row>
    <row r="57" spans="1:18" s="21" customFormat="1" ht="18.75" customHeight="1" thickTop="1" thickBot="1" x14ac:dyDescent="0.3">
      <c r="A57" s="108">
        <f>ROW()-ROW(賃上げ確認表[[#Headers],[No.]])</f>
        <v>5</v>
      </c>
      <c r="B57" s="171"/>
      <c r="C57" s="28"/>
      <c r="D57" s="29" t="str">
        <f ca="1">IFERROR(INDIRECT("_"&amp;LEFT(賃上げ確認表[[#This Row],[雇用形態]],2)),"")</f>
        <v/>
      </c>
      <c r="E57" s="160" t="str">
        <f>IF(賃上げ確認表[[#This Row],[雇用形態]]="02【日給制+手当(月額)】",$J$21,"")</f>
        <v/>
      </c>
      <c r="F57" s="162"/>
      <c r="G57" s="163"/>
      <c r="H57" s="161" t="str">
        <f>IFERROR(IF(賃上げ確認表[[#This Row],[雇用形態]]="02【日給制+手当(月額)】",賃上げ確認表[[#This Row],[c]]/賃上げ確認表[[#This Row],[(a'')]]*賃上げ確認表[[#This Row],[a]],""),"")</f>
        <v/>
      </c>
      <c r="I57" s="18" t="str">
        <f>IF(賃上げ確認表[[#This Row],[社員コード又は氏名等]]="","",賃上げ確認表[[#This Row],[b]]+IF(賃上げ確認表[[#This Row],[(a'')]]="",賃上げ確認表[[#This Row],[c]],賃上げ確認表[[#This Row],[c'']]))</f>
        <v/>
      </c>
      <c r="J57" s="165"/>
      <c r="K57" s="166"/>
      <c r="L57" s="161" t="str">
        <f>IFERROR(IF(賃上げ確認表[[#This Row],[雇用形態]]="02【日給制+手当(月額)】",賃上げ確認表[[#This Row],[f]]/賃上げ確認表[[#This Row],[(a'')]]*賃上げ確認表[[#This Row],[a]],""),"")</f>
        <v/>
      </c>
      <c r="M57" s="18" t="str">
        <f>IF(賃上げ確認表[[#This Row],[社員コード又は氏名等]]="","",賃上げ確認表[[#This Row],[e]]+IF(賃上げ確認表[[#This Row],[(a'')]]="",賃上げ確認表[[#This Row],[f]],賃上げ確認表[[#This Row],[f'']]))</f>
        <v/>
      </c>
      <c r="N57" s="19" t="str">
        <f ca="1">IFERROR(IF(賃上げ確認表[[#This Row],[No.]]=従業員数+1,COUNT(OFFSET($N$53,0,0,従業員数)),IF(賃上げ確認表[[#This Row],[雇用形態]]="88【退職・異動等】","",IFERROR(賃上げ確認表[[#This Row],[g]]-賃上げ確認表[[#This Row],[d]],""))),"")</f>
        <v/>
      </c>
      <c r="O57" s="32" t="str">
        <f ca="1">IFERROR(IF(賃上げ確認表[[#This Row],[No.]]=従業員数+1,AVERAGE(OFFSET($O$53,0,0,従業員数)),IF(賃上げ確認表[[#This Row],[雇用形態]]="88【退職・異動等】","",賃上げ確認表[[#This Row],[d]]/賃上げ確認表[[#This Row],[a]])),"")</f>
        <v/>
      </c>
      <c r="P57" s="33" t="str">
        <f ca="1">IFERROR(IF(賃上げ確認表[[#This Row],[No.]]=従業員数+1,AVERAGE(OFFSET($P$53,0,0,従業員数)),IF(賃上げ確認表[[#This Row],[雇用形態]]="88【退職・異動等】","",賃上げ確認表[[#This Row],[g]]/賃上げ確認表[[#This Row],[a]])),"")</f>
        <v/>
      </c>
      <c r="Q57" s="34" t="str">
        <f ca="1">IFERROR(IF(賃上げ確認表[[#This Row],[No.]]=従業員数+1,AVERAGE(OFFSET($Q$53,0,0,従業員数)),賃上げ確認表[[#This Row],[i]]-賃上げ確認表[[#This Row],[h]]),"")</f>
        <v/>
      </c>
      <c r="R57" s="20" t="str">
        <f ca="1">IF(賃上げ確認表[[#This Row],[h]]="","",IF(OR(賃上げ確認表[[#This Row],[h]]&lt;$Q$39,賃上げ確認表[[#This Row],[i]]&lt;MAX($Q$39:$Q$40)),"最低賃金未満","○"))</f>
        <v/>
      </c>
    </row>
    <row r="58" spans="1:18" s="21" customFormat="1" ht="18.75" customHeight="1" thickTop="1" thickBot="1" x14ac:dyDescent="0.3">
      <c r="A58" s="108">
        <f>ROW()-ROW(賃上げ確認表[[#Headers],[No.]])</f>
        <v>6</v>
      </c>
      <c r="B58" s="171"/>
      <c r="C58" s="28"/>
      <c r="D58" s="29" t="str">
        <f ca="1">IFERROR(INDIRECT("_"&amp;LEFT(賃上げ確認表[[#This Row],[雇用形態]],2)),"")</f>
        <v/>
      </c>
      <c r="E58" s="160" t="str">
        <f>IF(賃上げ確認表[[#This Row],[雇用形態]]="02【日給制+手当(月額)】",$J$21,"")</f>
        <v/>
      </c>
      <c r="F58" s="162"/>
      <c r="G58" s="163"/>
      <c r="H58" s="161" t="str">
        <f>IFERROR(IF(賃上げ確認表[[#This Row],[雇用形態]]="02【日給制+手当(月額)】",賃上げ確認表[[#This Row],[c]]/賃上げ確認表[[#This Row],[(a'')]]*賃上げ確認表[[#This Row],[a]],""),"")</f>
        <v/>
      </c>
      <c r="I58" s="18" t="str">
        <f>IF(賃上げ確認表[[#This Row],[社員コード又は氏名等]]="","",賃上げ確認表[[#This Row],[b]]+IF(賃上げ確認表[[#This Row],[(a'')]]="",賃上げ確認表[[#This Row],[c]],賃上げ確認表[[#This Row],[c'']]))</f>
        <v/>
      </c>
      <c r="J58" s="165"/>
      <c r="K58" s="166"/>
      <c r="L58" s="161" t="str">
        <f>IFERROR(IF(賃上げ確認表[[#This Row],[雇用形態]]="02【日給制+手当(月額)】",賃上げ確認表[[#This Row],[f]]/賃上げ確認表[[#This Row],[(a'')]]*賃上げ確認表[[#This Row],[a]],""),"")</f>
        <v/>
      </c>
      <c r="M58" s="18" t="str">
        <f>IF(賃上げ確認表[[#This Row],[社員コード又は氏名等]]="","",賃上げ確認表[[#This Row],[e]]+IF(賃上げ確認表[[#This Row],[(a'')]]="",賃上げ確認表[[#This Row],[f]],賃上げ確認表[[#This Row],[f'']]))</f>
        <v/>
      </c>
      <c r="N58" s="19" t="str">
        <f ca="1">IFERROR(IF(賃上げ確認表[[#This Row],[No.]]=従業員数+1,COUNT(OFFSET($N$53,0,0,従業員数)),IF(賃上げ確認表[[#This Row],[雇用形態]]="88【退職・異動等】","",IFERROR(賃上げ確認表[[#This Row],[g]]-賃上げ確認表[[#This Row],[d]],""))),"")</f>
        <v/>
      </c>
      <c r="O58" s="32" t="str">
        <f ca="1">IFERROR(IF(賃上げ確認表[[#This Row],[No.]]=従業員数+1,AVERAGE(OFFSET($O$53,0,0,従業員数)),IF(賃上げ確認表[[#This Row],[雇用形態]]="88【退職・異動等】","",賃上げ確認表[[#This Row],[d]]/賃上げ確認表[[#This Row],[a]])),"")</f>
        <v/>
      </c>
      <c r="P58" s="33" t="str">
        <f ca="1">IFERROR(IF(賃上げ確認表[[#This Row],[No.]]=従業員数+1,AVERAGE(OFFSET($P$53,0,0,従業員数)),IF(賃上げ確認表[[#This Row],[雇用形態]]="88【退職・異動等】","",賃上げ確認表[[#This Row],[g]]/賃上げ確認表[[#This Row],[a]])),"")</f>
        <v/>
      </c>
      <c r="Q58" s="34" t="str">
        <f ca="1">IFERROR(IF(賃上げ確認表[[#This Row],[No.]]=従業員数+1,AVERAGE(OFFSET($Q$53,0,0,従業員数)),賃上げ確認表[[#This Row],[i]]-賃上げ確認表[[#This Row],[h]]),"")</f>
        <v/>
      </c>
      <c r="R58" s="20" t="str">
        <f ca="1">IF(賃上げ確認表[[#This Row],[h]]="","",IF(OR(賃上げ確認表[[#This Row],[h]]&lt;$Q$39,賃上げ確認表[[#This Row],[i]]&lt;MAX($Q$39:$Q$40)),"最低賃金未満","○"))</f>
        <v/>
      </c>
    </row>
    <row r="59" spans="1:18" s="21" customFormat="1" ht="18.75" customHeight="1" thickTop="1" thickBot="1" x14ac:dyDescent="0.3">
      <c r="A59" s="108">
        <f>ROW()-ROW(賃上げ確認表[[#Headers],[No.]])</f>
        <v>7</v>
      </c>
      <c r="B59" s="171"/>
      <c r="C59" s="28"/>
      <c r="D59" s="29" t="str">
        <f ca="1">IFERROR(INDIRECT("_"&amp;LEFT(賃上げ確認表[[#This Row],[雇用形態]],2)),"")</f>
        <v/>
      </c>
      <c r="E59" s="160" t="str">
        <f>IF(賃上げ確認表[[#This Row],[雇用形態]]="02【日給制+手当(月額)】",$J$21,"")</f>
        <v/>
      </c>
      <c r="F59" s="162"/>
      <c r="G59" s="163"/>
      <c r="H59" s="161" t="str">
        <f>IFERROR(IF(賃上げ確認表[[#This Row],[雇用形態]]="02【日給制+手当(月額)】",賃上げ確認表[[#This Row],[c]]/賃上げ確認表[[#This Row],[(a'')]]*賃上げ確認表[[#This Row],[a]],""),"")</f>
        <v/>
      </c>
      <c r="I59" s="18" t="str">
        <f>IF(賃上げ確認表[[#This Row],[社員コード又は氏名等]]="","",賃上げ確認表[[#This Row],[b]]+IF(賃上げ確認表[[#This Row],[(a'')]]="",賃上げ確認表[[#This Row],[c]],賃上げ確認表[[#This Row],[c'']]))</f>
        <v/>
      </c>
      <c r="J59" s="165"/>
      <c r="K59" s="166"/>
      <c r="L59" s="161" t="str">
        <f>IFERROR(IF(賃上げ確認表[[#This Row],[雇用形態]]="02【日給制+手当(月額)】",賃上げ確認表[[#This Row],[f]]/賃上げ確認表[[#This Row],[(a'')]]*賃上げ確認表[[#This Row],[a]],""),"")</f>
        <v/>
      </c>
      <c r="M59" s="18" t="str">
        <f>IF(賃上げ確認表[[#This Row],[社員コード又は氏名等]]="","",賃上げ確認表[[#This Row],[e]]+IF(賃上げ確認表[[#This Row],[(a'')]]="",賃上げ確認表[[#This Row],[f]],賃上げ確認表[[#This Row],[f'']]))</f>
        <v/>
      </c>
      <c r="N59" s="19" t="str">
        <f ca="1">IFERROR(IF(賃上げ確認表[[#This Row],[No.]]=従業員数+1,COUNT(OFFSET($N$53,0,0,従業員数)),IF(賃上げ確認表[[#This Row],[雇用形態]]="88【退職・異動等】","",IFERROR(賃上げ確認表[[#This Row],[g]]-賃上げ確認表[[#This Row],[d]],""))),"")</f>
        <v/>
      </c>
      <c r="O59" s="32" t="str">
        <f ca="1">IFERROR(IF(賃上げ確認表[[#This Row],[No.]]=従業員数+1,AVERAGE(OFFSET($O$53,0,0,従業員数)),IF(賃上げ確認表[[#This Row],[雇用形態]]="88【退職・異動等】","",賃上げ確認表[[#This Row],[d]]/賃上げ確認表[[#This Row],[a]])),"")</f>
        <v/>
      </c>
      <c r="P59" s="33" t="str">
        <f ca="1">IFERROR(IF(賃上げ確認表[[#This Row],[No.]]=従業員数+1,AVERAGE(OFFSET($P$53,0,0,従業員数)),IF(賃上げ確認表[[#This Row],[雇用形態]]="88【退職・異動等】","",賃上げ確認表[[#This Row],[g]]/賃上げ確認表[[#This Row],[a]])),"")</f>
        <v/>
      </c>
      <c r="Q59" s="34" t="str">
        <f ca="1">IFERROR(IF(賃上げ確認表[[#This Row],[No.]]=従業員数+1,AVERAGE(OFFSET($Q$53,0,0,従業員数)),賃上げ確認表[[#This Row],[i]]-賃上げ確認表[[#This Row],[h]]),"")</f>
        <v/>
      </c>
      <c r="R59" s="20" t="str">
        <f ca="1">IF(賃上げ確認表[[#This Row],[h]]="","",IF(OR(賃上げ確認表[[#This Row],[h]]&lt;$Q$39,賃上げ確認表[[#This Row],[i]]&lt;MAX($Q$39:$Q$40)),"最低賃金未満","○"))</f>
        <v/>
      </c>
    </row>
    <row r="60" spans="1:18" s="21" customFormat="1" ht="18.75" customHeight="1" thickTop="1" thickBot="1" x14ac:dyDescent="0.3">
      <c r="A60" s="108">
        <f>ROW()-ROW(賃上げ確認表[[#Headers],[No.]])</f>
        <v>8</v>
      </c>
      <c r="B60" s="171"/>
      <c r="C60" s="28"/>
      <c r="D60" s="29" t="str">
        <f ca="1">IFERROR(INDIRECT("_"&amp;LEFT(賃上げ確認表[[#This Row],[雇用形態]],2)),"")</f>
        <v/>
      </c>
      <c r="E60" s="160" t="str">
        <f>IF(賃上げ確認表[[#This Row],[雇用形態]]="02【日給制+手当(月額)】",$J$21,"")</f>
        <v/>
      </c>
      <c r="F60" s="162"/>
      <c r="G60" s="163"/>
      <c r="H60" s="161" t="str">
        <f>IFERROR(IF(賃上げ確認表[[#This Row],[雇用形態]]="02【日給制+手当(月額)】",賃上げ確認表[[#This Row],[c]]/賃上げ確認表[[#This Row],[(a'')]]*賃上げ確認表[[#This Row],[a]],""),"")</f>
        <v/>
      </c>
      <c r="I60" s="18" t="str">
        <f>IF(賃上げ確認表[[#This Row],[社員コード又は氏名等]]="","",賃上げ確認表[[#This Row],[b]]+IF(賃上げ確認表[[#This Row],[(a'')]]="",賃上げ確認表[[#This Row],[c]],賃上げ確認表[[#This Row],[c'']]))</f>
        <v/>
      </c>
      <c r="J60" s="165"/>
      <c r="K60" s="166"/>
      <c r="L60" s="161" t="str">
        <f>IFERROR(IF(賃上げ確認表[[#This Row],[雇用形態]]="02【日給制+手当(月額)】",賃上げ確認表[[#This Row],[f]]/賃上げ確認表[[#This Row],[(a'')]]*賃上げ確認表[[#This Row],[a]],""),"")</f>
        <v/>
      </c>
      <c r="M60" s="18" t="str">
        <f>IF(賃上げ確認表[[#This Row],[社員コード又は氏名等]]="","",賃上げ確認表[[#This Row],[e]]+IF(賃上げ確認表[[#This Row],[(a'')]]="",賃上げ確認表[[#This Row],[f]],賃上げ確認表[[#This Row],[f'']]))</f>
        <v/>
      </c>
      <c r="N60" s="19" t="str">
        <f ca="1">IFERROR(IF(賃上げ確認表[[#This Row],[No.]]=従業員数+1,COUNT(OFFSET($N$53,0,0,従業員数)),IF(賃上げ確認表[[#This Row],[雇用形態]]="88【退職・異動等】","",IFERROR(賃上げ確認表[[#This Row],[g]]-賃上げ確認表[[#This Row],[d]],""))),"")</f>
        <v/>
      </c>
      <c r="O60" s="32" t="str">
        <f ca="1">IFERROR(IF(賃上げ確認表[[#This Row],[No.]]=従業員数+1,AVERAGE(OFFSET($O$53,0,0,従業員数)),IF(賃上げ確認表[[#This Row],[雇用形態]]="88【退職・異動等】","",賃上げ確認表[[#This Row],[d]]/賃上げ確認表[[#This Row],[a]])),"")</f>
        <v/>
      </c>
      <c r="P60" s="33" t="str">
        <f ca="1">IFERROR(IF(賃上げ確認表[[#This Row],[No.]]=従業員数+1,AVERAGE(OFFSET($P$53,0,0,従業員数)),IF(賃上げ確認表[[#This Row],[雇用形態]]="88【退職・異動等】","",賃上げ確認表[[#This Row],[g]]/賃上げ確認表[[#This Row],[a]])),"")</f>
        <v/>
      </c>
      <c r="Q60" s="34" t="str">
        <f ca="1">IFERROR(IF(賃上げ確認表[[#This Row],[No.]]=従業員数+1,AVERAGE(OFFSET($Q$53,0,0,従業員数)),賃上げ確認表[[#This Row],[i]]-賃上げ確認表[[#This Row],[h]]),"")</f>
        <v/>
      </c>
      <c r="R60" s="20" t="str">
        <f ca="1">IF(賃上げ確認表[[#This Row],[h]]="","",IF(OR(賃上げ確認表[[#This Row],[h]]&lt;$Q$39,賃上げ確認表[[#This Row],[i]]&lt;MAX($Q$39:$Q$40)),"最低賃金未満","○"))</f>
        <v/>
      </c>
    </row>
    <row r="61" spans="1:18" s="21" customFormat="1" ht="18.75" customHeight="1" thickTop="1" thickBot="1" x14ac:dyDescent="0.3">
      <c r="A61" s="108">
        <f>ROW()-ROW(賃上げ確認表[[#Headers],[No.]])</f>
        <v>9</v>
      </c>
      <c r="B61" s="171"/>
      <c r="C61" s="28"/>
      <c r="D61" s="29" t="str">
        <f ca="1">IFERROR(INDIRECT("_"&amp;LEFT(賃上げ確認表[[#This Row],[雇用形態]],2)),"")</f>
        <v/>
      </c>
      <c r="E61" s="160" t="str">
        <f>IF(賃上げ確認表[[#This Row],[雇用形態]]="02【日給制+手当(月額)】",$J$21,"")</f>
        <v/>
      </c>
      <c r="F61" s="162"/>
      <c r="G61" s="163"/>
      <c r="H61" s="161" t="str">
        <f>IFERROR(IF(賃上げ確認表[[#This Row],[雇用形態]]="02【日給制+手当(月額)】",賃上げ確認表[[#This Row],[c]]/賃上げ確認表[[#This Row],[(a'')]]*賃上げ確認表[[#This Row],[a]],""),"")</f>
        <v/>
      </c>
      <c r="I61" s="18" t="str">
        <f>IF(賃上げ確認表[[#This Row],[社員コード又は氏名等]]="","",賃上げ確認表[[#This Row],[b]]+IF(賃上げ確認表[[#This Row],[(a'')]]="",賃上げ確認表[[#This Row],[c]],賃上げ確認表[[#This Row],[c'']]))</f>
        <v/>
      </c>
      <c r="J61" s="165"/>
      <c r="K61" s="166"/>
      <c r="L61" s="161" t="str">
        <f>IFERROR(IF(賃上げ確認表[[#This Row],[雇用形態]]="02【日給制+手当(月額)】",賃上げ確認表[[#This Row],[f]]/賃上げ確認表[[#This Row],[(a'')]]*賃上げ確認表[[#This Row],[a]],""),"")</f>
        <v/>
      </c>
      <c r="M61" s="18" t="str">
        <f>IF(賃上げ確認表[[#This Row],[社員コード又は氏名等]]="","",賃上げ確認表[[#This Row],[e]]+IF(賃上げ確認表[[#This Row],[(a'')]]="",賃上げ確認表[[#This Row],[f]],賃上げ確認表[[#This Row],[f'']]))</f>
        <v/>
      </c>
      <c r="N61" s="19" t="str">
        <f ca="1">IFERROR(IF(賃上げ確認表[[#This Row],[No.]]=従業員数+1,COUNT(OFFSET($N$53,0,0,従業員数)),IF(賃上げ確認表[[#This Row],[雇用形態]]="88【退職・異動等】","",IFERROR(賃上げ確認表[[#This Row],[g]]-賃上げ確認表[[#This Row],[d]],""))),"")</f>
        <v/>
      </c>
      <c r="O61" s="32" t="str">
        <f ca="1">IFERROR(IF(賃上げ確認表[[#This Row],[No.]]=従業員数+1,AVERAGE(OFFSET($O$53,0,0,従業員数)),IF(賃上げ確認表[[#This Row],[雇用形態]]="88【退職・異動等】","",賃上げ確認表[[#This Row],[d]]/賃上げ確認表[[#This Row],[a]])),"")</f>
        <v/>
      </c>
      <c r="P61" s="33" t="str">
        <f ca="1">IFERROR(IF(賃上げ確認表[[#This Row],[No.]]=従業員数+1,AVERAGE(OFFSET($P$53,0,0,従業員数)),IF(賃上げ確認表[[#This Row],[雇用形態]]="88【退職・異動等】","",賃上げ確認表[[#This Row],[g]]/賃上げ確認表[[#This Row],[a]])),"")</f>
        <v/>
      </c>
      <c r="Q61" s="34" t="str">
        <f ca="1">IFERROR(IF(賃上げ確認表[[#This Row],[No.]]=従業員数+1,AVERAGE(OFFSET($Q$53,0,0,従業員数)),賃上げ確認表[[#This Row],[i]]-賃上げ確認表[[#This Row],[h]]),"")</f>
        <v/>
      </c>
      <c r="R61" s="20" t="str">
        <f ca="1">IF(賃上げ確認表[[#This Row],[h]]="","",IF(OR(賃上げ確認表[[#This Row],[h]]&lt;$Q$39,賃上げ確認表[[#This Row],[i]]&lt;MAX($Q$39:$Q$40)),"最低賃金未満","○"))</f>
        <v/>
      </c>
    </row>
    <row r="62" spans="1:18" s="21" customFormat="1" ht="18.75" customHeight="1" thickTop="1" thickBot="1" x14ac:dyDescent="0.3">
      <c r="A62" s="108">
        <f>ROW()-ROW(賃上げ確認表[[#Headers],[No.]])</f>
        <v>10</v>
      </c>
      <c r="B62" s="171"/>
      <c r="C62" s="28"/>
      <c r="D62" s="29" t="str">
        <f ca="1">IFERROR(INDIRECT("_"&amp;LEFT(賃上げ確認表[[#This Row],[雇用形態]],2)),"")</f>
        <v/>
      </c>
      <c r="E62" s="160" t="str">
        <f>IF(賃上げ確認表[[#This Row],[雇用形態]]="02【日給制+手当(月額)】",$J$21,"")</f>
        <v/>
      </c>
      <c r="F62" s="162"/>
      <c r="G62" s="163"/>
      <c r="H62" s="161" t="str">
        <f>IFERROR(IF(賃上げ確認表[[#This Row],[雇用形態]]="02【日給制+手当(月額)】",賃上げ確認表[[#This Row],[c]]/賃上げ確認表[[#This Row],[(a'')]]*賃上げ確認表[[#This Row],[a]],""),"")</f>
        <v/>
      </c>
      <c r="I62" s="18" t="str">
        <f>IF(賃上げ確認表[[#This Row],[社員コード又は氏名等]]="","",賃上げ確認表[[#This Row],[b]]+IF(賃上げ確認表[[#This Row],[(a'')]]="",賃上げ確認表[[#This Row],[c]],賃上げ確認表[[#This Row],[c'']]))</f>
        <v/>
      </c>
      <c r="J62" s="165"/>
      <c r="K62" s="166"/>
      <c r="L62" s="161" t="str">
        <f>IFERROR(IF(賃上げ確認表[[#This Row],[雇用形態]]="02【日給制+手当(月額)】",賃上げ確認表[[#This Row],[f]]/賃上げ確認表[[#This Row],[(a'')]]*賃上げ確認表[[#This Row],[a]],""),"")</f>
        <v/>
      </c>
      <c r="M62" s="18" t="str">
        <f>IF(賃上げ確認表[[#This Row],[社員コード又は氏名等]]="","",賃上げ確認表[[#This Row],[e]]+IF(賃上げ確認表[[#This Row],[(a'')]]="",賃上げ確認表[[#This Row],[f]],賃上げ確認表[[#This Row],[f'']]))</f>
        <v/>
      </c>
      <c r="N62" s="19" t="str">
        <f ca="1">IFERROR(IF(賃上げ確認表[[#This Row],[No.]]=従業員数+1,COUNT(OFFSET($N$53,0,0,従業員数)),IF(賃上げ確認表[[#This Row],[雇用形態]]="88【退職・異動等】","",IFERROR(賃上げ確認表[[#This Row],[g]]-賃上げ確認表[[#This Row],[d]],""))),"")</f>
        <v/>
      </c>
      <c r="O62" s="32" t="str">
        <f ca="1">IFERROR(IF(賃上げ確認表[[#This Row],[No.]]=従業員数+1,AVERAGE(OFFSET($O$53,0,0,従業員数)),IF(賃上げ確認表[[#This Row],[雇用形態]]="88【退職・異動等】","",賃上げ確認表[[#This Row],[d]]/賃上げ確認表[[#This Row],[a]])),"")</f>
        <v/>
      </c>
      <c r="P62" s="33" t="str">
        <f ca="1">IFERROR(IF(賃上げ確認表[[#This Row],[No.]]=従業員数+1,AVERAGE(OFFSET($P$53,0,0,従業員数)),IF(賃上げ確認表[[#This Row],[雇用形態]]="88【退職・異動等】","",賃上げ確認表[[#This Row],[g]]/賃上げ確認表[[#This Row],[a]])),"")</f>
        <v/>
      </c>
      <c r="Q62" s="34" t="str">
        <f ca="1">IFERROR(IF(賃上げ確認表[[#This Row],[No.]]=従業員数+1,AVERAGE(OFFSET($Q$53,0,0,従業員数)),賃上げ確認表[[#This Row],[i]]-賃上げ確認表[[#This Row],[h]]),"")</f>
        <v/>
      </c>
      <c r="R62" s="20" t="str">
        <f ca="1">IF(賃上げ確認表[[#This Row],[h]]="","",IF(OR(賃上げ確認表[[#This Row],[h]]&lt;$Q$39,賃上げ確認表[[#This Row],[i]]&lt;MAX($Q$39:$Q$40)),"最低賃金未満","○"))</f>
        <v/>
      </c>
    </row>
    <row r="63" spans="1:18" s="21" customFormat="1" ht="18.75" customHeight="1" thickTop="1" thickBot="1" x14ac:dyDescent="0.3">
      <c r="A63" s="108">
        <f>ROW()-ROW(賃上げ確認表[[#Headers],[No.]])</f>
        <v>11</v>
      </c>
      <c r="B63" s="172"/>
      <c r="C63" s="28"/>
      <c r="D63" s="29" t="str">
        <f ca="1">IFERROR(INDIRECT("_"&amp;LEFT(賃上げ確認表[[#This Row],[雇用形態]],2)),"")</f>
        <v/>
      </c>
      <c r="E63" s="160" t="str">
        <f>IF(賃上げ確認表[[#This Row],[雇用形態]]="02【日給制+手当(月額)】",$J$21,"")</f>
        <v/>
      </c>
      <c r="F63" s="162"/>
      <c r="G63" s="163"/>
      <c r="H63" s="161" t="str">
        <f>IFERROR(IF(賃上げ確認表[[#This Row],[雇用形態]]="02【日給制+手当(月額)】",賃上げ確認表[[#This Row],[c]]/賃上げ確認表[[#This Row],[(a'')]]*賃上げ確認表[[#This Row],[a]],""),"")</f>
        <v/>
      </c>
      <c r="I63" s="18" t="str">
        <f>IF(賃上げ確認表[[#This Row],[社員コード又は氏名等]]="","",賃上げ確認表[[#This Row],[b]]+IF(賃上げ確認表[[#This Row],[(a'')]]="",賃上げ確認表[[#This Row],[c]],賃上げ確認表[[#This Row],[c'']]))</f>
        <v/>
      </c>
      <c r="J63" s="165"/>
      <c r="K63" s="166"/>
      <c r="L63" s="161" t="str">
        <f>IFERROR(IF(賃上げ確認表[[#This Row],[雇用形態]]="02【日給制+手当(月額)】",賃上げ確認表[[#This Row],[f]]/賃上げ確認表[[#This Row],[(a'')]]*賃上げ確認表[[#This Row],[a]],""),"")</f>
        <v/>
      </c>
      <c r="M63" s="18" t="str">
        <f>IF(賃上げ確認表[[#This Row],[社員コード又は氏名等]]="","",賃上げ確認表[[#This Row],[e]]+IF(賃上げ確認表[[#This Row],[(a'')]]="",賃上げ確認表[[#This Row],[f]],賃上げ確認表[[#This Row],[f'']]))</f>
        <v/>
      </c>
      <c r="N63" s="19" t="str">
        <f ca="1">IFERROR(IF(賃上げ確認表[[#This Row],[No.]]=従業員数+1,COUNT(OFFSET($N$53,0,0,従業員数)),IF(賃上げ確認表[[#This Row],[雇用形態]]="88【退職・異動等】","",IFERROR(賃上げ確認表[[#This Row],[g]]-賃上げ確認表[[#This Row],[d]],""))),"")</f>
        <v/>
      </c>
      <c r="O63" s="32" t="str">
        <f ca="1">IFERROR(IF(賃上げ確認表[[#This Row],[No.]]=従業員数+1,AVERAGE(OFFSET($O$53,0,0,従業員数)),IF(賃上げ確認表[[#This Row],[雇用形態]]="88【退職・異動等】","",賃上げ確認表[[#This Row],[d]]/賃上げ確認表[[#This Row],[a]])),"")</f>
        <v/>
      </c>
      <c r="P63" s="33" t="str">
        <f ca="1">IFERROR(IF(賃上げ確認表[[#This Row],[No.]]=従業員数+1,AVERAGE(OFFSET($P$53,0,0,従業員数)),IF(賃上げ確認表[[#This Row],[雇用形態]]="88【退職・異動等】","",賃上げ確認表[[#This Row],[g]]/賃上げ確認表[[#This Row],[a]])),"")</f>
        <v/>
      </c>
      <c r="Q63" s="34" t="str">
        <f ca="1">IFERROR(IF(賃上げ確認表[[#This Row],[No.]]=従業員数+1,AVERAGE(OFFSET($Q$53,0,0,従業員数)),賃上げ確認表[[#This Row],[i]]-賃上げ確認表[[#This Row],[h]]),"")</f>
        <v/>
      </c>
      <c r="R63" s="20" t="str">
        <f ca="1">IF(賃上げ確認表[[#This Row],[h]]="","",IF(OR(賃上げ確認表[[#This Row],[h]]&lt;$Q$39,賃上げ確認表[[#This Row],[i]]&lt;MAX($Q$39:$Q$40)),"最低賃金未満","○"))</f>
        <v/>
      </c>
    </row>
    <row r="64" spans="1:18" s="21" customFormat="1" ht="18.75" customHeight="1" thickTop="1" thickBot="1" x14ac:dyDescent="0.3">
      <c r="A64" s="108">
        <f>ROW()-ROW(賃上げ確認表[[#Headers],[No.]])</f>
        <v>12</v>
      </c>
      <c r="B64" s="172"/>
      <c r="C64" s="28"/>
      <c r="D64" s="29" t="str">
        <f ca="1">IFERROR(INDIRECT("_"&amp;LEFT(賃上げ確認表[[#This Row],[雇用形態]],2)),"")</f>
        <v/>
      </c>
      <c r="E64" s="160" t="str">
        <f>IF(賃上げ確認表[[#This Row],[雇用形態]]="02【日給制+手当(月額)】",$J$21,"")</f>
        <v/>
      </c>
      <c r="F64" s="162"/>
      <c r="G64" s="163"/>
      <c r="H64" s="161" t="str">
        <f>IFERROR(IF(賃上げ確認表[[#This Row],[雇用形態]]="02【日給制+手当(月額)】",賃上げ確認表[[#This Row],[c]]/賃上げ確認表[[#This Row],[(a'')]]*賃上げ確認表[[#This Row],[a]],""),"")</f>
        <v/>
      </c>
      <c r="I64" s="18" t="str">
        <f>IF(賃上げ確認表[[#This Row],[社員コード又は氏名等]]="","",賃上げ確認表[[#This Row],[b]]+IF(賃上げ確認表[[#This Row],[(a'')]]="",賃上げ確認表[[#This Row],[c]],賃上げ確認表[[#This Row],[c'']]))</f>
        <v/>
      </c>
      <c r="J64" s="165"/>
      <c r="K64" s="166"/>
      <c r="L64" s="161" t="str">
        <f>IFERROR(IF(賃上げ確認表[[#This Row],[雇用形態]]="02【日給制+手当(月額)】",賃上げ確認表[[#This Row],[f]]/賃上げ確認表[[#This Row],[(a'')]]*賃上げ確認表[[#This Row],[a]],""),"")</f>
        <v/>
      </c>
      <c r="M64" s="18" t="str">
        <f>IF(賃上げ確認表[[#This Row],[社員コード又は氏名等]]="","",賃上げ確認表[[#This Row],[e]]+IF(賃上げ確認表[[#This Row],[(a'')]]="",賃上げ確認表[[#This Row],[f]],賃上げ確認表[[#This Row],[f'']]))</f>
        <v/>
      </c>
      <c r="N64" s="19" t="str">
        <f ca="1">IFERROR(IF(賃上げ確認表[[#This Row],[No.]]=従業員数+1,COUNT(OFFSET($N$53,0,0,従業員数)),IF(賃上げ確認表[[#This Row],[雇用形態]]="88【退職・異動等】","",IFERROR(賃上げ確認表[[#This Row],[g]]-賃上げ確認表[[#This Row],[d]],""))),"")</f>
        <v/>
      </c>
      <c r="O64" s="32" t="str">
        <f ca="1">IFERROR(IF(賃上げ確認表[[#This Row],[No.]]=従業員数+1,AVERAGE(OFFSET($O$53,0,0,従業員数)),IF(賃上げ確認表[[#This Row],[雇用形態]]="88【退職・異動等】","",賃上げ確認表[[#This Row],[d]]/賃上げ確認表[[#This Row],[a]])),"")</f>
        <v/>
      </c>
      <c r="P64" s="33" t="str">
        <f ca="1">IFERROR(IF(賃上げ確認表[[#This Row],[No.]]=従業員数+1,AVERAGE(OFFSET($P$53,0,0,従業員数)),IF(賃上げ確認表[[#This Row],[雇用形態]]="88【退職・異動等】","",賃上げ確認表[[#This Row],[g]]/賃上げ確認表[[#This Row],[a]])),"")</f>
        <v/>
      </c>
      <c r="Q64" s="34" t="str">
        <f ca="1">IFERROR(IF(賃上げ確認表[[#This Row],[No.]]=従業員数+1,AVERAGE(OFFSET($Q$53,0,0,従業員数)),賃上げ確認表[[#This Row],[i]]-賃上げ確認表[[#This Row],[h]]),"")</f>
        <v/>
      </c>
      <c r="R64" s="20" t="str">
        <f ca="1">IF(賃上げ確認表[[#This Row],[h]]="","",IF(OR(賃上げ確認表[[#This Row],[h]]&lt;$Q$39,賃上げ確認表[[#This Row],[i]]&lt;MAX($Q$39:$Q$40)),"最低賃金未満","○"))</f>
        <v/>
      </c>
    </row>
    <row r="65" spans="1:18" s="21" customFormat="1" ht="18.75" customHeight="1" thickTop="1" thickBot="1" x14ac:dyDescent="0.3">
      <c r="A65" s="108">
        <f>ROW()-ROW(賃上げ確認表[[#Headers],[No.]])</f>
        <v>13</v>
      </c>
      <c r="B65" s="172"/>
      <c r="C65" s="28"/>
      <c r="D65" s="29" t="str">
        <f ca="1">IFERROR(INDIRECT("_"&amp;LEFT(賃上げ確認表[[#This Row],[雇用形態]],2)),"")</f>
        <v/>
      </c>
      <c r="E65" s="160" t="str">
        <f>IF(賃上げ確認表[[#This Row],[雇用形態]]="02【日給制+手当(月額)】",$J$21,"")</f>
        <v/>
      </c>
      <c r="F65" s="162"/>
      <c r="G65" s="163"/>
      <c r="H65" s="161" t="str">
        <f>IFERROR(IF(賃上げ確認表[[#This Row],[雇用形態]]="02【日給制+手当(月額)】",賃上げ確認表[[#This Row],[c]]/賃上げ確認表[[#This Row],[(a'')]]*賃上げ確認表[[#This Row],[a]],""),"")</f>
        <v/>
      </c>
      <c r="I65" s="18" t="str">
        <f>IF(賃上げ確認表[[#This Row],[社員コード又は氏名等]]="","",賃上げ確認表[[#This Row],[b]]+IF(賃上げ確認表[[#This Row],[(a'')]]="",賃上げ確認表[[#This Row],[c]],賃上げ確認表[[#This Row],[c'']]))</f>
        <v/>
      </c>
      <c r="J65" s="165"/>
      <c r="K65" s="166"/>
      <c r="L65" s="161" t="str">
        <f>IFERROR(IF(賃上げ確認表[[#This Row],[雇用形態]]="02【日給制+手当(月額)】",賃上げ確認表[[#This Row],[f]]/賃上げ確認表[[#This Row],[(a'')]]*賃上げ確認表[[#This Row],[a]],""),"")</f>
        <v/>
      </c>
      <c r="M65" s="18" t="str">
        <f>IF(賃上げ確認表[[#This Row],[社員コード又は氏名等]]="","",賃上げ確認表[[#This Row],[e]]+IF(賃上げ確認表[[#This Row],[(a'')]]="",賃上げ確認表[[#This Row],[f]],賃上げ確認表[[#This Row],[f'']]))</f>
        <v/>
      </c>
      <c r="N65" s="19" t="str">
        <f ca="1">IFERROR(IF(賃上げ確認表[[#This Row],[No.]]=従業員数+1,COUNT(OFFSET($N$53,0,0,従業員数)),IF(賃上げ確認表[[#This Row],[雇用形態]]="88【退職・異動等】","",IFERROR(賃上げ確認表[[#This Row],[g]]-賃上げ確認表[[#This Row],[d]],""))),"")</f>
        <v/>
      </c>
      <c r="O65" s="32" t="str">
        <f ca="1">IFERROR(IF(賃上げ確認表[[#This Row],[No.]]=従業員数+1,AVERAGE(OFFSET($O$53,0,0,従業員数)),IF(賃上げ確認表[[#This Row],[雇用形態]]="88【退職・異動等】","",賃上げ確認表[[#This Row],[d]]/賃上げ確認表[[#This Row],[a]])),"")</f>
        <v/>
      </c>
      <c r="P65" s="33" t="str">
        <f ca="1">IFERROR(IF(賃上げ確認表[[#This Row],[No.]]=従業員数+1,AVERAGE(OFFSET($P$53,0,0,従業員数)),IF(賃上げ確認表[[#This Row],[雇用形態]]="88【退職・異動等】","",賃上げ確認表[[#This Row],[g]]/賃上げ確認表[[#This Row],[a]])),"")</f>
        <v/>
      </c>
      <c r="Q65" s="34" t="str">
        <f ca="1">IFERROR(IF(賃上げ確認表[[#This Row],[No.]]=従業員数+1,AVERAGE(OFFSET($Q$53,0,0,従業員数)),賃上げ確認表[[#This Row],[i]]-賃上げ確認表[[#This Row],[h]]),"")</f>
        <v/>
      </c>
      <c r="R65" s="20" t="str">
        <f ca="1">IF(賃上げ確認表[[#This Row],[h]]="","",IF(OR(賃上げ確認表[[#This Row],[h]]&lt;$Q$39,賃上げ確認表[[#This Row],[i]]&lt;MAX($Q$39:$Q$40)),"最低賃金未満","○"))</f>
        <v/>
      </c>
    </row>
    <row r="66" spans="1:18" s="21" customFormat="1" ht="18.75" customHeight="1" thickTop="1" thickBot="1" x14ac:dyDescent="0.3">
      <c r="A66" s="108">
        <f>ROW()-ROW(賃上げ確認表[[#Headers],[No.]])</f>
        <v>14</v>
      </c>
      <c r="B66" s="172"/>
      <c r="C66" s="28"/>
      <c r="D66" s="29" t="str">
        <f ca="1">IFERROR(INDIRECT("_"&amp;LEFT(賃上げ確認表[[#This Row],[雇用形態]],2)),"")</f>
        <v/>
      </c>
      <c r="E66" s="160" t="str">
        <f>IF(賃上げ確認表[[#This Row],[雇用形態]]="02【日給制+手当(月額)】",$J$21,"")</f>
        <v/>
      </c>
      <c r="F66" s="162"/>
      <c r="G66" s="163"/>
      <c r="H66" s="161" t="str">
        <f>IFERROR(IF(賃上げ確認表[[#This Row],[雇用形態]]="02【日給制+手当(月額)】",賃上げ確認表[[#This Row],[c]]/賃上げ確認表[[#This Row],[(a'')]]*賃上げ確認表[[#This Row],[a]],""),"")</f>
        <v/>
      </c>
      <c r="I66" s="18" t="str">
        <f>IF(賃上げ確認表[[#This Row],[社員コード又は氏名等]]="","",賃上げ確認表[[#This Row],[b]]+IF(賃上げ確認表[[#This Row],[(a'')]]="",賃上げ確認表[[#This Row],[c]],賃上げ確認表[[#This Row],[c'']]))</f>
        <v/>
      </c>
      <c r="J66" s="165"/>
      <c r="K66" s="166"/>
      <c r="L66" s="161" t="str">
        <f>IFERROR(IF(賃上げ確認表[[#This Row],[雇用形態]]="02【日給制+手当(月額)】",賃上げ確認表[[#This Row],[f]]/賃上げ確認表[[#This Row],[(a'')]]*賃上げ確認表[[#This Row],[a]],""),"")</f>
        <v/>
      </c>
      <c r="M66" s="18" t="str">
        <f>IF(賃上げ確認表[[#This Row],[社員コード又は氏名等]]="","",賃上げ確認表[[#This Row],[e]]+IF(賃上げ確認表[[#This Row],[(a'')]]="",賃上げ確認表[[#This Row],[f]],賃上げ確認表[[#This Row],[f'']]))</f>
        <v/>
      </c>
      <c r="N66" s="19" t="str">
        <f ca="1">IFERROR(IF(賃上げ確認表[[#This Row],[No.]]=従業員数+1,COUNT(OFFSET($N$53,0,0,従業員数)),IF(賃上げ確認表[[#This Row],[雇用形態]]="88【退職・異動等】","",IFERROR(賃上げ確認表[[#This Row],[g]]-賃上げ確認表[[#This Row],[d]],""))),"")</f>
        <v/>
      </c>
      <c r="O66" s="32" t="str">
        <f ca="1">IFERROR(IF(賃上げ確認表[[#This Row],[No.]]=従業員数+1,AVERAGE(OFFSET($O$53,0,0,従業員数)),IF(賃上げ確認表[[#This Row],[雇用形態]]="88【退職・異動等】","",賃上げ確認表[[#This Row],[d]]/賃上げ確認表[[#This Row],[a]])),"")</f>
        <v/>
      </c>
      <c r="P66" s="33" t="str">
        <f ca="1">IFERROR(IF(賃上げ確認表[[#This Row],[No.]]=従業員数+1,AVERAGE(OFFSET($P$53,0,0,従業員数)),IF(賃上げ確認表[[#This Row],[雇用形態]]="88【退職・異動等】","",賃上げ確認表[[#This Row],[g]]/賃上げ確認表[[#This Row],[a]])),"")</f>
        <v/>
      </c>
      <c r="Q66" s="34" t="str">
        <f ca="1">IFERROR(IF(賃上げ確認表[[#This Row],[No.]]=従業員数+1,AVERAGE(OFFSET($Q$53,0,0,従業員数)),賃上げ確認表[[#This Row],[i]]-賃上げ確認表[[#This Row],[h]]),"")</f>
        <v/>
      </c>
      <c r="R66" s="20" t="str">
        <f ca="1">IF(賃上げ確認表[[#This Row],[h]]="","",IF(OR(賃上げ確認表[[#This Row],[h]]&lt;$Q$39,賃上げ確認表[[#This Row],[i]]&lt;MAX($Q$39:$Q$40)),"最低賃金未満","○"))</f>
        <v/>
      </c>
    </row>
    <row r="67" spans="1:18" s="21" customFormat="1" ht="18.75" customHeight="1" thickTop="1" thickBot="1" x14ac:dyDescent="0.3">
      <c r="A67" s="108">
        <f>ROW()-ROW(賃上げ確認表[[#Headers],[No.]])</f>
        <v>15</v>
      </c>
      <c r="B67" s="172"/>
      <c r="C67" s="28"/>
      <c r="D67" s="29" t="str">
        <f ca="1">IFERROR(INDIRECT("_"&amp;LEFT(賃上げ確認表[[#This Row],[雇用形態]],2)),"")</f>
        <v/>
      </c>
      <c r="E67" s="160" t="str">
        <f>IF(賃上げ確認表[[#This Row],[雇用形態]]="02【日給制+手当(月額)】",$J$21,"")</f>
        <v/>
      </c>
      <c r="F67" s="162"/>
      <c r="G67" s="163"/>
      <c r="H67" s="161" t="str">
        <f>IFERROR(IF(賃上げ確認表[[#This Row],[雇用形態]]="02【日給制+手当(月額)】",賃上げ確認表[[#This Row],[c]]/賃上げ確認表[[#This Row],[(a'')]]*賃上げ確認表[[#This Row],[a]],""),"")</f>
        <v/>
      </c>
      <c r="I67" s="18" t="str">
        <f>IF(賃上げ確認表[[#This Row],[社員コード又は氏名等]]="","",賃上げ確認表[[#This Row],[b]]+IF(賃上げ確認表[[#This Row],[(a'')]]="",賃上げ確認表[[#This Row],[c]],賃上げ確認表[[#This Row],[c'']]))</f>
        <v/>
      </c>
      <c r="J67" s="165"/>
      <c r="K67" s="166"/>
      <c r="L67" s="161" t="str">
        <f>IFERROR(IF(賃上げ確認表[[#This Row],[雇用形態]]="02【日給制+手当(月額)】",賃上げ確認表[[#This Row],[f]]/賃上げ確認表[[#This Row],[(a'')]]*賃上げ確認表[[#This Row],[a]],""),"")</f>
        <v/>
      </c>
      <c r="M67" s="18" t="str">
        <f>IF(賃上げ確認表[[#This Row],[社員コード又は氏名等]]="","",賃上げ確認表[[#This Row],[e]]+IF(賃上げ確認表[[#This Row],[(a'')]]="",賃上げ確認表[[#This Row],[f]],賃上げ確認表[[#This Row],[f'']]))</f>
        <v/>
      </c>
      <c r="N67" s="19" t="str">
        <f ca="1">IFERROR(IF(賃上げ確認表[[#This Row],[No.]]=従業員数+1,COUNT(OFFSET($N$53,0,0,従業員数)),IF(賃上げ確認表[[#This Row],[雇用形態]]="88【退職・異動等】","",IFERROR(賃上げ確認表[[#This Row],[g]]-賃上げ確認表[[#This Row],[d]],""))),"")</f>
        <v/>
      </c>
      <c r="O67" s="32" t="str">
        <f ca="1">IFERROR(IF(賃上げ確認表[[#This Row],[No.]]=従業員数+1,AVERAGE(OFFSET($O$53,0,0,従業員数)),IF(賃上げ確認表[[#This Row],[雇用形態]]="88【退職・異動等】","",賃上げ確認表[[#This Row],[d]]/賃上げ確認表[[#This Row],[a]])),"")</f>
        <v/>
      </c>
      <c r="P67" s="33" t="str">
        <f ca="1">IFERROR(IF(賃上げ確認表[[#This Row],[No.]]=従業員数+1,AVERAGE(OFFSET($P$53,0,0,従業員数)),IF(賃上げ確認表[[#This Row],[雇用形態]]="88【退職・異動等】","",賃上げ確認表[[#This Row],[g]]/賃上げ確認表[[#This Row],[a]])),"")</f>
        <v/>
      </c>
      <c r="Q67" s="34" t="str">
        <f ca="1">IFERROR(IF(賃上げ確認表[[#This Row],[No.]]=従業員数+1,AVERAGE(OFFSET($Q$53,0,0,従業員数)),賃上げ確認表[[#This Row],[i]]-賃上げ確認表[[#This Row],[h]]),"")</f>
        <v/>
      </c>
      <c r="R67" s="20" t="str">
        <f ca="1">IF(賃上げ確認表[[#This Row],[h]]="","",IF(OR(賃上げ確認表[[#This Row],[h]]&lt;$Q$39,賃上げ確認表[[#This Row],[i]]&lt;MAX($Q$39:$Q$40)),"最低賃金未満","○"))</f>
        <v/>
      </c>
    </row>
    <row r="68" spans="1:18" s="21" customFormat="1" ht="18.75" customHeight="1" thickTop="1" thickBot="1" x14ac:dyDescent="0.3">
      <c r="A68" s="108">
        <f>ROW()-ROW(賃上げ確認表[[#Headers],[No.]])</f>
        <v>16</v>
      </c>
      <c r="B68" s="172"/>
      <c r="C68" s="28"/>
      <c r="D68" s="29" t="str">
        <f ca="1">IFERROR(INDIRECT("_"&amp;LEFT(賃上げ確認表[[#This Row],[雇用形態]],2)),"")</f>
        <v/>
      </c>
      <c r="E68" s="160" t="str">
        <f>IF(賃上げ確認表[[#This Row],[雇用形態]]="02【日給制+手当(月額)】",$J$21,"")</f>
        <v/>
      </c>
      <c r="F68" s="162"/>
      <c r="G68" s="163"/>
      <c r="H68" s="161" t="str">
        <f>IFERROR(IF(賃上げ確認表[[#This Row],[雇用形態]]="02【日給制+手当(月額)】",賃上げ確認表[[#This Row],[c]]/賃上げ確認表[[#This Row],[(a'')]]*賃上げ確認表[[#This Row],[a]],""),"")</f>
        <v/>
      </c>
      <c r="I68" s="18" t="str">
        <f>IF(賃上げ確認表[[#This Row],[社員コード又は氏名等]]="","",賃上げ確認表[[#This Row],[b]]+IF(賃上げ確認表[[#This Row],[(a'')]]="",賃上げ確認表[[#This Row],[c]],賃上げ確認表[[#This Row],[c'']]))</f>
        <v/>
      </c>
      <c r="J68" s="165"/>
      <c r="K68" s="166"/>
      <c r="L68" s="161" t="str">
        <f>IFERROR(IF(賃上げ確認表[[#This Row],[雇用形態]]="02【日給制+手当(月額)】",賃上げ確認表[[#This Row],[f]]/賃上げ確認表[[#This Row],[(a'')]]*賃上げ確認表[[#This Row],[a]],""),"")</f>
        <v/>
      </c>
      <c r="M68" s="18" t="str">
        <f>IF(賃上げ確認表[[#This Row],[社員コード又は氏名等]]="","",賃上げ確認表[[#This Row],[e]]+IF(賃上げ確認表[[#This Row],[(a'')]]="",賃上げ確認表[[#This Row],[f]],賃上げ確認表[[#This Row],[f'']]))</f>
        <v/>
      </c>
      <c r="N68" s="19" t="str">
        <f ca="1">IFERROR(IF(賃上げ確認表[[#This Row],[No.]]=従業員数+1,COUNT(OFFSET($N$53,0,0,従業員数)),IF(賃上げ確認表[[#This Row],[雇用形態]]="88【退職・異動等】","",IFERROR(賃上げ確認表[[#This Row],[g]]-賃上げ確認表[[#This Row],[d]],""))),"")</f>
        <v/>
      </c>
      <c r="O68" s="32" t="str">
        <f ca="1">IFERROR(IF(賃上げ確認表[[#This Row],[No.]]=従業員数+1,AVERAGE(OFFSET($O$53,0,0,従業員数)),IF(賃上げ確認表[[#This Row],[雇用形態]]="88【退職・異動等】","",賃上げ確認表[[#This Row],[d]]/賃上げ確認表[[#This Row],[a]])),"")</f>
        <v/>
      </c>
      <c r="P68" s="33" t="str">
        <f ca="1">IFERROR(IF(賃上げ確認表[[#This Row],[No.]]=従業員数+1,AVERAGE(OFFSET($P$53,0,0,従業員数)),IF(賃上げ確認表[[#This Row],[雇用形態]]="88【退職・異動等】","",賃上げ確認表[[#This Row],[g]]/賃上げ確認表[[#This Row],[a]])),"")</f>
        <v/>
      </c>
      <c r="Q68" s="34" t="str">
        <f ca="1">IFERROR(IF(賃上げ確認表[[#This Row],[No.]]=従業員数+1,AVERAGE(OFFSET($Q$53,0,0,従業員数)),賃上げ確認表[[#This Row],[i]]-賃上げ確認表[[#This Row],[h]]),"")</f>
        <v/>
      </c>
      <c r="R68" s="20" t="str">
        <f ca="1">IF(賃上げ確認表[[#This Row],[h]]="","",IF(OR(賃上げ確認表[[#This Row],[h]]&lt;$Q$39,賃上げ確認表[[#This Row],[i]]&lt;MAX($Q$39:$Q$40)),"最低賃金未満","○"))</f>
        <v/>
      </c>
    </row>
    <row r="69" spans="1:18" s="21" customFormat="1" ht="18.75" customHeight="1" thickTop="1" thickBot="1" x14ac:dyDescent="0.3">
      <c r="A69" s="108">
        <f>ROW()-ROW(賃上げ確認表[[#Headers],[No.]])</f>
        <v>17</v>
      </c>
      <c r="B69" s="172"/>
      <c r="C69" s="28"/>
      <c r="D69" s="29" t="str">
        <f ca="1">IFERROR(INDIRECT("_"&amp;LEFT(賃上げ確認表[[#This Row],[雇用形態]],2)),"")</f>
        <v/>
      </c>
      <c r="E69" s="160" t="str">
        <f>IF(賃上げ確認表[[#This Row],[雇用形態]]="02【日給制+手当(月額)】",$J$21,"")</f>
        <v/>
      </c>
      <c r="F69" s="162"/>
      <c r="G69" s="163"/>
      <c r="H69" s="161" t="str">
        <f>IFERROR(IF(賃上げ確認表[[#This Row],[雇用形態]]="02【日給制+手当(月額)】",賃上げ確認表[[#This Row],[c]]/賃上げ確認表[[#This Row],[(a'')]]*賃上げ確認表[[#This Row],[a]],""),"")</f>
        <v/>
      </c>
      <c r="I69" s="18" t="str">
        <f>IF(賃上げ確認表[[#This Row],[社員コード又は氏名等]]="","",賃上げ確認表[[#This Row],[b]]+IF(賃上げ確認表[[#This Row],[(a'')]]="",賃上げ確認表[[#This Row],[c]],賃上げ確認表[[#This Row],[c'']]))</f>
        <v/>
      </c>
      <c r="J69" s="165"/>
      <c r="K69" s="166"/>
      <c r="L69" s="161" t="str">
        <f>IFERROR(IF(賃上げ確認表[[#This Row],[雇用形態]]="02【日給制+手当(月額)】",賃上げ確認表[[#This Row],[f]]/賃上げ確認表[[#This Row],[(a'')]]*賃上げ確認表[[#This Row],[a]],""),"")</f>
        <v/>
      </c>
      <c r="M69" s="18" t="str">
        <f>IF(賃上げ確認表[[#This Row],[社員コード又は氏名等]]="","",賃上げ確認表[[#This Row],[e]]+IF(賃上げ確認表[[#This Row],[(a'')]]="",賃上げ確認表[[#This Row],[f]],賃上げ確認表[[#This Row],[f'']]))</f>
        <v/>
      </c>
      <c r="N69" s="19" t="str">
        <f ca="1">IFERROR(IF(賃上げ確認表[[#This Row],[No.]]=従業員数+1,COUNT(OFFSET($N$53,0,0,従業員数)),IF(賃上げ確認表[[#This Row],[雇用形態]]="88【退職・異動等】","",IFERROR(賃上げ確認表[[#This Row],[g]]-賃上げ確認表[[#This Row],[d]],""))),"")</f>
        <v/>
      </c>
      <c r="O69" s="32" t="str">
        <f ca="1">IFERROR(IF(賃上げ確認表[[#This Row],[No.]]=従業員数+1,AVERAGE(OFFSET($O$53,0,0,従業員数)),IF(賃上げ確認表[[#This Row],[雇用形態]]="88【退職・異動等】","",賃上げ確認表[[#This Row],[d]]/賃上げ確認表[[#This Row],[a]])),"")</f>
        <v/>
      </c>
      <c r="P69" s="33" t="str">
        <f ca="1">IFERROR(IF(賃上げ確認表[[#This Row],[No.]]=従業員数+1,AVERAGE(OFFSET($P$53,0,0,従業員数)),IF(賃上げ確認表[[#This Row],[雇用形態]]="88【退職・異動等】","",賃上げ確認表[[#This Row],[g]]/賃上げ確認表[[#This Row],[a]])),"")</f>
        <v/>
      </c>
      <c r="Q69" s="34" t="str">
        <f ca="1">IFERROR(IF(賃上げ確認表[[#This Row],[No.]]=従業員数+1,AVERAGE(OFFSET($Q$53,0,0,従業員数)),賃上げ確認表[[#This Row],[i]]-賃上げ確認表[[#This Row],[h]]),"")</f>
        <v/>
      </c>
      <c r="R69" s="20" t="str">
        <f ca="1">IF(賃上げ確認表[[#This Row],[h]]="","",IF(OR(賃上げ確認表[[#This Row],[h]]&lt;$Q$39,賃上げ確認表[[#This Row],[i]]&lt;MAX($Q$39:$Q$40)),"最低賃金未満","○"))</f>
        <v/>
      </c>
    </row>
    <row r="70" spans="1:18" s="21" customFormat="1" ht="18.75" customHeight="1" thickTop="1" thickBot="1" x14ac:dyDescent="0.3">
      <c r="A70" s="108">
        <f>ROW()-ROW(賃上げ確認表[[#Headers],[No.]])</f>
        <v>18</v>
      </c>
      <c r="B70" s="172"/>
      <c r="C70" s="28"/>
      <c r="D70" s="29" t="str">
        <f ca="1">IFERROR(INDIRECT("_"&amp;LEFT(賃上げ確認表[[#This Row],[雇用形態]],2)),"")</f>
        <v/>
      </c>
      <c r="E70" s="160" t="str">
        <f>IF(賃上げ確認表[[#This Row],[雇用形態]]="02【日給制+手当(月額)】",$J$21,"")</f>
        <v/>
      </c>
      <c r="F70" s="162"/>
      <c r="G70" s="163"/>
      <c r="H70" s="161" t="str">
        <f>IFERROR(IF(賃上げ確認表[[#This Row],[雇用形態]]="02【日給制+手当(月額)】",賃上げ確認表[[#This Row],[c]]/賃上げ確認表[[#This Row],[(a'')]]*賃上げ確認表[[#This Row],[a]],""),"")</f>
        <v/>
      </c>
      <c r="I70" s="18" t="str">
        <f>IF(賃上げ確認表[[#This Row],[社員コード又は氏名等]]="","",賃上げ確認表[[#This Row],[b]]+IF(賃上げ確認表[[#This Row],[(a'')]]="",賃上げ確認表[[#This Row],[c]],賃上げ確認表[[#This Row],[c'']]))</f>
        <v/>
      </c>
      <c r="J70" s="165"/>
      <c r="K70" s="166"/>
      <c r="L70" s="161" t="str">
        <f>IFERROR(IF(賃上げ確認表[[#This Row],[雇用形態]]="02【日給制+手当(月額)】",賃上げ確認表[[#This Row],[f]]/賃上げ確認表[[#This Row],[(a'')]]*賃上げ確認表[[#This Row],[a]],""),"")</f>
        <v/>
      </c>
      <c r="M70" s="18" t="str">
        <f>IF(賃上げ確認表[[#This Row],[社員コード又は氏名等]]="","",賃上げ確認表[[#This Row],[e]]+IF(賃上げ確認表[[#This Row],[(a'')]]="",賃上げ確認表[[#This Row],[f]],賃上げ確認表[[#This Row],[f'']]))</f>
        <v/>
      </c>
      <c r="N70" s="19" t="str">
        <f ca="1">IFERROR(IF(賃上げ確認表[[#This Row],[No.]]=従業員数+1,COUNT(OFFSET($N$53,0,0,従業員数)),IF(賃上げ確認表[[#This Row],[雇用形態]]="88【退職・異動等】","",IFERROR(賃上げ確認表[[#This Row],[g]]-賃上げ確認表[[#This Row],[d]],""))),"")</f>
        <v/>
      </c>
      <c r="O70" s="32" t="str">
        <f ca="1">IFERROR(IF(賃上げ確認表[[#This Row],[No.]]=従業員数+1,AVERAGE(OFFSET($O$53,0,0,従業員数)),IF(賃上げ確認表[[#This Row],[雇用形態]]="88【退職・異動等】","",賃上げ確認表[[#This Row],[d]]/賃上げ確認表[[#This Row],[a]])),"")</f>
        <v/>
      </c>
      <c r="P70" s="33" t="str">
        <f ca="1">IFERROR(IF(賃上げ確認表[[#This Row],[No.]]=従業員数+1,AVERAGE(OFFSET($P$53,0,0,従業員数)),IF(賃上げ確認表[[#This Row],[雇用形態]]="88【退職・異動等】","",賃上げ確認表[[#This Row],[g]]/賃上げ確認表[[#This Row],[a]])),"")</f>
        <v/>
      </c>
      <c r="Q70" s="34" t="str">
        <f ca="1">IFERROR(IF(賃上げ確認表[[#This Row],[No.]]=従業員数+1,AVERAGE(OFFSET($Q$53,0,0,従業員数)),賃上げ確認表[[#This Row],[i]]-賃上げ確認表[[#This Row],[h]]),"")</f>
        <v/>
      </c>
      <c r="R70" s="20" t="str">
        <f ca="1">IF(賃上げ確認表[[#This Row],[h]]="","",IF(OR(賃上げ確認表[[#This Row],[h]]&lt;$Q$39,賃上げ確認表[[#This Row],[i]]&lt;MAX($Q$39:$Q$40)),"最低賃金未満","○"))</f>
        <v/>
      </c>
    </row>
    <row r="71" spans="1:18" s="21" customFormat="1" ht="18.75" customHeight="1" thickTop="1" thickBot="1" x14ac:dyDescent="0.3">
      <c r="A71" s="108">
        <f>ROW()-ROW(賃上げ確認表[[#Headers],[No.]])</f>
        <v>19</v>
      </c>
      <c r="B71" s="172"/>
      <c r="C71" s="28"/>
      <c r="D71" s="29" t="str">
        <f ca="1">IFERROR(INDIRECT("_"&amp;LEFT(賃上げ確認表[[#This Row],[雇用形態]],2)),"")</f>
        <v/>
      </c>
      <c r="E71" s="160" t="str">
        <f>IF(賃上げ確認表[[#This Row],[雇用形態]]="02【日給制+手当(月額)】",$J$21,"")</f>
        <v/>
      </c>
      <c r="F71" s="162"/>
      <c r="G71" s="163"/>
      <c r="H71" s="161" t="str">
        <f>IFERROR(IF(賃上げ確認表[[#This Row],[雇用形態]]="02【日給制+手当(月額)】",賃上げ確認表[[#This Row],[c]]/賃上げ確認表[[#This Row],[(a'')]]*賃上げ確認表[[#This Row],[a]],""),"")</f>
        <v/>
      </c>
      <c r="I71" s="18" t="str">
        <f>IF(賃上げ確認表[[#This Row],[社員コード又は氏名等]]="","",賃上げ確認表[[#This Row],[b]]+IF(賃上げ確認表[[#This Row],[(a'')]]="",賃上げ確認表[[#This Row],[c]],賃上げ確認表[[#This Row],[c'']]))</f>
        <v/>
      </c>
      <c r="J71" s="165"/>
      <c r="K71" s="166"/>
      <c r="L71" s="161" t="str">
        <f>IFERROR(IF(賃上げ確認表[[#This Row],[雇用形態]]="02【日給制+手当(月額)】",賃上げ確認表[[#This Row],[f]]/賃上げ確認表[[#This Row],[(a'')]]*賃上げ確認表[[#This Row],[a]],""),"")</f>
        <v/>
      </c>
      <c r="M71" s="18" t="str">
        <f>IF(賃上げ確認表[[#This Row],[社員コード又は氏名等]]="","",賃上げ確認表[[#This Row],[e]]+IF(賃上げ確認表[[#This Row],[(a'')]]="",賃上げ確認表[[#This Row],[f]],賃上げ確認表[[#This Row],[f'']]))</f>
        <v/>
      </c>
      <c r="N71" s="19" t="str">
        <f ca="1">IFERROR(IF(賃上げ確認表[[#This Row],[No.]]=従業員数+1,COUNT(OFFSET($N$53,0,0,従業員数)),IF(賃上げ確認表[[#This Row],[雇用形態]]="88【退職・異動等】","",IFERROR(賃上げ確認表[[#This Row],[g]]-賃上げ確認表[[#This Row],[d]],""))),"")</f>
        <v/>
      </c>
      <c r="O71" s="32" t="str">
        <f ca="1">IFERROR(IF(賃上げ確認表[[#This Row],[No.]]=従業員数+1,AVERAGE(OFFSET($O$53,0,0,従業員数)),IF(賃上げ確認表[[#This Row],[雇用形態]]="88【退職・異動等】","",賃上げ確認表[[#This Row],[d]]/賃上げ確認表[[#This Row],[a]])),"")</f>
        <v/>
      </c>
      <c r="P71" s="33" t="str">
        <f ca="1">IFERROR(IF(賃上げ確認表[[#This Row],[No.]]=従業員数+1,AVERAGE(OFFSET($P$53,0,0,従業員数)),IF(賃上げ確認表[[#This Row],[雇用形態]]="88【退職・異動等】","",賃上げ確認表[[#This Row],[g]]/賃上げ確認表[[#This Row],[a]])),"")</f>
        <v/>
      </c>
      <c r="Q71" s="34" t="str">
        <f ca="1">IFERROR(IF(賃上げ確認表[[#This Row],[No.]]=従業員数+1,AVERAGE(OFFSET($Q$53,0,0,従業員数)),賃上げ確認表[[#This Row],[i]]-賃上げ確認表[[#This Row],[h]]),"")</f>
        <v/>
      </c>
      <c r="R71" s="20" t="str">
        <f ca="1">IF(賃上げ確認表[[#This Row],[h]]="","",IF(OR(賃上げ確認表[[#This Row],[h]]&lt;$Q$39,賃上げ確認表[[#This Row],[i]]&lt;MAX($Q$39:$Q$40)),"最低賃金未満","○"))</f>
        <v/>
      </c>
    </row>
    <row r="72" spans="1:18" s="21" customFormat="1" ht="18.75" customHeight="1" thickTop="1" thickBot="1" x14ac:dyDescent="0.3">
      <c r="A72" s="108">
        <f>ROW()-ROW(賃上げ確認表[[#Headers],[No.]])</f>
        <v>20</v>
      </c>
      <c r="B72" s="172"/>
      <c r="C72" s="28"/>
      <c r="D72" s="29" t="str">
        <f ca="1">IFERROR(INDIRECT("_"&amp;LEFT(賃上げ確認表[[#This Row],[雇用形態]],2)),"")</f>
        <v/>
      </c>
      <c r="E72" s="160" t="str">
        <f>IF(賃上げ確認表[[#This Row],[雇用形態]]="02【日給制+手当(月額)】",$J$21,"")</f>
        <v/>
      </c>
      <c r="F72" s="162"/>
      <c r="G72" s="163"/>
      <c r="H72" s="161" t="str">
        <f>IFERROR(IF(賃上げ確認表[[#This Row],[雇用形態]]="02【日給制+手当(月額)】",賃上げ確認表[[#This Row],[c]]/賃上げ確認表[[#This Row],[(a'')]]*賃上げ確認表[[#This Row],[a]],""),"")</f>
        <v/>
      </c>
      <c r="I72" s="18" t="str">
        <f>IF(賃上げ確認表[[#This Row],[社員コード又は氏名等]]="","",賃上げ確認表[[#This Row],[b]]+IF(賃上げ確認表[[#This Row],[(a'')]]="",賃上げ確認表[[#This Row],[c]],賃上げ確認表[[#This Row],[c'']]))</f>
        <v/>
      </c>
      <c r="J72" s="165"/>
      <c r="K72" s="166"/>
      <c r="L72" s="161" t="str">
        <f>IFERROR(IF(賃上げ確認表[[#This Row],[雇用形態]]="02【日給制+手当(月額)】",賃上げ確認表[[#This Row],[f]]/賃上げ確認表[[#This Row],[(a'')]]*賃上げ確認表[[#This Row],[a]],""),"")</f>
        <v/>
      </c>
      <c r="M72" s="18" t="str">
        <f>IF(賃上げ確認表[[#This Row],[社員コード又は氏名等]]="","",賃上げ確認表[[#This Row],[e]]+IF(賃上げ確認表[[#This Row],[(a'')]]="",賃上げ確認表[[#This Row],[f]],賃上げ確認表[[#This Row],[f'']]))</f>
        <v/>
      </c>
      <c r="N72" s="19" t="str">
        <f ca="1">IFERROR(IF(賃上げ確認表[[#This Row],[No.]]=従業員数+1,COUNT(OFFSET($N$53,0,0,従業員数)),IF(賃上げ確認表[[#This Row],[雇用形態]]="88【退職・異動等】","",IFERROR(賃上げ確認表[[#This Row],[g]]-賃上げ確認表[[#This Row],[d]],""))),"")</f>
        <v/>
      </c>
      <c r="O72" s="32" t="str">
        <f ca="1">IFERROR(IF(賃上げ確認表[[#This Row],[No.]]=従業員数+1,AVERAGE(OFFSET($O$53,0,0,従業員数)),IF(賃上げ確認表[[#This Row],[雇用形態]]="88【退職・異動等】","",賃上げ確認表[[#This Row],[d]]/賃上げ確認表[[#This Row],[a]])),"")</f>
        <v/>
      </c>
      <c r="P72" s="33" t="str">
        <f ca="1">IFERROR(IF(賃上げ確認表[[#This Row],[No.]]=従業員数+1,AVERAGE(OFFSET($P$53,0,0,従業員数)),IF(賃上げ確認表[[#This Row],[雇用形態]]="88【退職・異動等】","",賃上げ確認表[[#This Row],[g]]/賃上げ確認表[[#This Row],[a]])),"")</f>
        <v/>
      </c>
      <c r="Q72" s="34" t="str">
        <f ca="1">IFERROR(IF(賃上げ確認表[[#This Row],[No.]]=従業員数+1,AVERAGE(OFFSET($Q$53,0,0,従業員数)),賃上げ確認表[[#This Row],[i]]-賃上げ確認表[[#This Row],[h]]),"")</f>
        <v/>
      </c>
      <c r="R72" s="20" t="str">
        <f ca="1">IF(賃上げ確認表[[#This Row],[h]]="","",IF(OR(賃上げ確認表[[#This Row],[h]]&lt;$Q$39,賃上げ確認表[[#This Row],[i]]&lt;MAX($Q$39:$Q$40)),"最低賃金未満","○"))</f>
        <v/>
      </c>
    </row>
    <row r="73" spans="1:18" s="21" customFormat="1" ht="18.75" customHeight="1" thickTop="1" thickBot="1" x14ac:dyDescent="0.3">
      <c r="A73" s="108">
        <f>ROW()-ROW(賃上げ確認表[[#Headers],[No.]])</f>
        <v>21</v>
      </c>
      <c r="B73" s="172"/>
      <c r="C73" s="28"/>
      <c r="D73" s="29" t="str">
        <f ca="1">IFERROR(INDIRECT("_"&amp;LEFT(賃上げ確認表[[#This Row],[雇用形態]],2)),"")</f>
        <v/>
      </c>
      <c r="E73" s="160" t="str">
        <f>IF(賃上げ確認表[[#This Row],[雇用形態]]="02【日給制+手当(月額)】",$J$21,"")</f>
        <v/>
      </c>
      <c r="F73" s="162"/>
      <c r="G73" s="163"/>
      <c r="H73" s="161" t="str">
        <f>IFERROR(IF(賃上げ確認表[[#This Row],[雇用形態]]="02【日給制+手当(月額)】",賃上げ確認表[[#This Row],[c]]/賃上げ確認表[[#This Row],[(a'')]]*賃上げ確認表[[#This Row],[a]],""),"")</f>
        <v/>
      </c>
      <c r="I73" s="18" t="str">
        <f>IF(賃上げ確認表[[#This Row],[社員コード又は氏名等]]="","",賃上げ確認表[[#This Row],[b]]+IF(賃上げ確認表[[#This Row],[(a'')]]="",賃上げ確認表[[#This Row],[c]],賃上げ確認表[[#This Row],[c'']]))</f>
        <v/>
      </c>
      <c r="J73" s="165"/>
      <c r="K73" s="166"/>
      <c r="L73" s="161" t="str">
        <f>IFERROR(IF(賃上げ確認表[[#This Row],[雇用形態]]="02【日給制+手当(月額)】",賃上げ確認表[[#This Row],[f]]/賃上げ確認表[[#This Row],[(a'')]]*賃上げ確認表[[#This Row],[a]],""),"")</f>
        <v/>
      </c>
      <c r="M73" s="18" t="str">
        <f>IF(賃上げ確認表[[#This Row],[社員コード又は氏名等]]="","",賃上げ確認表[[#This Row],[e]]+IF(賃上げ確認表[[#This Row],[(a'')]]="",賃上げ確認表[[#This Row],[f]],賃上げ確認表[[#This Row],[f'']]))</f>
        <v/>
      </c>
      <c r="N73" s="19" t="str">
        <f ca="1">IFERROR(IF(賃上げ確認表[[#This Row],[No.]]=従業員数+1,COUNT(OFFSET($N$53,0,0,従業員数)),IF(賃上げ確認表[[#This Row],[雇用形態]]="88【退職・異動等】","",IFERROR(賃上げ確認表[[#This Row],[g]]-賃上げ確認表[[#This Row],[d]],""))),"")</f>
        <v/>
      </c>
      <c r="O73" s="32" t="str">
        <f ca="1">IFERROR(IF(賃上げ確認表[[#This Row],[No.]]=従業員数+1,AVERAGE(OFFSET($O$53,0,0,従業員数)),IF(賃上げ確認表[[#This Row],[雇用形態]]="88【退職・異動等】","",賃上げ確認表[[#This Row],[d]]/賃上げ確認表[[#This Row],[a]])),"")</f>
        <v/>
      </c>
      <c r="P73" s="33" t="str">
        <f ca="1">IFERROR(IF(賃上げ確認表[[#This Row],[No.]]=従業員数+1,AVERAGE(OFFSET($P$53,0,0,従業員数)),IF(賃上げ確認表[[#This Row],[雇用形態]]="88【退職・異動等】","",賃上げ確認表[[#This Row],[g]]/賃上げ確認表[[#This Row],[a]])),"")</f>
        <v/>
      </c>
      <c r="Q73" s="34" t="str">
        <f ca="1">IFERROR(IF(賃上げ確認表[[#This Row],[No.]]=従業員数+1,AVERAGE(OFFSET($Q$53,0,0,従業員数)),賃上げ確認表[[#This Row],[i]]-賃上げ確認表[[#This Row],[h]]),"")</f>
        <v/>
      </c>
      <c r="R73" s="20" t="str">
        <f ca="1">IF(賃上げ確認表[[#This Row],[h]]="","",IF(OR(賃上げ確認表[[#This Row],[h]]&lt;$Q$39,賃上げ確認表[[#This Row],[i]]&lt;MAX($Q$39:$Q$40)),"最低賃金未満","○"))</f>
        <v/>
      </c>
    </row>
    <row r="74" spans="1:18" ht="18.75" customHeight="1" thickTop="1" thickBot="1" x14ac:dyDescent="0.3">
      <c r="A74" s="108">
        <f>ROW()-ROW(賃上げ確認表[[#Headers],[No.]])</f>
        <v>22</v>
      </c>
      <c r="B74" s="172"/>
      <c r="C74" s="28"/>
      <c r="D74" s="29" t="str">
        <f ca="1">IFERROR(INDIRECT("_"&amp;LEFT(賃上げ確認表[[#This Row],[雇用形態]],2)),"")</f>
        <v/>
      </c>
      <c r="E74" s="160" t="str">
        <f>IF(賃上げ確認表[[#This Row],[雇用形態]]="02【日給制+手当(月額)】",$J$21,"")</f>
        <v/>
      </c>
      <c r="F74" s="162"/>
      <c r="G74" s="163"/>
      <c r="H74" s="161" t="str">
        <f>IFERROR(IF(賃上げ確認表[[#This Row],[雇用形態]]="02【日給制+手当(月額)】",賃上げ確認表[[#This Row],[c]]/賃上げ確認表[[#This Row],[(a'')]]*賃上げ確認表[[#This Row],[a]],""),"")</f>
        <v/>
      </c>
      <c r="I74" s="18" t="str">
        <f>IF(賃上げ確認表[[#This Row],[社員コード又は氏名等]]="","",賃上げ確認表[[#This Row],[b]]+IF(賃上げ確認表[[#This Row],[(a'')]]="",賃上げ確認表[[#This Row],[c]],賃上げ確認表[[#This Row],[c'']]))</f>
        <v/>
      </c>
      <c r="J74" s="165"/>
      <c r="K74" s="166"/>
      <c r="L74" s="161" t="str">
        <f>IFERROR(IF(賃上げ確認表[[#This Row],[雇用形態]]="02【日給制+手当(月額)】",賃上げ確認表[[#This Row],[f]]/賃上げ確認表[[#This Row],[(a'')]]*賃上げ確認表[[#This Row],[a]],""),"")</f>
        <v/>
      </c>
      <c r="M74" s="18" t="str">
        <f>IF(賃上げ確認表[[#This Row],[社員コード又は氏名等]]="","",賃上げ確認表[[#This Row],[e]]+IF(賃上げ確認表[[#This Row],[(a'')]]="",賃上げ確認表[[#This Row],[f]],賃上げ確認表[[#This Row],[f'']]))</f>
        <v/>
      </c>
      <c r="N74" s="19" t="str">
        <f ca="1">IFERROR(IF(賃上げ確認表[[#This Row],[No.]]=従業員数+1,COUNT(OFFSET($N$53,0,0,従業員数)),IF(賃上げ確認表[[#This Row],[雇用形態]]="88【退職・異動等】","",IFERROR(賃上げ確認表[[#This Row],[g]]-賃上げ確認表[[#This Row],[d]],""))),"")</f>
        <v/>
      </c>
      <c r="O74" s="32" t="str">
        <f ca="1">IFERROR(IF(賃上げ確認表[[#This Row],[No.]]=従業員数+1,AVERAGE(OFFSET($O$53,0,0,従業員数)),IF(賃上げ確認表[[#This Row],[雇用形態]]="88【退職・異動等】","",賃上げ確認表[[#This Row],[d]]/賃上げ確認表[[#This Row],[a]])),"")</f>
        <v/>
      </c>
      <c r="P74" s="33" t="str">
        <f ca="1">IFERROR(IF(賃上げ確認表[[#This Row],[No.]]=従業員数+1,AVERAGE(OFFSET($P$53,0,0,従業員数)),IF(賃上げ確認表[[#This Row],[雇用形態]]="88【退職・異動等】","",賃上げ確認表[[#This Row],[g]]/賃上げ確認表[[#This Row],[a]])),"")</f>
        <v/>
      </c>
      <c r="Q74" s="34" t="str">
        <f ca="1">IFERROR(IF(賃上げ確認表[[#This Row],[No.]]=従業員数+1,AVERAGE(OFFSET($Q$53,0,0,従業員数)),賃上げ確認表[[#This Row],[i]]-賃上げ確認表[[#This Row],[h]]),"")</f>
        <v/>
      </c>
      <c r="R74" s="20" t="str">
        <f ca="1">IF(賃上げ確認表[[#This Row],[h]]="","",IF(OR(賃上げ確認表[[#This Row],[h]]&lt;$Q$39,賃上げ確認表[[#This Row],[i]]&lt;MAX($Q$39:$Q$40)),"最低賃金未満","○"))</f>
        <v/>
      </c>
    </row>
    <row r="75" spans="1:18" ht="18.75" customHeight="1" thickTop="1" thickBot="1" x14ac:dyDescent="0.3">
      <c r="A75" s="108">
        <f>ROW()-ROW(賃上げ確認表[[#Headers],[No.]])</f>
        <v>23</v>
      </c>
      <c r="B75" s="172"/>
      <c r="C75" s="28"/>
      <c r="D75" s="29" t="str">
        <f ca="1">IFERROR(INDIRECT("_"&amp;LEFT(賃上げ確認表[[#This Row],[雇用形態]],2)),"")</f>
        <v/>
      </c>
      <c r="E75" s="160" t="str">
        <f>IF(賃上げ確認表[[#This Row],[雇用形態]]="02【日給制+手当(月額)】",$J$21,"")</f>
        <v/>
      </c>
      <c r="F75" s="162"/>
      <c r="G75" s="163"/>
      <c r="H75" s="161" t="str">
        <f>IFERROR(IF(賃上げ確認表[[#This Row],[雇用形態]]="02【日給制+手当(月額)】",賃上げ確認表[[#This Row],[c]]/賃上げ確認表[[#This Row],[(a'')]]*賃上げ確認表[[#This Row],[a]],""),"")</f>
        <v/>
      </c>
      <c r="I75" s="18" t="str">
        <f>IF(賃上げ確認表[[#This Row],[社員コード又は氏名等]]="","",賃上げ確認表[[#This Row],[b]]+IF(賃上げ確認表[[#This Row],[(a'')]]="",賃上げ確認表[[#This Row],[c]],賃上げ確認表[[#This Row],[c'']]))</f>
        <v/>
      </c>
      <c r="J75" s="165"/>
      <c r="K75" s="166"/>
      <c r="L75" s="161" t="str">
        <f>IFERROR(IF(賃上げ確認表[[#This Row],[雇用形態]]="02【日給制+手当(月額)】",賃上げ確認表[[#This Row],[f]]/賃上げ確認表[[#This Row],[(a'')]]*賃上げ確認表[[#This Row],[a]],""),"")</f>
        <v/>
      </c>
      <c r="M75" s="18" t="str">
        <f>IF(賃上げ確認表[[#This Row],[社員コード又は氏名等]]="","",賃上げ確認表[[#This Row],[e]]+IF(賃上げ確認表[[#This Row],[(a'')]]="",賃上げ確認表[[#This Row],[f]],賃上げ確認表[[#This Row],[f'']]))</f>
        <v/>
      </c>
      <c r="N75" s="19" t="str">
        <f ca="1">IFERROR(IF(賃上げ確認表[[#This Row],[No.]]=従業員数+1,COUNT(OFFSET($N$53,0,0,従業員数)),IF(賃上げ確認表[[#This Row],[雇用形態]]="88【退職・異動等】","",IFERROR(賃上げ確認表[[#This Row],[g]]-賃上げ確認表[[#This Row],[d]],""))),"")</f>
        <v/>
      </c>
      <c r="O75" s="32" t="str">
        <f ca="1">IFERROR(IF(賃上げ確認表[[#This Row],[No.]]=従業員数+1,AVERAGE(OFFSET($O$53,0,0,従業員数)),IF(賃上げ確認表[[#This Row],[雇用形態]]="88【退職・異動等】","",賃上げ確認表[[#This Row],[d]]/賃上げ確認表[[#This Row],[a]])),"")</f>
        <v/>
      </c>
      <c r="P75" s="33" t="str">
        <f ca="1">IFERROR(IF(賃上げ確認表[[#This Row],[No.]]=従業員数+1,AVERAGE(OFFSET($P$53,0,0,従業員数)),IF(賃上げ確認表[[#This Row],[雇用形態]]="88【退職・異動等】","",賃上げ確認表[[#This Row],[g]]/賃上げ確認表[[#This Row],[a]])),"")</f>
        <v/>
      </c>
      <c r="Q75" s="34" t="str">
        <f ca="1">IFERROR(IF(賃上げ確認表[[#This Row],[No.]]=従業員数+1,AVERAGE(OFFSET($Q$53,0,0,従業員数)),賃上げ確認表[[#This Row],[i]]-賃上げ確認表[[#This Row],[h]]),"")</f>
        <v/>
      </c>
      <c r="R75" s="20" t="str">
        <f ca="1">IF(賃上げ確認表[[#This Row],[h]]="","",IF(OR(賃上げ確認表[[#This Row],[h]]&lt;$Q$39,賃上げ確認表[[#This Row],[i]]&lt;MAX($Q$39:$Q$40)),"最低賃金未満","○"))</f>
        <v/>
      </c>
    </row>
    <row r="76" spans="1:18" ht="18.75" customHeight="1" thickTop="1" thickBot="1" x14ac:dyDescent="0.3">
      <c r="A76" s="108">
        <f>ROW()-ROW(賃上げ確認表[[#Headers],[No.]])</f>
        <v>24</v>
      </c>
      <c r="B76" s="172"/>
      <c r="C76" s="28"/>
      <c r="D76" s="29" t="str">
        <f ca="1">IFERROR(INDIRECT("_"&amp;LEFT(賃上げ確認表[[#This Row],[雇用形態]],2)),"")</f>
        <v/>
      </c>
      <c r="E76" s="160" t="str">
        <f>IF(賃上げ確認表[[#This Row],[雇用形態]]="02【日給制+手当(月額)】",$J$21,"")</f>
        <v/>
      </c>
      <c r="F76" s="162"/>
      <c r="G76" s="163"/>
      <c r="H76" s="161" t="str">
        <f>IFERROR(IF(賃上げ確認表[[#This Row],[雇用形態]]="02【日給制+手当(月額)】",賃上げ確認表[[#This Row],[c]]/賃上げ確認表[[#This Row],[(a'')]]*賃上げ確認表[[#This Row],[a]],""),"")</f>
        <v/>
      </c>
      <c r="I76" s="18" t="str">
        <f>IF(賃上げ確認表[[#This Row],[社員コード又は氏名等]]="","",賃上げ確認表[[#This Row],[b]]+IF(賃上げ確認表[[#This Row],[(a'')]]="",賃上げ確認表[[#This Row],[c]],賃上げ確認表[[#This Row],[c'']]))</f>
        <v/>
      </c>
      <c r="J76" s="165"/>
      <c r="K76" s="166"/>
      <c r="L76" s="161" t="str">
        <f>IFERROR(IF(賃上げ確認表[[#This Row],[雇用形態]]="02【日給制+手当(月額)】",賃上げ確認表[[#This Row],[f]]/賃上げ確認表[[#This Row],[(a'')]]*賃上げ確認表[[#This Row],[a]],""),"")</f>
        <v/>
      </c>
      <c r="M76" s="18" t="str">
        <f>IF(賃上げ確認表[[#This Row],[社員コード又は氏名等]]="","",賃上げ確認表[[#This Row],[e]]+IF(賃上げ確認表[[#This Row],[(a'')]]="",賃上げ確認表[[#This Row],[f]],賃上げ確認表[[#This Row],[f'']]))</f>
        <v/>
      </c>
      <c r="N76" s="19" t="str">
        <f ca="1">IFERROR(IF(賃上げ確認表[[#This Row],[No.]]=従業員数+1,COUNT(OFFSET($N$53,0,0,従業員数)),IF(賃上げ確認表[[#This Row],[雇用形態]]="88【退職・異動等】","",IFERROR(賃上げ確認表[[#This Row],[g]]-賃上げ確認表[[#This Row],[d]],""))),"")</f>
        <v/>
      </c>
      <c r="O76" s="32" t="str">
        <f ca="1">IFERROR(IF(賃上げ確認表[[#This Row],[No.]]=従業員数+1,AVERAGE(OFFSET($O$53,0,0,従業員数)),IF(賃上げ確認表[[#This Row],[雇用形態]]="88【退職・異動等】","",賃上げ確認表[[#This Row],[d]]/賃上げ確認表[[#This Row],[a]])),"")</f>
        <v/>
      </c>
      <c r="P76" s="33" t="str">
        <f ca="1">IFERROR(IF(賃上げ確認表[[#This Row],[No.]]=従業員数+1,AVERAGE(OFFSET($P$53,0,0,従業員数)),IF(賃上げ確認表[[#This Row],[雇用形態]]="88【退職・異動等】","",賃上げ確認表[[#This Row],[g]]/賃上げ確認表[[#This Row],[a]])),"")</f>
        <v/>
      </c>
      <c r="Q76" s="34" t="str">
        <f ca="1">IFERROR(IF(賃上げ確認表[[#This Row],[No.]]=従業員数+1,AVERAGE(OFFSET($Q$53,0,0,従業員数)),賃上げ確認表[[#This Row],[i]]-賃上げ確認表[[#This Row],[h]]),"")</f>
        <v/>
      </c>
      <c r="R76" s="20" t="str">
        <f ca="1">IF(賃上げ確認表[[#This Row],[h]]="","",IF(OR(賃上げ確認表[[#This Row],[h]]&lt;$Q$39,賃上げ確認表[[#This Row],[i]]&lt;MAX($Q$39:$Q$40)),"最低賃金未満","○"))</f>
        <v/>
      </c>
    </row>
    <row r="77" spans="1:18" ht="18.75" customHeight="1" thickTop="1" thickBot="1" x14ac:dyDescent="0.3">
      <c r="A77" s="108">
        <f>ROW()-ROW(賃上げ確認表[[#Headers],[No.]])</f>
        <v>25</v>
      </c>
      <c r="B77" s="172"/>
      <c r="C77" s="28"/>
      <c r="D77" s="29" t="str">
        <f ca="1">IFERROR(INDIRECT("_"&amp;LEFT(賃上げ確認表[[#This Row],[雇用形態]],2)),"")</f>
        <v/>
      </c>
      <c r="E77" s="160" t="str">
        <f>IF(賃上げ確認表[[#This Row],[雇用形態]]="02【日給制+手当(月額)】",$J$21,"")</f>
        <v/>
      </c>
      <c r="F77" s="162"/>
      <c r="G77" s="163"/>
      <c r="H77" s="161" t="str">
        <f>IFERROR(IF(賃上げ確認表[[#This Row],[雇用形態]]="02【日給制+手当(月額)】",賃上げ確認表[[#This Row],[c]]/賃上げ確認表[[#This Row],[(a'')]]*賃上げ確認表[[#This Row],[a]],""),"")</f>
        <v/>
      </c>
      <c r="I77" s="18" t="str">
        <f>IF(賃上げ確認表[[#This Row],[社員コード又は氏名等]]="","",賃上げ確認表[[#This Row],[b]]+IF(賃上げ確認表[[#This Row],[(a'')]]="",賃上げ確認表[[#This Row],[c]],賃上げ確認表[[#This Row],[c'']]))</f>
        <v/>
      </c>
      <c r="J77" s="165"/>
      <c r="K77" s="166"/>
      <c r="L77" s="161" t="str">
        <f>IFERROR(IF(賃上げ確認表[[#This Row],[雇用形態]]="02【日給制+手当(月額)】",賃上げ確認表[[#This Row],[f]]/賃上げ確認表[[#This Row],[(a'')]]*賃上げ確認表[[#This Row],[a]],""),"")</f>
        <v/>
      </c>
      <c r="M77" s="18" t="str">
        <f>IF(賃上げ確認表[[#This Row],[社員コード又は氏名等]]="","",賃上げ確認表[[#This Row],[e]]+IF(賃上げ確認表[[#This Row],[(a'')]]="",賃上げ確認表[[#This Row],[f]],賃上げ確認表[[#This Row],[f'']]))</f>
        <v/>
      </c>
      <c r="N77" s="19" t="str">
        <f ca="1">IFERROR(IF(賃上げ確認表[[#This Row],[No.]]=従業員数+1,COUNT(OFFSET($N$53,0,0,従業員数)),IF(賃上げ確認表[[#This Row],[雇用形態]]="88【退職・異動等】","",IFERROR(賃上げ確認表[[#This Row],[g]]-賃上げ確認表[[#This Row],[d]],""))),"")</f>
        <v/>
      </c>
      <c r="O77" s="32" t="str">
        <f ca="1">IFERROR(IF(賃上げ確認表[[#This Row],[No.]]=従業員数+1,AVERAGE(OFFSET($O$53,0,0,従業員数)),IF(賃上げ確認表[[#This Row],[雇用形態]]="88【退職・異動等】","",賃上げ確認表[[#This Row],[d]]/賃上げ確認表[[#This Row],[a]])),"")</f>
        <v/>
      </c>
      <c r="P77" s="33" t="str">
        <f ca="1">IFERROR(IF(賃上げ確認表[[#This Row],[No.]]=従業員数+1,AVERAGE(OFFSET($P$53,0,0,従業員数)),IF(賃上げ確認表[[#This Row],[雇用形態]]="88【退職・異動等】","",賃上げ確認表[[#This Row],[g]]/賃上げ確認表[[#This Row],[a]])),"")</f>
        <v/>
      </c>
      <c r="Q77" s="34" t="str">
        <f ca="1">IFERROR(IF(賃上げ確認表[[#This Row],[No.]]=従業員数+1,AVERAGE(OFFSET($Q$53,0,0,従業員数)),賃上げ確認表[[#This Row],[i]]-賃上げ確認表[[#This Row],[h]]),"")</f>
        <v/>
      </c>
      <c r="R77" s="20" t="str">
        <f ca="1">IF(賃上げ確認表[[#This Row],[h]]="","",IF(OR(賃上げ確認表[[#This Row],[h]]&lt;$Q$39,賃上げ確認表[[#This Row],[i]]&lt;MAX($Q$39:$Q$40)),"最低賃金未満","○"))</f>
        <v/>
      </c>
    </row>
    <row r="78" spans="1:18" ht="18.75" customHeight="1" thickTop="1" thickBot="1" x14ac:dyDescent="0.3">
      <c r="A78" s="108">
        <f>ROW()-ROW(賃上げ確認表[[#Headers],[No.]])</f>
        <v>26</v>
      </c>
      <c r="B78" s="172"/>
      <c r="C78" s="28"/>
      <c r="D78" s="29" t="str">
        <f ca="1">IFERROR(INDIRECT("_"&amp;LEFT(賃上げ確認表[[#This Row],[雇用形態]],2)),"")</f>
        <v/>
      </c>
      <c r="E78" s="160" t="str">
        <f>IF(賃上げ確認表[[#This Row],[雇用形態]]="02【日給制+手当(月額)】",$J$21,"")</f>
        <v/>
      </c>
      <c r="F78" s="162"/>
      <c r="G78" s="163"/>
      <c r="H78" s="161" t="str">
        <f>IFERROR(IF(賃上げ確認表[[#This Row],[雇用形態]]="02【日給制+手当(月額)】",賃上げ確認表[[#This Row],[c]]/賃上げ確認表[[#This Row],[(a'')]]*賃上げ確認表[[#This Row],[a]],""),"")</f>
        <v/>
      </c>
      <c r="I78" s="18" t="str">
        <f>IF(賃上げ確認表[[#This Row],[社員コード又は氏名等]]="","",賃上げ確認表[[#This Row],[b]]+IF(賃上げ確認表[[#This Row],[(a'')]]="",賃上げ確認表[[#This Row],[c]],賃上げ確認表[[#This Row],[c'']]))</f>
        <v/>
      </c>
      <c r="J78" s="165"/>
      <c r="K78" s="166"/>
      <c r="L78" s="161" t="str">
        <f>IFERROR(IF(賃上げ確認表[[#This Row],[雇用形態]]="02【日給制+手当(月額)】",賃上げ確認表[[#This Row],[f]]/賃上げ確認表[[#This Row],[(a'')]]*賃上げ確認表[[#This Row],[a]],""),"")</f>
        <v/>
      </c>
      <c r="M78" s="18" t="str">
        <f>IF(賃上げ確認表[[#This Row],[社員コード又は氏名等]]="","",賃上げ確認表[[#This Row],[e]]+IF(賃上げ確認表[[#This Row],[(a'')]]="",賃上げ確認表[[#This Row],[f]],賃上げ確認表[[#This Row],[f'']]))</f>
        <v/>
      </c>
      <c r="N78" s="19" t="str">
        <f ca="1">IFERROR(IF(賃上げ確認表[[#This Row],[No.]]=従業員数+1,COUNT(OFFSET($N$53,0,0,従業員数)),IF(賃上げ確認表[[#This Row],[雇用形態]]="88【退職・異動等】","",IFERROR(賃上げ確認表[[#This Row],[g]]-賃上げ確認表[[#This Row],[d]],""))),"")</f>
        <v/>
      </c>
      <c r="O78" s="32" t="str">
        <f ca="1">IFERROR(IF(賃上げ確認表[[#This Row],[No.]]=従業員数+1,AVERAGE(OFFSET($O$53,0,0,従業員数)),IF(賃上げ確認表[[#This Row],[雇用形態]]="88【退職・異動等】","",賃上げ確認表[[#This Row],[d]]/賃上げ確認表[[#This Row],[a]])),"")</f>
        <v/>
      </c>
      <c r="P78" s="33" t="str">
        <f ca="1">IFERROR(IF(賃上げ確認表[[#This Row],[No.]]=従業員数+1,AVERAGE(OFFSET($P$53,0,0,従業員数)),IF(賃上げ確認表[[#This Row],[雇用形態]]="88【退職・異動等】","",賃上げ確認表[[#This Row],[g]]/賃上げ確認表[[#This Row],[a]])),"")</f>
        <v/>
      </c>
      <c r="Q78" s="34" t="str">
        <f ca="1">IFERROR(IF(賃上げ確認表[[#This Row],[No.]]=従業員数+1,AVERAGE(OFFSET($Q$53,0,0,従業員数)),賃上げ確認表[[#This Row],[i]]-賃上げ確認表[[#This Row],[h]]),"")</f>
        <v/>
      </c>
      <c r="R78" s="20" t="str">
        <f ca="1">IF(賃上げ確認表[[#This Row],[h]]="","",IF(OR(賃上げ確認表[[#This Row],[h]]&lt;$Q$39,賃上げ確認表[[#This Row],[i]]&lt;MAX($Q$39:$Q$40)),"最低賃金未満","○"))</f>
        <v/>
      </c>
    </row>
    <row r="79" spans="1:18" ht="18.75" customHeight="1" thickTop="1" thickBot="1" x14ac:dyDescent="0.3">
      <c r="A79" s="108">
        <f>ROW()-ROW(賃上げ確認表[[#Headers],[No.]])</f>
        <v>27</v>
      </c>
      <c r="B79" s="172"/>
      <c r="C79" s="28"/>
      <c r="D79" s="29" t="str">
        <f ca="1">IFERROR(INDIRECT("_"&amp;LEFT(賃上げ確認表[[#This Row],[雇用形態]],2)),"")</f>
        <v/>
      </c>
      <c r="E79" s="160" t="str">
        <f>IF(賃上げ確認表[[#This Row],[雇用形態]]="02【日給制+手当(月額)】",$J$21,"")</f>
        <v/>
      </c>
      <c r="F79" s="162"/>
      <c r="G79" s="163"/>
      <c r="H79" s="161" t="str">
        <f>IFERROR(IF(賃上げ確認表[[#This Row],[雇用形態]]="02【日給制+手当(月額)】",賃上げ確認表[[#This Row],[c]]/賃上げ確認表[[#This Row],[(a'')]]*賃上げ確認表[[#This Row],[a]],""),"")</f>
        <v/>
      </c>
      <c r="I79" s="18" t="str">
        <f>IF(賃上げ確認表[[#This Row],[社員コード又は氏名等]]="","",賃上げ確認表[[#This Row],[b]]+IF(賃上げ確認表[[#This Row],[(a'')]]="",賃上げ確認表[[#This Row],[c]],賃上げ確認表[[#This Row],[c'']]))</f>
        <v/>
      </c>
      <c r="J79" s="165"/>
      <c r="K79" s="166"/>
      <c r="L79" s="161" t="str">
        <f>IFERROR(IF(賃上げ確認表[[#This Row],[雇用形態]]="02【日給制+手当(月額)】",賃上げ確認表[[#This Row],[f]]/賃上げ確認表[[#This Row],[(a'')]]*賃上げ確認表[[#This Row],[a]],""),"")</f>
        <v/>
      </c>
      <c r="M79" s="18" t="str">
        <f>IF(賃上げ確認表[[#This Row],[社員コード又は氏名等]]="","",賃上げ確認表[[#This Row],[e]]+IF(賃上げ確認表[[#This Row],[(a'')]]="",賃上げ確認表[[#This Row],[f]],賃上げ確認表[[#This Row],[f'']]))</f>
        <v/>
      </c>
      <c r="N79" s="19" t="str">
        <f ca="1">IFERROR(IF(賃上げ確認表[[#This Row],[No.]]=従業員数+1,COUNT(OFFSET($N$53,0,0,従業員数)),IF(賃上げ確認表[[#This Row],[雇用形態]]="88【退職・異動等】","",IFERROR(賃上げ確認表[[#This Row],[g]]-賃上げ確認表[[#This Row],[d]],""))),"")</f>
        <v/>
      </c>
      <c r="O79" s="32" t="str">
        <f ca="1">IFERROR(IF(賃上げ確認表[[#This Row],[No.]]=従業員数+1,AVERAGE(OFFSET($O$53,0,0,従業員数)),IF(賃上げ確認表[[#This Row],[雇用形態]]="88【退職・異動等】","",賃上げ確認表[[#This Row],[d]]/賃上げ確認表[[#This Row],[a]])),"")</f>
        <v/>
      </c>
      <c r="P79" s="33" t="str">
        <f ca="1">IFERROR(IF(賃上げ確認表[[#This Row],[No.]]=従業員数+1,AVERAGE(OFFSET($P$53,0,0,従業員数)),IF(賃上げ確認表[[#This Row],[雇用形態]]="88【退職・異動等】","",賃上げ確認表[[#This Row],[g]]/賃上げ確認表[[#This Row],[a]])),"")</f>
        <v/>
      </c>
      <c r="Q79" s="34" t="str">
        <f ca="1">IFERROR(IF(賃上げ確認表[[#This Row],[No.]]=従業員数+1,AVERAGE(OFFSET($Q$53,0,0,従業員数)),賃上げ確認表[[#This Row],[i]]-賃上げ確認表[[#This Row],[h]]),"")</f>
        <v/>
      </c>
      <c r="R79" s="20" t="str">
        <f ca="1">IF(賃上げ確認表[[#This Row],[h]]="","",IF(OR(賃上げ確認表[[#This Row],[h]]&lt;$Q$39,賃上げ確認表[[#This Row],[i]]&lt;MAX($Q$39:$Q$40)),"最低賃金未満","○"))</f>
        <v/>
      </c>
    </row>
    <row r="80" spans="1:18" ht="18.75" customHeight="1" thickTop="1" thickBot="1" x14ac:dyDescent="0.3">
      <c r="A80" s="108">
        <f>ROW()-ROW(賃上げ確認表[[#Headers],[No.]])</f>
        <v>28</v>
      </c>
      <c r="B80" s="172"/>
      <c r="C80" s="28"/>
      <c r="D80" s="29" t="str">
        <f ca="1">IFERROR(INDIRECT("_"&amp;LEFT(賃上げ確認表[[#This Row],[雇用形態]],2)),"")</f>
        <v/>
      </c>
      <c r="E80" s="160" t="str">
        <f>IF(賃上げ確認表[[#This Row],[雇用形態]]="02【日給制+手当(月額)】",$J$21,"")</f>
        <v/>
      </c>
      <c r="F80" s="162"/>
      <c r="G80" s="163"/>
      <c r="H80" s="161" t="str">
        <f>IFERROR(IF(賃上げ確認表[[#This Row],[雇用形態]]="02【日給制+手当(月額)】",賃上げ確認表[[#This Row],[c]]/賃上げ確認表[[#This Row],[(a'')]]*賃上げ確認表[[#This Row],[a]],""),"")</f>
        <v/>
      </c>
      <c r="I80" s="18" t="str">
        <f>IF(賃上げ確認表[[#This Row],[社員コード又は氏名等]]="","",賃上げ確認表[[#This Row],[b]]+IF(賃上げ確認表[[#This Row],[(a'')]]="",賃上げ確認表[[#This Row],[c]],賃上げ確認表[[#This Row],[c'']]))</f>
        <v/>
      </c>
      <c r="J80" s="165"/>
      <c r="K80" s="166"/>
      <c r="L80" s="161" t="str">
        <f>IFERROR(IF(賃上げ確認表[[#This Row],[雇用形態]]="02【日給制+手当(月額)】",賃上げ確認表[[#This Row],[f]]/賃上げ確認表[[#This Row],[(a'')]]*賃上げ確認表[[#This Row],[a]],""),"")</f>
        <v/>
      </c>
      <c r="M80" s="18" t="str">
        <f>IF(賃上げ確認表[[#This Row],[社員コード又は氏名等]]="","",賃上げ確認表[[#This Row],[e]]+IF(賃上げ確認表[[#This Row],[(a'')]]="",賃上げ確認表[[#This Row],[f]],賃上げ確認表[[#This Row],[f'']]))</f>
        <v/>
      </c>
      <c r="N80" s="19" t="str">
        <f ca="1">IFERROR(IF(賃上げ確認表[[#This Row],[No.]]=従業員数+1,COUNT(OFFSET($N$53,0,0,従業員数)),IF(賃上げ確認表[[#This Row],[雇用形態]]="88【退職・異動等】","",IFERROR(賃上げ確認表[[#This Row],[g]]-賃上げ確認表[[#This Row],[d]],""))),"")</f>
        <v/>
      </c>
      <c r="O80" s="32" t="str">
        <f ca="1">IFERROR(IF(賃上げ確認表[[#This Row],[No.]]=従業員数+1,AVERAGE(OFFSET($O$53,0,0,従業員数)),IF(賃上げ確認表[[#This Row],[雇用形態]]="88【退職・異動等】","",賃上げ確認表[[#This Row],[d]]/賃上げ確認表[[#This Row],[a]])),"")</f>
        <v/>
      </c>
      <c r="P80" s="33" t="str">
        <f ca="1">IFERROR(IF(賃上げ確認表[[#This Row],[No.]]=従業員数+1,AVERAGE(OFFSET($P$53,0,0,従業員数)),IF(賃上げ確認表[[#This Row],[雇用形態]]="88【退職・異動等】","",賃上げ確認表[[#This Row],[g]]/賃上げ確認表[[#This Row],[a]])),"")</f>
        <v/>
      </c>
      <c r="Q80" s="34" t="str">
        <f ca="1">IFERROR(IF(賃上げ確認表[[#This Row],[No.]]=従業員数+1,AVERAGE(OFFSET($Q$53,0,0,従業員数)),賃上げ確認表[[#This Row],[i]]-賃上げ確認表[[#This Row],[h]]),"")</f>
        <v/>
      </c>
      <c r="R80" s="20" t="str">
        <f ca="1">IF(賃上げ確認表[[#This Row],[h]]="","",IF(OR(賃上げ確認表[[#This Row],[h]]&lt;$Q$39,賃上げ確認表[[#This Row],[i]]&lt;MAX($Q$39:$Q$40)),"最低賃金未満","○"))</f>
        <v/>
      </c>
    </row>
    <row r="81" spans="1:18" ht="18.75" customHeight="1" thickTop="1" thickBot="1" x14ac:dyDescent="0.3">
      <c r="A81" s="108">
        <f>ROW()-ROW(賃上げ確認表[[#Headers],[No.]])</f>
        <v>29</v>
      </c>
      <c r="B81" s="172"/>
      <c r="C81" s="28"/>
      <c r="D81" s="29" t="str">
        <f ca="1">IFERROR(INDIRECT("_"&amp;LEFT(賃上げ確認表[[#This Row],[雇用形態]],2)),"")</f>
        <v/>
      </c>
      <c r="E81" s="160" t="str">
        <f>IF(賃上げ確認表[[#This Row],[雇用形態]]="02【日給制+手当(月額)】",$J$21,"")</f>
        <v/>
      </c>
      <c r="F81" s="162"/>
      <c r="G81" s="163"/>
      <c r="H81" s="161" t="str">
        <f>IFERROR(IF(賃上げ確認表[[#This Row],[雇用形態]]="02【日給制+手当(月額)】",賃上げ確認表[[#This Row],[c]]/賃上げ確認表[[#This Row],[(a'')]]*賃上げ確認表[[#This Row],[a]],""),"")</f>
        <v/>
      </c>
      <c r="I81" s="18" t="str">
        <f>IF(賃上げ確認表[[#This Row],[社員コード又は氏名等]]="","",賃上げ確認表[[#This Row],[b]]+IF(賃上げ確認表[[#This Row],[(a'')]]="",賃上げ確認表[[#This Row],[c]],賃上げ確認表[[#This Row],[c'']]))</f>
        <v/>
      </c>
      <c r="J81" s="165"/>
      <c r="K81" s="166"/>
      <c r="L81" s="161" t="str">
        <f>IFERROR(IF(賃上げ確認表[[#This Row],[雇用形態]]="02【日給制+手当(月額)】",賃上げ確認表[[#This Row],[f]]/賃上げ確認表[[#This Row],[(a'')]]*賃上げ確認表[[#This Row],[a]],""),"")</f>
        <v/>
      </c>
      <c r="M81" s="18" t="str">
        <f>IF(賃上げ確認表[[#This Row],[社員コード又は氏名等]]="","",賃上げ確認表[[#This Row],[e]]+IF(賃上げ確認表[[#This Row],[(a'')]]="",賃上げ確認表[[#This Row],[f]],賃上げ確認表[[#This Row],[f'']]))</f>
        <v/>
      </c>
      <c r="N81" s="19" t="str">
        <f ca="1">IFERROR(IF(賃上げ確認表[[#This Row],[No.]]=従業員数+1,COUNT(OFFSET($N$53,0,0,従業員数)),IF(賃上げ確認表[[#This Row],[雇用形態]]="88【退職・異動等】","",IFERROR(賃上げ確認表[[#This Row],[g]]-賃上げ確認表[[#This Row],[d]],""))),"")</f>
        <v/>
      </c>
      <c r="O81" s="32" t="str">
        <f ca="1">IFERROR(IF(賃上げ確認表[[#This Row],[No.]]=従業員数+1,AVERAGE(OFFSET($O$53,0,0,従業員数)),IF(賃上げ確認表[[#This Row],[雇用形態]]="88【退職・異動等】","",賃上げ確認表[[#This Row],[d]]/賃上げ確認表[[#This Row],[a]])),"")</f>
        <v/>
      </c>
      <c r="P81" s="33" t="str">
        <f ca="1">IFERROR(IF(賃上げ確認表[[#This Row],[No.]]=従業員数+1,AVERAGE(OFFSET($P$53,0,0,従業員数)),IF(賃上げ確認表[[#This Row],[雇用形態]]="88【退職・異動等】","",賃上げ確認表[[#This Row],[g]]/賃上げ確認表[[#This Row],[a]])),"")</f>
        <v/>
      </c>
      <c r="Q81" s="34" t="str">
        <f ca="1">IFERROR(IF(賃上げ確認表[[#This Row],[No.]]=従業員数+1,AVERAGE(OFFSET($Q$53,0,0,従業員数)),賃上げ確認表[[#This Row],[i]]-賃上げ確認表[[#This Row],[h]]),"")</f>
        <v/>
      </c>
      <c r="R81" s="20" t="str">
        <f ca="1">IF(賃上げ確認表[[#This Row],[h]]="","",IF(OR(賃上げ確認表[[#This Row],[h]]&lt;$Q$39,賃上げ確認表[[#This Row],[i]]&lt;MAX($Q$39:$Q$40)),"最低賃金未満","○"))</f>
        <v/>
      </c>
    </row>
    <row r="82" spans="1:18" ht="18.75" customHeight="1" thickTop="1" thickBot="1" x14ac:dyDescent="0.3">
      <c r="A82" s="108">
        <f>ROW()-ROW(賃上げ確認表[[#Headers],[No.]])</f>
        <v>30</v>
      </c>
      <c r="B82" s="172"/>
      <c r="C82" s="28"/>
      <c r="D82" s="29" t="str">
        <f ca="1">IFERROR(INDIRECT("_"&amp;LEFT(賃上げ確認表[[#This Row],[雇用形態]],2)),"")</f>
        <v/>
      </c>
      <c r="E82" s="160" t="str">
        <f>IF(賃上げ確認表[[#This Row],[雇用形態]]="02【日給制+手当(月額)】",$J$21,"")</f>
        <v/>
      </c>
      <c r="F82" s="162"/>
      <c r="G82" s="163"/>
      <c r="H82" s="161" t="str">
        <f>IFERROR(IF(賃上げ確認表[[#This Row],[雇用形態]]="02【日給制+手当(月額)】",賃上げ確認表[[#This Row],[c]]/賃上げ確認表[[#This Row],[(a'')]]*賃上げ確認表[[#This Row],[a]],""),"")</f>
        <v/>
      </c>
      <c r="I82" s="18" t="str">
        <f>IF(賃上げ確認表[[#This Row],[社員コード又は氏名等]]="","",賃上げ確認表[[#This Row],[b]]+IF(賃上げ確認表[[#This Row],[(a'')]]="",賃上げ確認表[[#This Row],[c]],賃上げ確認表[[#This Row],[c'']]))</f>
        <v/>
      </c>
      <c r="J82" s="165"/>
      <c r="K82" s="166"/>
      <c r="L82" s="161" t="str">
        <f>IFERROR(IF(賃上げ確認表[[#This Row],[雇用形態]]="02【日給制+手当(月額)】",賃上げ確認表[[#This Row],[f]]/賃上げ確認表[[#This Row],[(a'')]]*賃上げ確認表[[#This Row],[a]],""),"")</f>
        <v/>
      </c>
      <c r="M82" s="18" t="str">
        <f>IF(賃上げ確認表[[#This Row],[社員コード又は氏名等]]="","",賃上げ確認表[[#This Row],[e]]+IF(賃上げ確認表[[#This Row],[(a'')]]="",賃上げ確認表[[#This Row],[f]],賃上げ確認表[[#This Row],[f'']]))</f>
        <v/>
      </c>
      <c r="N82" s="19" t="str">
        <f ca="1">IFERROR(IF(賃上げ確認表[[#This Row],[No.]]=従業員数+1,COUNT(OFFSET($N$53,0,0,従業員数)),IF(賃上げ確認表[[#This Row],[雇用形態]]="88【退職・異動等】","",IFERROR(賃上げ確認表[[#This Row],[g]]-賃上げ確認表[[#This Row],[d]],""))),"")</f>
        <v/>
      </c>
      <c r="O82" s="32" t="str">
        <f ca="1">IFERROR(IF(賃上げ確認表[[#This Row],[No.]]=従業員数+1,AVERAGE(OFFSET($O$53,0,0,従業員数)),IF(賃上げ確認表[[#This Row],[雇用形態]]="88【退職・異動等】","",賃上げ確認表[[#This Row],[d]]/賃上げ確認表[[#This Row],[a]])),"")</f>
        <v/>
      </c>
      <c r="P82" s="33" t="str">
        <f ca="1">IFERROR(IF(賃上げ確認表[[#This Row],[No.]]=従業員数+1,AVERAGE(OFFSET($P$53,0,0,従業員数)),IF(賃上げ確認表[[#This Row],[雇用形態]]="88【退職・異動等】","",賃上げ確認表[[#This Row],[g]]/賃上げ確認表[[#This Row],[a]])),"")</f>
        <v/>
      </c>
      <c r="Q82" s="34" t="str">
        <f ca="1">IFERROR(IF(賃上げ確認表[[#This Row],[No.]]=従業員数+1,AVERAGE(OFFSET($Q$53,0,0,従業員数)),賃上げ確認表[[#This Row],[i]]-賃上げ確認表[[#This Row],[h]]),"")</f>
        <v/>
      </c>
      <c r="R82" s="20" t="str">
        <f ca="1">IF(賃上げ確認表[[#This Row],[h]]="","",IF(OR(賃上げ確認表[[#This Row],[h]]&lt;$Q$39,賃上げ確認表[[#This Row],[i]]&lt;MAX($Q$39:$Q$40)),"最低賃金未満","○"))</f>
        <v/>
      </c>
    </row>
    <row r="83" spans="1:18" ht="18.75" customHeight="1" thickTop="1" thickBot="1" x14ac:dyDescent="0.3">
      <c r="A83" s="108">
        <f>ROW()-ROW(賃上げ確認表[[#Headers],[No.]])</f>
        <v>31</v>
      </c>
      <c r="B83" s="172"/>
      <c r="C83" s="28"/>
      <c r="D83" s="29" t="str">
        <f ca="1">IFERROR(INDIRECT("_"&amp;LEFT(賃上げ確認表[[#This Row],[雇用形態]],2)),"")</f>
        <v/>
      </c>
      <c r="E83" s="160" t="str">
        <f>IF(賃上げ確認表[[#This Row],[雇用形態]]="02【日給制+手当(月額)】",$J$21,"")</f>
        <v/>
      </c>
      <c r="F83" s="162"/>
      <c r="G83" s="163"/>
      <c r="H83" s="161" t="str">
        <f>IFERROR(IF(賃上げ確認表[[#This Row],[雇用形態]]="02【日給制+手当(月額)】",賃上げ確認表[[#This Row],[c]]/賃上げ確認表[[#This Row],[(a'')]]*賃上げ確認表[[#This Row],[a]],""),"")</f>
        <v/>
      </c>
      <c r="I83" s="18" t="str">
        <f>IF(賃上げ確認表[[#This Row],[社員コード又は氏名等]]="","",賃上げ確認表[[#This Row],[b]]+IF(賃上げ確認表[[#This Row],[(a'')]]="",賃上げ確認表[[#This Row],[c]],賃上げ確認表[[#This Row],[c'']]))</f>
        <v/>
      </c>
      <c r="J83" s="165"/>
      <c r="K83" s="166"/>
      <c r="L83" s="161" t="str">
        <f>IFERROR(IF(賃上げ確認表[[#This Row],[雇用形態]]="02【日給制+手当(月額)】",賃上げ確認表[[#This Row],[f]]/賃上げ確認表[[#This Row],[(a'')]]*賃上げ確認表[[#This Row],[a]],""),"")</f>
        <v/>
      </c>
      <c r="M83" s="18" t="str">
        <f>IF(賃上げ確認表[[#This Row],[社員コード又は氏名等]]="","",賃上げ確認表[[#This Row],[e]]+IF(賃上げ確認表[[#This Row],[(a'')]]="",賃上げ確認表[[#This Row],[f]],賃上げ確認表[[#This Row],[f'']]))</f>
        <v/>
      </c>
      <c r="N83" s="19" t="str">
        <f ca="1">IFERROR(IF(賃上げ確認表[[#This Row],[No.]]=従業員数+1,COUNT(OFFSET($N$53,0,0,従業員数)),IF(賃上げ確認表[[#This Row],[雇用形態]]="88【退職・異動等】","",IFERROR(賃上げ確認表[[#This Row],[g]]-賃上げ確認表[[#This Row],[d]],""))),"")</f>
        <v/>
      </c>
      <c r="O83" s="32" t="str">
        <f ca="1">IFERROR(IF(賃上げ確認表[[#This Row],[No.]]=従業員数+1,AVERAGE(OFFSET($O$53,0,0,従業員数)),IF(賃上げ確認表[[#This Row],[雇用形態]]="88【退職・異動等】","",賃上げ確認表[[#This Row],[d]]/賃上げ確認表[[#This Row],[a]])),"")</f>
        <v/>
      </c>
      <c r="P83" s="33" t="str">
        <f ca="1">IFERROR(IF(賃上げ確認表[[#This Row],[No.]]=従業員数+1,AVERAGE(OFFSET($P$53,0,0,従業員数)),IF(賃上げ確認表[[#This Row],[雇用形態]]="88【退職・異動等】","",賃上げ確認表[[#This Row],[g]]/賃上げ確認表[[#This Row],[a]])),"")</f>
        <v/>
      </c>
      <c r="Q83" s="34" t="str">
        <f ca="1">IFERROR(IF(賃上げ確認表[[#This Row],[No.]]=従業員数+1,AVERAGE(OFFSET($Q$53,0,0,従業員数)),賃上げ確認表[[#This Row],[i]]-賃上げ確認表[[#This Row],[h]]),"")</f>
        <v/>
      </c>
      <c r="R83" s="20" t="str">
        <f ca="1">IF(賃上げ確認表[[#This Row],[h]]="","",IF(OR(賃上げ確認表[[#This Row],[h]]&lt;$Q$39,賃上げ確認表[[#This Row],[i]]&lt;MAX($Q$39:$Q$40)),"最低賃金未満","○"))</f>
        <v/>
      </c>
    </row>
    <row r="84" spans="1:18" ht="18.75" customHeight="1" thickTop="1" thickBot="1" x14ac:dyDescent="0.3">
      <c r="A84" s="108">
        <f>ROW()-ROW(賃上げ確認表[[#Headers],[No.]])</f>
        <v>32</v>
      </c>
      <c r="B84" s="172"/>
      <c r="C84" s="28"/>
      <c r="D84" s="29" t="str">
        <f ca="1">IFERROR(INDIRECT("_"&amp;LEFT(賃上げ確認表[[#This Row],[雇用形態]],2)),"")</f>
        <v/>
      </c>
      <c r="E84" s="160" t="str">
        <f>IF(賃上げ確認表[[#This Row],[雇用形態]]="02【日給制+手当(月額)】",$J$21,"")</f>
        <v/>
      </c>
      <c r="F84" s="162"/>
      <c r="G84" s="163"/>
      <c r="H84" s="161" t="str">
        <f>IFERROR(IF(賃上げ確認表[[#This Row],[雇用形態]]="02【日給制+手当(月額)】",賃上げ確認表[[#This Row],[c]]/賃上げ確認表[[#This Row],[(a'')]]*賃上げ確認表[[#This Row],[a]],""),"")</f>
        <v/>
      </c>
      <c r="I84" s="18" t="str">
        <f>IF(賃上げ確認表[[#This Row],[社員コード又は氏名等]]="","",賃上げ確認表[[#This Row],[b]]+IF(賃上げ確認表[[#This Row],[(a'')]]="",賃上げ確認表[[#This Row],[c]],賃上げ確認表[[#This Row],[c'']]))</f>
        <v/>
      </c>
      <c r="J84" s="165"/>
      <c r="K84" s="166"/>
      <c r="L84" s="161" t="str">
        <f>IFERROR(IF(賃上げ確認表[[#This Row],[雇用形態]]="02【日給制+手当(月額)】",賃上げ確認表[[#This Row],[f]]/賃上げ確認表[[#This Row],[(a'')]]*賃上げ確認表[[#This Row],[a]],""),"")</f>
        <v/>
      </c>
      <c r="M84" s="18" t="str">
        <f>IF(賃上げ確認表[[#This Row],[社員コード又は氏名等]]="","",賃上げ確認表[[#This Row],[e]]+IF(賃上げ確認表[[#This Row],[(a'')]]="",賃上げ確認表[[#This Row],[f]],賃上げ確認表[[#This Row],[f'']]))</f>
        <v/>
      </c>
      <c r="N84" s="19" t="str">
        <f ca="1">IFERROR(IF(賃上げ確認表[[#This Row],[No.]]=従業員数+1,COUNT(OFFSET($N$53,0,0,従業員数)),IF(賃上げ確認表[[#This Row],[雇用形態]]="88【退職・異動等】","",IFERROR(賃上げ確認表[[#This Row],[g]]-賃上げ確認表[[#This Row],[d]],""))),"")</f>
        <v/>
      </c>
      <c r="O84" s="32" t="str">
        <f ca="1">IFERROR(IF(賃上げ確認表[[#This Row],[No.]]=従業員数+1,AVERAGE(OFFSET($O$53,0,0,従業員数)),IF(賃上げ確認表[[#This Row],[雇用形態]]="88【退職・異動等】","",賃上げ確認表[[#This Row],[d]]/賃上げ確認表[[#This Row],[a]])),"")</f>
        <v/>
      </c>
      <c r="P84" s="33" t="str">
        <f ca="1">IFERROR(IF(賃上げ確認表[[#This Row],[No.]]=従業員数+1,AVERAGE(OFFSET($P$53,0,0,従業員数)),IF(賃上げ確認表[[#This Row],[雇用形態]]="88【退職・異動等】","",賃上げ確認表[[#This Row],[g]]/賃上げ確認表[[#This Row],[a]])),"")</f>
        <v/>
      </c>
      <c r="Q84" s="34" t="str">
        <f ca="1">IFERROR(IF(賃上げ確認表[[#This Row],[No.]]=従業員数+1,AVERAGE(OFFSET($Q$53,0,0,従業員数)),賃上げ確認表[[#This Row],[i]]-賃上げ確認表[[#This Row],[h]]),"")</f>
        <v/>
      </c>
      <c r="R84" s="20" t="str">
        <f ca="1">IF(賃上げ確認表[[#This Row],[h]]="","",IF(OR(賃上げ確認表[[#This Row],[h]]&lt;$Q$39,賃上げ確認表[[#This Row],[i]]&lt;MAX($Q$39:$Q$40)),"最低賃金未満","○"))</f>
        <v/>
      </c>
    </row>
    <row r="85" spans="1:18" ht="18.75" customHeight="1" thickTop="1" thickBot="1" x14ac:dyDescent="0.3">
      <c r="A85" s="108">
        <f>ROW()-ROW(賃上げ確認表[[#Headers],[No.]])</f>
        <v>33</v>
      </c>
      <c r="B85" s="172"/>
      <c r="C85" s="28"/>
      <c r="D85" s="29" t="str">
        <f ca="1">IFERROR(INDIRECT("_"&amp;LEFT(賃上げ確認表[[#This Row],[雇用形態]],2)),"")</f>
        <v/>
      </c>
      <c r="E85" s="160" t="str">
        <f>IF(賃上げ確認表[[#This Row],[雇用形態]]="02【日給制+手当(月額)】",$J$21,"")</f>
        <v/>
      </c>
      <c r="F85" s="162"/>
      <c r="G85" s="163"/>
      <c r="H85" s="161" t="str">
        <f>IFERROR(IF(賃上げ確認表[[#This Row],[雇用形態]]="02【日給制+手当(月額)】",賃上げ確認表[[#This Row],[c]]/賃上げ確認表[[#This Row],[(a'')]]*賃上げ確認表[[#This Row],[a]],""),"")</f>
        <v/>
      </c>
      <c r="I85" s="18" t="str">
        <f>IF(賃上げ確認表[[#This Row],[社員コード又は氏名等]]="","",賃上げ確認表[[#This Row],[b]]+IF(賃上げ確認表[[#This Row],[(a'')]]="",賃上げ確認表[[#This Row],[c]],賃上げ確認表[[#This Row],[c'']]))</f>
        <v/>
      </c>
      <c r="J85" s="165"/>
      <c r="K85" s="166"/>
      <c r="L85" s="161" t="str">
        <f>IFERROR(IF(賃上げ確認表[[#This Row],[雇用形態]]="02【日給制+手当(月額)】",賃上げ確認表[[#This Row],[f]]/賃上げ確認表[[#This Row],[(a'')]]*賃上げ確認表[[#This Row],[a]],""),"")</f>
        <v/>
      </c>
      <c r="M85" s="18" t="str">
        <f>IF(賃上げ確認表[[#This Row],[社員コード又は氏名等]]="","",賃上げ確認表[[#This Row],[e]]+IF(賃上げ確認表[[#This Row],[(a'')]]="",賃上げ確認表[[#This Row],[f]],賃上げ確認表[[#This Row],[f'']]))</f>
        <v/>
      </c>
      <c r="N85" s="19" t="str">
        <f ca="1">IFERROR(IF(賃上げ確認表[[#This Row],[No.]]=従業員数+1,COUNT(OFFSET($N$53,0,0,従業員数)),IF(賃上げ確認表[[#This Row],[雇用形態]]="88【退職・異動等】","",IFERROR(賃上げ確認表[[#This Row],[g]]-賃上げ確認表[[#This Row],[d]],""))),"")</f>
        <v/>
      </c>
      <c r="O85" s="32" t="str">
        <f ca="1">IFERROR(IF(賃上げ確認表[[#This Row],[No.]]=従業員数+1,AVERAGE(OFFSET($O$53,0,0,従業員数)),IF(賃上げ確認表[[#This Row],[雇用形態]]="88【退職・異動等】","",賃上げ確認表[[#This Row],[d]]/賃上げ確認表[[#This Row],[a]])),"")</f>
        <v/>
      </c>
      <c r="P85" s="33" t="str">
        <f ca="1">IFERROR(IF(賃上げ確認表[[#This Row],[No.]]=従業員数+1,AVERAGE(OFFSET($P$53,0,0,従業員数)),IF(賃上げ確認表[[#This Row],[雇用形態]]="88【退職・異動等】","",賃上げ確認表[[#This Row],[g]]/賃上げ確認表[[#This Row],[a]])),"")</f>
        <v/>
      </c>
      <c r="Q85" s="34" t="str">
        <f ca="1">IFERROR(IF(賃上げ確認表[[#This Row],[No.]]=従業員数+1,AVERAGE(OFFSET($Q$53,0,0,従業員数)),賃上げ確認表[[#This Row],[i]]-賃上げ確認表[[#This Row],[h]]),"")</f>
        <v/>
      </c>
      <c r="R85" s="20" t="str">
        <f ca="1">IF(賃上げ確認表[[#This Row],[h]]="","",IF(OR(賃上げ確認表[[#This Row],[h]]&lt;$Q$39,賃上げ確認表[[#This Row],[i]]&lt;MAX($Q$39:$Q$40)),"最低賃金未満","○"))</f>
        <v/>
      </c>
    </row>
    <row r="86" spans="1:18" ht="18.75" customHeight="1" thickTop="1" thickBot="1" x14ac:dyDescent="0.3">
      <c r="A86" s="108">
        <f>ROW()-ROW(賃上げ確認表[[#Headers],[No.]])</f>
        <v>34</v>
      </c>
      <c r="B86" s="172"/>
      <c r="C86" s="28"/>
      <c r="D86" s="29" t="str">
        <f ca="1">IFERROR(INDIRECT("_"&amp;LEFT(賃上げ確認表[[#This Row],[雇用形態]],2)),"")</f>
        <v/>
      </c>
      <c r="E86" s="160" t="str">
        <f>IF(賃上げ確認表[[#This Row],[雇用形態]]="02【日給制+手当(月額)】",$J$21,"")</f>
        <v/>
      </c>
      <c r="F86" s="162"/>
      <c r="G86" s="163"/>
      <c r="H86" s="161" t="str">
        <f>IFERROR(IF(賃上げ確認表[[#This Row],[雇用形態]]="02【日給制+手当(月額)】",賃上げ確認表[[#This Row],[c]]/賃上げ確認表[[#This Row],[(a'')]]*賃上げ確認表[[#This Row],[a]],""),"")</f>
        <v/>
      </c>
      <c r="I86" s="18" t="str">
        <f>IF(賃上げ確認表[[#This Row],[社員コード又は氏名等]]="","",賃上げ確認表[[#This Row],[b]]+IF(賃上げ確認表[[#This Row],[(a'')]]="",賃上げ確認表[[#This Row],[c]],賃上げ確認表[[#This Row],[c'']]))</f>
        <v/>
      </c>
      <c r="J86" s="165"/>
      <c r="K86" s="166"/>
      <c r="L86" s="161" t="str">
        <f>IFERROR(IF(賃上げ確認表[[#This Row],[雇用形態]]="02【日給制+手当(月額)】",賃上げ確認表[[#This Row],[f]]/賃上げ確認表[[#This Row],[(a'')]]*賃上げ確認表[[#This Row],[a]],""),"")</f>
        <v/>
      </c>
      <c r="M86" s="18" t="str">
        <f>IF(賃上げ確認表[[#This Row],[社員コード又は氏名等]]="","",賃上げ確認表[[#This Row],[e]]+IF(賃上げ確認表[[#This Row],[(a'')]]="",賃上げ確認表[[#This Row],[f]],賃上げ確認表[[#This Row],[f'']]))</f>
        <v/>
      </c>
      <c r="N86" s="19" t="str">
        <f ca="1">IFERROR(IF(賃上げ確認表[[#This Row],[No.]]=従業員数+1,COUNT(OFFSET($N$53,0,0,従業員数)),IF(賃上げ確認表[[#This Row],[雇用形態]]="88【退職・異動等】","",IFERROR(賃上げ確認表[[#This Row],[g]]-賃上げ確認表[[#This Row],[d]],""))),"")</f>
        <v/>
      </c>
      <c r="O86" s="32" t="str">
        <f ca="1">IFERROR(IF(賃上げ確認表[[#This Row],[No.]]=従業員数+1,AVERAGE(OFFSET($O$53,0,0,従業員数)),IF(賃上げ確認表[[#This Row],[雇用形態]]="88【退職・異動等】","",賃上げ確認表[[#This Row],[d]]/賃上げ確認表[[#This Row],[a]])),"")</f>
        <v/>
      </c>
      <c r="P86" s="33" t="str">
        <f ca="1">IFERROR(IF(賃上げ確認表[[#This Row],[No.]]=従業員数+1,AVERAGE(OFFSET($P$53,0,0,従業員数)),IF(賃上げ確認表[[#This Row],[雇用形態]]="88【退職・異動等】","",賃上げ確認表[[#This Row],[g]]/賃上げ確認表[[#This Row],[a]])),"")</f>
        <v/>
      </c>
      <c r="Q86" s="34" t="str">
        <f ca="1">IFERROR(IF(賃上げ確認表[[#This Row],[No.]]=従業員数+1,AVERAGE(OFFSET($Q$53,0,0,従業員数)),賃上げ確認表[[#This Row],[i]]-賃上げ確認表[[#This Row],[h]]),"")</f>
        <v/>
      </c>
      <c r="R86" s="20" t="str">
        <f ca="1">IF(賃上げ確認表[[#This Row],[h]]="","",IF(OR(賃上げ確認表[[#This Row],[h]]&lt;$Q$39,賃上げ確認表[[#This Row],[i]]&lt;MAX($Q$39:$Q$40)),"最低賃金未満","○"))</f>
        <v/>
      </c>
    </row>
    <row r="87" spans="1:18" ht="18.75" customHeight="1" thickTop="1" thickBot="1" x14ac:dyDescent="0.3">
      <c r="A87" s="108">
        <f>ROW()-ROW(賃上げ確認表[[#Headers],[No.]])</f>
        <v>35</v>
      </c>
      <c r="B87" s="172"/>
      <c r="C87" s="28"/>
      <c r="D87" s="29" t="str">
        <f ca="1">IFERROR(INDIRECT("_"&amp;LEFT(賃上げ確認表[[#This Row],[雇用形態]],2)),"")</f>
        <v/>
      </c>
      <c r="E87" s="160" t="str">
        <f>IF(賃上げ確認表[[#This Row],[雇用形態]]="02【日給制+手当(月額)】",$J$21,"")</f>
        <v/>
      </c>
      <c r="F87" s="162"/>
      <c r="G87" s="163"/>
      <c r="H87" s="161" t="str">
        <f>IFERROR(IF(賃上げ確認表[[#This Row],[雇用形態]]="02【日給制+手当(月額)】",賃上げ確認表[[#This Row],[c]]/賃上げ確認表[[#This Row],[(a'')]]*賃上げ確認表[[#This Row],[a]],""),"")</f>
        <v/>
      </c>
      <c r="I87" s="18" t="str">
        <f>IF(賃上げ確認表[[#This Row],[社員コード又は氏名等]]="","",賃上げ確認表[[#This Row],[b]]+IF(賃上げ確認表[[#This Row],[(a'')]]="",賃上げ確認表[[#This Row],[c]],賃上げ確認表[[#This Row],[c'']]))</f>
        <v/>
      </c>
      <c r="J87" s="165"/>
      <c r="K87" s="166"/>
      <c r="L87" s="161" t="str">
        <f>IFERROR(IF(賃上げ確認表[[#This Row],[雇用形態]]="02【日給制+手当(月額)】",賃上げ確認表[[#This Row],[f]]/賃上げ確認表[[#This Row],[(a'')]]*賃上げ確認表[[#This Row],[a]],""),"")</f>
        <v/>
      </c>
      <c r="M87" s="18" t="str">
        <f>IF(賃上げ確認表[[#This Row],[社員コード又は氏名等]]="","",賃上げ確認表[[#This Row],[e]]+IF(賃上げ確認表[[#This Row],[(a'')]]="",賃上げ確認表[[#This Row],[f]],賃上げ確認表[[#This Row],[f'']]))</f>
        <v/>
      </c>
      <c r="N87" s="19" t="str">
        <f ca="1">IFERROR(IF(賃上げ確認表[[#This Row],[No.]]=従業員数+1,COUNT(OFFSET($N$53,0,0,従業員数)),IF(賃上げ確認表[[#This Row],[雇用形態]]="88【退職・異動等】","",IFERROR(賃上げ確認表[[#This Row],[g]]-賃上げ確認表[[#This Row],[d]],""))),"")</f>
        <v/>
      </c>
      <c r="O87" s="32" t="str">
        <f ca="1">IFERROR(IF(賃上げ確認表[[#This Row],[No.]]=従業員数+1,AVERAGE(OFFSET($O$53,0,0,従業員数)),IF(賃上げ確認表[[#This Row],[雇用形態]]="88【退職・異動等】","",賃上げ確認表[[#This Row],[d]]/賃上げ確認表[[#This Row],[a]])),"")</f>
        <v/>
      </c>
      <c r="P87" s="33" t="str">
        <f ca="1">IFERROR(IF(賃上げ確認表[[#This Row],[No.]]=従業員数+1,AVERAGE(OFFSET($P$53,0,0,従業員数)),IF(賃上げ確認表[[#This Row],[雇用形態]]="88【退職・異動等】","",賃上げ確認表[[#This Row],[g]]/賃上げ確認表[[#This Row],[a]])),"")</f>
        <v/>
      </c>
      <c r="Q87" s="34" t="str">
        <f ca="1">IFERROR(IF(賃上げ確認表[[#This Row],[No.]]=従業員数+1,AVERAGE(OFFSET($Q$53,0,0,従業員数)),賃上げ確認表[[#This Row],[i]]-賃上げ確認表[[#This Row],[h]]),"")</f>
        <v/>
      </c>
      <c r="R87" s="20" t="str">
        <f ca="1">IF(賃上げ確認表[[#This Row],[h]]="","",IF(OR(賃上げ確認表[[#This Row],[h]]&lt;$Q$39,賃上げ確認表[[#This Row],[i]]&lt;MAX($Q$39:$Q$40)),"最低賃金未満","○"))</f>
        <v/>
      </c>
    </row>
    <row r="88" spans="1:18" ht="18.75" customHeight="1" thickTop="1" thickBot="1" x14ac:dyDescent="0.3">
      <c r="A88" s="108">
        <f>ROW()-ROW(賃上げ確認表[[#Headers],[No.]])</f>
        <v>36</v>
      </c>
      <c r="B88" s="172"/>
      <c r="C88" s="28"/>
      <c r="D88" s="29" t="str">
        <f ca="1">IFERROR(INDIRECT("_"&amp;LEFT(賃上げ確認表[[#This Row],[雇用形態]],2)),"")</f>
        <v/>
      </c>
      <c r="E88" s="160" t="str">
        <f>IF(賃上げ確認表[[#This Row],[雇用形態]]="02【日給制+手当(月額)】",$J$21,"")</f>
        <v/>
      </c>
      <c r="F88" s="162"/>
      <c r="G88" s="163"/>
      <c r="H88" s="161" t="str">
        <f>IFERROR(IF(賃上げ確認表[[#This Row],[雇用形態]]="02【日給制+手当(月額)】",賃上げ確認表[[#This Row],[c]]/賃上げ確認表[[#This Row],[(a'')]]*賃上げ確認表[[#This Row],[a]],""),"")</f>
        <v/>
      </c>
      <c r="I88" s="18" t="str">
        <f>IF(賃上げ確認表[[#This Row],[社員コード又は氏名等]]="","",賃上げ確認表[[#This Row],[b]]+IF(賃上げ確認表[[#This Row],[(a'')]]="",賃上げ確認表[[#This Row],[c]],賃上げ確認表[[#This Row],[c'']]))</f>
        <v/>
      </c>
      <c r="J88" s="165"/>
      <c r="K88" s="166"/>
      <c r="L88" s="161" t="str">
        <f>IFERROR(IF(賃上げ確認表[[#This Row],[雇用形態]]="02【日給制+手当(月額)】",賃上げ確認表[[#This Row],[f]]/賃上げ確認表[[#This Row],[(a'')]]*賃上げ確認表[[#This Row],[a]],""),"")</f>
        <v/>
      </c>
      <c r="M88" s="18" t="str">
        <f>IF(賃上げ確認表[[#This Row],[社員コード又は氏名等]]="","",賃上げ確認表[[#This Row],[e]]+IF(賃上げ確認表[[#This Row],[(a'')]]="",賃上げ確認表[[#This Row],[f]],賃上げ確認表[[#This Row],[f'']]))</f>
        <v/>
      </c>
      <c r="N88" s="19" t="str">
        <f ca="1">IFERROR(IF(賃上げ確認表[[#This Row],[No.]]=従業員数+1,COUNT(OFFSET($N$53,0,0,従業員数)),IF(賃上げ確認表[[#This Row],[雇用形態]]="88【退職・異動等】","",IFERROR(賃上げ確認表[[#This Row],[g]]-賃上げ確認表[[#This Row],[d]],""))),"")</f>
        <v/>
      </c>
      <c r="O88" s="32" t="str">
        <f ca="1">IFERROR(IF(賃上げ確認表[[#This Row],[No.]]=従業員数+1,AVERAGE(OFFSET($O$53,0,0,従業員数)),IF(賃上げ確認表[[#This Row],[雇用形態]]="88【退職・異動等】","",賃上げ確認表[[#This Row],[d]]/賃上げ確認表[[#This Row],[a]])),"")</f>
        <v/>
      </c>
      <c r="P88" s="33" t="str">
        <f ca="1">IFERROR(IF(賃上げ確認表[[#This Row],[No.]]=従業員数+1,AVERAGE(OFFSET($P$53,0,0,従業員数)),IF(賃上げ確認表[[#This Row],[雇用形態]]="88【退職・異動等】","",賃上げ確認表[[#This Row],[g]]/賃上げ確認表[[#This Row],[a]])),"")</f>
        <v/>
      </c>
      <c r="Q88" s="34" t="str">
        <f ca="1">IFERROR(IF(賃上げ確認表[[#This Row],[No.]]=従業員数+1,AVERAGE(OFFSET($Q$53,0,0,従業員数)),賃上げ確認表[[#This Row],[i]]-賃上げ確認表[[#This Row],[h]]),"")</f>
        <v/>
      </c>
      <c r="R88" s="20" t="str">
        <f ca="1">IF(賃上げ確認表[[#This Row],[h]]="","",IF(OR(賃上げ確認表[[#This Row],[h]]&lt;$Q$39,賃上げ確認表[[#This Row],[i]]&lt;MAX($Q$39:$Q$40)),"最低賃金未満","○"))</f>
        <v/>
      </c>
    </row>
    <row r="89" spans="1:18" ht="18.75" customHeight="1" thickTop="1" thickBot="1" x14ac:dyDescent="0.3">
      <c r="A89" s="108">
        <f>ROW()-ROW(賃上げ確認表[[#Headers],[No.]])</f>
        <v>37</v>
      </c>
      <c r="B89" s="172"/>
      <c r="C89" s="28"/>
      <c r="D89" s="29" t="str">
        <f ca="1">IFERROR(INDIRECT("_"&amp;LEFT(賃上げ確認表[[#This Row],[雇用形態]],2)),"")</f>
        <v/>
      </c>
      <c r="E89" s="160" t="str">
        <f>IF(賃上げ確認表[[#This Row],[雇用形態]]="02【日給制+手当(月額)】",$J$21,"")</f>
        <v/>
      </c>
      <c r="F89" s="162"/>
      <c r="G89" s="163"/>
      <c r="H89" s="161" t="str">
        <f>IFERROR(IF(賃上げ確認表[[#This Row],[雇用形態]]="02【日給制+手当(月額)】",賃上げ確認表[[#This Row],[c]]/賃上げ確認表[[#This Row],[(a'')]]*賃上げ確認表[[#This Row],[a]],""),"")</f>
        <v/>
      </c>
      <c r="I89" s="18" t="str">
        <f>IF(賃上げ確認表[[#This Row],[社員コード又は氏名等]]="","",賃上げ確認表[[#This Row],[b]]+IF(賃上げ確認表[[#This Row],[(a'')]]="",賃上げ確認表[[#This Row],[c]],賃上げ確認表[[#This Row],[c'']]))</f>
        <v/>
      </c>
      <c r="J89" s="165"/>
      <c r="K89" s="166"/>
      <c r="L89" s="161" t="str">
        <f>IFERROR(IF(賃上げ確認表[[#This Row],[雇用形態]]="02【日給制+手当(月額)】",賃上げ確認表[[#This Row],[f]]/賃上げ確認表[[#This Row],[(a'')]]*賃上げ確認表[[#This Row],[a]],""),"")</f>
        <v/>
      </c>
      <c r="M89" s="18" t="str">
        <f>IF(賃上げ確認表[[#This Row],[社員コード又は氏名等]]="","",賃上げ確認表[[#This Row],[e]]+IF(賃上げ確認表[[#This Row],[(a'')]]="",賃上げ確認表[[#This Row],[f]],賃上げ確認表[[#This Row],[f'']]))</f>
        <v/>
      </c>
      <c r="N89" s="19" t="str">
        <f ca="1">IFERROR(IF(賃上げ確認表[[#This Row],[No.]]=従業員数+1,COUNT(OFFSET($N$53,0,0,従業員数)),IF(賃上げ確認表[[#This Row],[雇用形態]]="88【退職・異動等】","",IFERROR(賃上げ確認表[[#This Row],[g]]-賃上げ確認表[[#This Row],[d]],""))),"")</f>
        <v/>
      </c>
      <c r="O89" s="32" t="str">
        <f ca="1">IFERROR(IF(賃上げ確認表[[#This Row],[No.]]=従業員数+1,AVERAGE(OFFSET($O$53,0,0,従業員数)),IF(賃上げ確認表[[#This Row],[雇用形態]]="88【退職・異動等】","",賃上げ確認表[[#This Row],[d]]/賃上げ確認表[[#This Row],[a]])),"")</f>
        <v/>
      </c>
      <c r="P89" s="33" t="str">
        <f ca="1">IFERROR(IF(賃上げ確認表[[#This Row],[No.]]=従業員数+1,AVERAGE(OFFSET($P$53,0,0,従業員数)),IF(賃上げ確認表[[#This Row],[雇用形態]]="88【退職・異動等】","",賃上げ確認表[[#This Row],[g]]/賃上げ確認表[[#This Row],[a]])),"")</f>
        <v/>
      </c>
      <c r="Q89" s="34" t="str">
        <f ca="1">IFERROR(IF(賃上げ確認表[[#This Row],[No.]]=従業員数+1,AVERAGE(OFFSET($Q$53,0,0,従業員数)),賃上げ確認表[[#This Row],[i]]-賃上げ確認表[[#This Row],[h]]),"")</f>
        <v/>
      </c>
      <c r="R89" s="20" t="str">
        <f ca="1">IF(賃上げ確認表[[#This Row],[h]]="","",IF(OR(賃上げ確認表[[#This Row],[h]]&lt;$Q$39,賃上げ確認表[[#This Row],[i]]&lt;MAX($Q$39:$Q$40)),"最低賃金未満","○"))</f>
        <v/>
      </c>
    </row>
    <row r="90" spans="1:18" ht="18.75" customHeight="1" thickTop="1" thickBot="1" x14ac:dyDescent="0.3">
      <c r="A90" s="108">
        <f>ROW()-ROW(賃上げ確認表[[#Headers],[No.]])</f>
        <v>38</v>
      </c>
      <c r="B90" s="172"/>
      <c r="C90" s="28"/>
      <c r="D90" s="29" t="str">
        <f ca="1">IFERROR(INDIRECT("_"&amp;LEFT(賃上げ確認表[[#This Row],[雇用形態]],2)),"")</f>
        <v/>
      </c>
      <c r="E90" s="160" t="str">
        <f>IF(賃上げ確認表[[#This Row],[雇用形態]]="02【日給制+手当(月額)】",$J$21,"")</f>
        <v/>
      </c>
      <c r="F90" s="162"/>
      <c r="G90" s="163"/>
      <c r="H90" s="161" t="str">
        <f>IFERROR(IF(賃上げ確認表[[#This Row],[雇用形態]]="02【日給制+手当(月額)】",賃上げ確認表[[#This Row],[c]]/賃上げ確認表[[#This Row],[(a'')]]*賃上げ確認表[[#This Row],[a]],""),"")</f>
        <v/>
      </c>
      <c r="I90" s="18" t="str">
        <f>IF(賃上げ確認表[[#This Row],[社員コード又は氏名等]]="","",賃上げ確認表[[#This Row],[b]]+IF(賃上げ確認表[[#This Row],[(a'')]]="",賃上げ確認表[[#This Row],[c]],賃上げ確認表[[#This Row],[c'']]))</f>
        <v/>
      </c>
      <c r="J90" s="165"/>
      <c r="K90" s="166"/>
      <c r="L90" s="161" t="str">
        <f>IFERROR(IF(賃上げ確認表[[#This Row],[雇用形態]]="02【日給制+手当(月額)】",賃上げ確認表[[#This Row],[f]]/賃上げ確認表[[#This Row],[(a'')]]*賃上げ確認表[[#This Row],[a]],""),"")</f>
        <v/>
      </c>
      <c r="M90" s="18" t="str">
        <f>IF(賃上げ確認表[[#This Row],[社員コード又は氏名等]]="","",賃上げ確認表[[#This Row],[e]]+IF(賃上げ確認表[[#This Row],[(a'')]]="",賃上げ確認表[[#This Row],[f]],賃上げ確認表[[#This Row],[f'']]))</f>
        <v/>
      </c>
      <c r="N90" s="19" t="str">
        <f ca="1">IFERROR(IF(賃上げ確認表[[#This Row],[No.]]=従業員数+1,COUNT(OFFSET($N$53,0,0,従業員数)),IF(賃上げ確認表[[#This Row],[雇用形態]]="88【退職・異動等】","",IFERROR(賃上げ確認表[[#This Row],[g]]-賃上げ確認表[[#This Row],[d]],""))),"")</f>
        <v/>
      </c>
      <c r="O90" s="32" t="str">
        <f ca="1">IFERROR(IF(賃上げ確認表[[#This Row],[No.]]=従業員数+1,AVERAGE(OFFSET($O$53,0,0,従業員数)),IF(賃上げ確認表[[#This Row],[雇用形態]]="88【退職・異動等】","",賃上げ確認表[[#This Row],[d]]/賃上げ確認表[[#This Row],[a]])),"")</f>
        <v/>
      </c>
      <c r="P90" s="33" t="str">
        <f ca="1">IFERROR(IF(賃上げ確認表[[#This Row],[No.]]=従業員数+1,AVERAGE(OFFSET($P$53,0,0,従業員数)),IF(賃上げ確認表[[#This Row],[雇用形態]]="88【退職・異動等】","",賃上げ確認表[[#This Row],[g]]/賃上げ確認表[[#This Row],[a]])),"")</f>
        <v/>
      </c>
      <c r="Q90" s="34" t="str">
        <f ca="1">IFERROR(IF(賃上げ確認表[[#This Row],[No.]]=従業員数+1,AVERAGE(OFFSET($Q$53,0,0,従業員数)),賃上げ確認表[[#This Row],[i]]-賃上げ確認表[[#This Row],[h]]),"")</f>
        <v/>
      </c>
      <c r="R90" s="20" t="str">
        <f ca="1">IF(賃上げ確認表[[#This Row],[h]]="","",IF(OR(賃上げ確認表[[#This Row],[h]]&lt;$Q$39,賃上げ確認表[[#This Row],[i]]&lt;MAX($Q$39:$Q$40)),"最低賃金未満","○"))</f>
        <v/>
      </c>
    </row>
    <row r="91" spans="1:18" ht="18.75" customHeight="1" thickTop="1" thickBot="1" x14ac:dyDescent="0.3">
      <c r="A91" s="108">
        <f>ROW()-ROW(賃上げ確認表[[#Headers],[No.]])</f>
        <v>39</v>
      </c>
      <c r="B91" s="172"/>
      <c r="C91" s="28"/>
      <c r="D91" s="29" t="str">
        <f ca="1">IFERROR(INDIRECT("_"&amp;LEFT(賃上げ確認表[[#This Row],[雇用形態]],2)),"")</f>
        <v/>
      </c>
      <c r="E91" s="160" t="str">
        <f>IF(賃上げ確認表[[#This Row],[雇用形態]]="02【日給制+手当(月額)】",$J$21,"")</f>
        <v/>
      </c>
      <c r="F91" s="162"/>
      <c r="G91" s="163"/>
      <c r="H91" s="161" t="str">
        <f>IFERROR(IF(賃上げ確認表[[#This Row],[雇用形態]]="02【日給制+手当(月額)】",賃上げ確認表[[#This Row],[c]]/賃上げ確認表[[#This Row],[(a'')]]*賃上げ確認表[[#This Row],[a]],""),"")</f>
        <v/>
      </c>
      <c r="I91" s="18" t="str">
        <f>IF(賃上げ確認表[[#This Row],[社員コード又は氏名等]]="","",賃上げ確認表[[#This Row],[b]]+IF(賃上げ確認表[[#This Row],[(a'')]]="",賃上げ確認表[[#This Row],[c]],賃上げ確認表[[#This Row],[c'']]))</f>
        <v/>
      </c>
      <c r="J91" s="165"/>
      <c r="K91" s="166"/>
      <c r="L91" s="161" t="str">
        <f>IFERROR(IF(賃上げ確認表[[#This Row],[雇用形態]]="02【日給制+手当(月額)】",賃上げ確認表[[#This Row],[f]]/賃上げ確認表[[#This Row],[(a'')]]*賃上げ確認表[[#This Row],[a]],""),"")</f>
        <v/>
      </c>
      <c r="M91" s="18" t="str">
        <f>IF(賃上げ確認表[[#This Row],[社員コード又は氏名等]]="","",賃上げ確認表[[#This Row],[e]]+IF(賃上げ確認表[[#This Row],[(a'')]]="",賃上げ確認表[[#This Row],[f]],賃上げ確認表[[#This Row],[f'']]))</f>
        <v/>
      </c>
      <c r="N91" s="19" t="str">
        <f ca="1">IFERROR(IF(賃上げ確認表[[#This Row],[No.]]=従業員数+1,COUNT(OFFSET($N$53,0,0,従業員数)),IF(賃上げ確認表[[#This Row],[雇用形態]]="88【退職・異動等】","",IFERROR(賃上げ確認表[[#This Row],[g]]-賃上げ確認表[[#This Row],[d]],""))),"")</f>
        <v/>
      </c>
      <c r="O91" s="32" t="str">
        <f ca="1">IFERROR(IF(賃上げ確認表[[#This Row],[No.]]=従業員数+1,AVERAGE(OFFSET($O$53,0,0,従業員数)),IF(賃上げ確認表[[#This Row],[雇用形態]]="88【退職・異動等】","",賃上げ確認表[[#This Row],[d]]/賃上げ確認表[[#This Row],[a]])),"")</f>
        <v/>
      </c>
      <c r="P91" s="33" t="str">
        <f ca="1">IFERROR(IF(賃上げ確認表[[#This Row],[No.]]=従業員数+1,AVERAGE(OFFSET($P$53,0,0,従業員数)),IF(賃上げ確認表[[#This Row],[雇用形態]]="88【退職・異動等】","",賃上げ確認表[[#This Row],[g]]/賃上げ確認表[[#This Row],[a]])),"")</f>
        <v/>
      </c>
      <c r="Q91" s="34" t="str">
        <f ca="1">IFERROR(IF(賃上げ確認表[[#This Row],[No.]]=従業員数+1,AVERAGE(OFFSET($Q$53,0,0,従業員数)),賃上げ確認表[[#This Row],[i]]-賃上げ確認表[[#This Row],[h]]),"")</f>
        <v/>
      </c>
      <c r="R91" s="20" t="str">
        <f ca="1">IF(賃上げ確認表[[#This Row],[h]]="","",IF(OR(賃上げ確認表[[#This Row],[h]]&lt;$Q$39,賃上げ確認表[[#This Row],[i]]&lt;MAX($Q$39:$Q$40)),"最低賃金未満","○"))</f>
        <v/>
      </c>
    </row>
    <row r="92" spans="1:18" ht="18.75" customHeight="1" thickTop="1" thickBot="1" x14ac:dyDescent="0.3">
      <c r="A92" s="108">
        <f>ROW()-ROW(賃上げ確認表[[#Headers],[No.]])</f>
        <v>40</v>
      </c>
      <c r="B92" s="172"/>
      <c r="C92" s="28"/>
      <c r="D92" s="29" t="str">
        <f ca="1">IFERROR(INDIRECT("_"&amp;LEFT(賃上げ確認表[[#This Row],[雇用形態]],2)),"")</f>
        <v/>
      </c>
      <c r="E92" s="160" t="str">
        <f>IF(賃上げ確認表[[#This Row],[雇用形態]]="02【日給制+手当(月額)】",$J$21,"")</f>
        <v/>
      </c>
      <c r="F92" s="162"/>
      <c r="G92" s="163"/>
      <c r="H92" s="161" t="str">
        <f>IFERROR(IF(賃上げ確認表[[#This Row],[雇用形態]]="02【日給制+手当(月額)】",賃上げ確認表[[#This Row],[c]]/賃上げ確認表[[#This Row],[(a'')]]*賃上げ確認表[[#This Row],[a]],""),"")</f>
        <v/>
      </c>
      <c r="I92" s="18" t="str">
        <f>IF(賃上げ確認表[[#This Row],[社員コード又は氏名等]]="","",賃上げ確認表[[#This Row],[b]]+IF(賃上げ確認表[[#This Row],[(a'')]]="",賃上げ確認表[[#This Row],[c]],賃上げ確認表[[#This Row],[c'']]))</f>
        <v/>
      </c>
      <c r="J92" s="165"/>
      <c r="K92" s="166"/>
      <c r="L92" s="161" t="str">
        <f>IFERROR(IF(賃上げ確認表[[#This Row],[雇用形態]]="02【日給制+手当(月額)】",賃上げ確認表[[#This Row],[f]]/賃上げ確認表[[#This Row],[(a'')]]*賃上げ確認表[[#This Row],[a]],""),"")</f>
        <v/>
      </c>
      <c r="M92" s="18" t="str">
        <f>IF(賃上げ確認表[[#This Row],[社員コード又は氏名等]]="","",賃上げ確認表[[#This Row],[e]]+IF(賃上げ確認表[[#This Row],[(a'')]]="",賃上げ確認表[[#This Row],[f]],賃上げ確認表[[#This Row],[f'']]))</f>
        <v/>
      </c>
      <c r="N92" s="19" t="str">
        <f ca="1">IFERROR(IF(賃上げ確認表[[#This Row],[No.]]=従業員数+1,COUNT(OFFSET($N$53,0,0,従業員数)),IF(賃上げ確認表[[#This Row],[雇用形態]]="88【退職・異動等】","",IFERROR(賃上げ確認表[[#This Row],[g]]-賃上げ確認表[[#This Row],[d]],""))),"")</f>
        <v/>
      </c>
      <c r="O92" s="32" t="str">
        <f ca="1">IFERROR(IF(賃上げ確認表[[#This Row],[No.]]=従業員数+1,AVERAGE(OFFSET($O$53,0,0,従業員数)),IF(賃上げ確認表[[#This Row],[雇用形態]]="88【退職・異動等】","",賃上げ確認表[[#This Row],[d]]/賃上げ確認表[[#This Row],[a]])),"")</f>
        <v/>
      </c>
      <c r="P92" s="33" t="str">
        <f ca="1">IFERROR(IF(賃上げ確認表[[#This Row],[No.]]=従業員数+1,AVERAGE(OFFSET($P$53,0,0,従業員数)),IF(賃上げ確認表[[#This Row],[雇用形態]]="88【退職・異動等】","",賃上げ確認表[[#This Row],[g]]/賃上げ確認表[[#This Row],[a]])),"")</f>
        <v/>
      </c>
      <c r="Q92" s="34" t="str">
        <f ca="1">IFERROR(IF(賃上げ確認表[[#This Row],[No.]]=従業員数+1,AVERAGE(OFFSET($Q$53,0,0,従業員数)),賃上げ確認表[[#This Row],[i]]-賃上げ確認表[[#This Row],[h]]),"")</f>
        <v/>
      </c>
      <c r="R92" s="20" t="str">
        <f ca="1">IF(賃上げ確認表[[#This Row],[h]]="","",IF(OR(賃上げ確認表[[#This Row],[h]]&lt;$Q$39,賃上げ確認表[[#This Row],[i]]&lt;MAX($Q$39:$Q$40)),"最低賃金未満","○"))</f>
        <v/>
      </c>
    </row>
    <row r="93" spans="1:18" ht="18.75" customHeight="1" thickTop="1" thickBot="1" x14ac:dyDescent="0.3">
      <c r="A93" s="108">
        <f>ROW()-ROW(賃上げ確認表[[#Headers],[No.]])</f>
        <v>41</v>
      </c>
      <c r="B93" s="172"/>
      <c r="C93" s="28"/>
      <c r="D93" s="29" t="str">
        <f ca="1">IFERROR(INDIRECT("_"&amp;LEFT(賃上げ確認表[[#This Row],[雇用形態]],2)),"")</f>
        <v/>
      </c>
      <c r="E93" s="160" t="str">
        <f>IF(賃上げ確認表[[#This Row],[雇用形態]]="02【日給制+手当(月額)】",$J$21,"")</f>
        <v/>
      </c>
      <c r="F93" s="162"/>
      <c r="G93" s="163"/>
      <c r="H93" s="161" t="str">
        <f>IFERROR(IF(賃上げ確認表[[#This Row],[雇用形態]]="02【日給制+手当(月額)】",賃上げ確認表[[#This Row],[c]]/賃上げ確認表[[#This Row],[(a'')]]*賃上げ確認表[[#This Row],[a]],""),"")</f>
        <v/>
      </c>
      <c r="I93" s="18" t="str">
        <f>IF(賃上げ確認表[[#This Row],[社員コード又は氏名等]]="","",賃上げ確認表[[#This Row],[b]]+IF(賃上げ確認表[[#This Row],[(a'')]]="",賃上げ確認表[[#This Row],[c]],賃上げ確認表[[#This Row],[c'']]))</f>
        <v/>
      </c>
      <c r="J93" s="165"/>
      <c r="K93" s="166"/>
      <c r="L93" s="161" t="str">
        <f>IFERROR(IF(賃上げ確認表[[#This Row],[雇用形態]]="02【日給制+手当(月額)】",賃上げ確認表[[#This Row],[f]]/賃上げ確認表[[#This Row],[(a'')]]*賃上げ確認表[[#This Row],[a]],""),"")</f>
        <v/>
      </c>
      <c r="M93" s="18" t="str">
        <f>IF(賃上げ確認表[[#This Row],[社員コード又は氏名等]]="","",賃上げ確認表[[#This Row],[e]]+IF(賃上げ確認表[[#This Row],[(a'')]]="",賃上げ確認表[[#This Row],[f]],賃上げ確認表[[#This Row],[f'']]))</f>
        <v/>
      </c>
      <c r="N93" s="19" t="str">
        <f ca="1">IFERROR(IF(賃上げ確認表[[#This Row],[No.]]=従業員数+1,COUNT(OFFSET($N$53,0,0,従業員数)),IF(賃上げ確認表[[#This Row],[雇用形態]]="88【退職・異動等】","",IFERROR(賃上げ確認表[[#This Row],[g]]-賃上げ確認表[[#This Row],[d]],""))),"")</f>
        <v/>
      </c>
      <c r="O93" s="32" t="str">
        <f ca="1">IFERROR(IF(賃上げ確認表[[#This Row],[No.]]=従業員数+1,AVERAGE(OFFSET($O$53,0,0,従業員数)),IF(賃上げ確認表[[#This Row],[雇用形態]]="88【退職・異動等】","",賃上げ確認表[[#This Row],[d]]/賃上げ確認表[[#This Row],[a]])),"")</f>
        <v/>
      </c>
      <c r="P93" s="33" t="str">
        <f ca="1">IFERROR(IF(賃上げ確認表[[#This Row],[No.]]=従業員数+1,AVERAGE(OFFSET($P$53,0,0,従業員数)),IF(賃上げ確認表[[#This Row],[雇用形態]]="88【退職・異動等】","",賃上げ確認表[[#This Row],[g]]/賃上げ確認表[[#This Row],[a]])),"")</f>
        <v/>
      </c>
      <c r="Q93" s="34" t="str">
        <f ca="1">IFERROR(IF(賃上げ確認表[[#This Row],[No.]]=従業員数+1,AVERAGE(OFFSET($Q$53,0,0,従業員数)),賃上げ確認表[[#This Row],[i]]-賃上げ確認表[[#This Row],[h]]),"")</f>
        <v/>
      </c>
      <c r="R93" s="20" t="str">
        <f ca="1">IF(賃上げ確認表[[#This Row],[h]]="","",IF(OR(賃上げ確認表[[#This Row],[h]]&lt;$Q$39,賃上げ確認表[[#This Row],[i]]&lt;MAX($Q$39:$Q$40)),"最低賃金未満","○"))</f>
        <v/>
      </c>
    </row>
    <row r="94" spans="1:18" ht="18.75" customHeight="1" thickTop="1" thickBot="1" x14ac:dyDescent="0.3">
      <c r="A94" s="108">
        <f>ROW()-ROW(賃上げ確認表[[#Headers],[No.]])</f>
        <v>42</v>
      </c>
      <c r="B94" s="172"/>
      <c r="C94" s="28"/>
      <c r="D94" s="29" t="str">
        <f ca="1">IFERROR(INDIRECT("_"&amp;LEFT(賃上げ確認表[[#This Row],[雇用形態]],2)),"")</f>
        <v/>
      </c>
      <c r="E94" s="160" t="str">
        <f>IF(賃上げ確認表[[#This Row],[雇用形態]]="02【日給制+手当(月額)】",$J$21,"")</f>
        <v/>
      </c>
      <c r="F94" s="162"/>
      <c r="G94" s="163"/>
      <c r="H94" s="161" t="str">
        <f>IFERROR(IF(賃上げ確認表[[#This Row],[雇用形態]]="02【日給制+手当(月額)】",賃上げ確認表[[#This Row],[c]]/賃上げ確認表[[#This Row],[(a'')]]*賃上げ確認表[[#This Row],[a]],""),"")</f>
        <v/>
      </c>
      <c r="I94" s="18" t="str">
        <f>IF(賃上げ確認表[[#This Row],[社員コード又は氏名等]]="","",賃上げ確認表[[#This Row],[b]]+IF(賃上げ確認表[[#This Row],[(a'')]]="",賃上げ確認表[[#This Row],[c]],賃上げ確認表[[#This Row],[c'']]))</f>
        <v/>
      </c>
      <c r="J94" s="165"/>
      <c r="K94" s="166"/>
      <c r="L94" s="161" t="str">
        <f>IFERROR(IF(賃上げ確認表[[#This Row],[雇用形態]]="02【日給制+手当(月額)】",賃上げ確認表[[#This Row],[f]]/賃上げ確認表[[#This Row],[(a'')]]*賃上げ確認表[[#This Row],[a]],""),"")</f>
        <v/>
      </c>
      <c r="M94" s="18" t="str">
        <f>IF(賃上げ確認表[[#This Row],[社員コード又は氏名等]]="","",賃上げ確認表[[#This Row],[e]]+IF(賃上げ確認表[[#This Row],[(a'')]]="",賃上げ確認表[[#This Row],[f]],賃上げ確認表[[#This Row],[f'']]))</f>
        <v/>
      </c>
      <c r="N94" s="19" t="str">
        <f ca="1">IFERROR(IF(賃上げ確認表[[#This Row],[No.]]=従業員数+1,COUNT(OFFSET($N$53,0,0,従業員数)),IF(賃上げ確認表[[#This Row],[雇用形態]]="88【退職・異動等】","",IFERROR(賃上げ確認表[[#This Row],[g]]-賃上げ確認表[[#This Row],[d]],""))),"")</f>
        <v/>
      </c>
      <c r="O94" s="32" t="str">
        <f ca="1">IFERROR(IF(賃上げ確認表[[#This Row],[No.]]=従業員数+1,AVERAGE(OFFSET($O$53,0,0,従業員数)),IF(賃上げ確認表[[#This Row],[雇用形態]]="88【退職・異動等】","",賃上げ確認表[[#This Row],[d]]/賃上げ確認表[[#This Row],[a]])),"")</f>
        <v/>
      </c>
      <c r="P94" s="33" t="str">
        <f ca="1">IFERROR(IF(賃上げ確認表[[#This Row],[No.]]=従業員数+1,AVERAGE(OFFSET($P$53,0,0,従業員数)),IF(賃上げ確認表[[#This Row],[雇用形態]]="88【退職・異動等】","",賃上げ確認表[[#This Row],[g]]/賃上げ確認表[[#This Row],[a]])),"")</f>
        <v/>
      </c>
      <c r="Q94" s="34" t="str">
        <f ca="1">IFERROR(IF(賃上げ確認表[[#This Row],[No.]]=従業員数+1,AVERAGE(OFFSET($Q$53,0,0,従業員数)),賃上げ確認表[[#This Row],[i]]-賃上げ確認表[[#This Row],[h]]),"")</f>
        <v/>
      </c>
      <c r="R94" s="20" t="str">
        <f ca="1">IF(賃上げ確認表[[#This Row],[h]]="","",IF(OR(賃上げ確認表[[#This Row],[h]]&lt;$Q$39,賃上げ確認表[[#This Row],[i]]&lt;MAX($Q$39:$Q$40)),"最低賃金未満","○"))</f>
        <v/>
      </c>
    </row>
    <row r="95" spans="1:18" ht="18.75" customHeight="1" thickTop="1" thickBot="1" x14ac:dyDescent="0.3">
      <c r="A95" s="108">
        <f>ROW()-ROW(賃上げ確認表[[#Headers],[No.]])</f>
        <v>43</v>
      </c>
      <c r="B95" s="172"/>
      <c r="C95" s="28"/>
      <c r="D95" s="29" t="str">
        <f ca="1">IFERROR(INDIRECT("_"&amp;LEFT(賃上げ確認表[[#This Row],[雇用形態]],2)),"")</f>
        <v/>
      </c>
      <c r="E95" s="160" t="str">
        <f>IF(賃上げ確認表[[#This Row],[雇用形態]]="02【日給制+手当(月額)】",$J$21,"")</f>
        <v/>
      </c>
      <c r="F95" s="162"/>
      <c r="G95" s="163"/>
      <c r="H95" s="161" t="str">
        <f>IFERROR(IF(賃上げ確認表[[#This Row],[雇用形態]]="02【日給制+手当(月額)】",賃上げ確認表[[#This Row],[c]]/賃上げ確認表[[#This Row],[(a'')]]*賃上げ確認表[[#This Row],[a]],""),"")</f>
        <v/>
      </c>
      <c r="I95" s="18" t="str">
        <f>IF(賃上げ確認表[[#This Row],[社員コード又は氏名等]]="","",賃上げ確認表[[#This Row],[b]]+IF(賃上げ確認表[[#This Row],[(a'')]]="",賃上げ確認表[[#This Row],[c]],賃上げ確認表[[#This Row],[c'']]))</f>
        <v/>
      </c>
      <c r="J95" s="165"/>
      <c r="K95" s="166"/>
      <c r="L95" s="161" t="str">
        <f>IFERROR(IF(賃上げ確認表[[#This Row],[雇用形態]]="02【日給制+手当(月額)】",賃上げ確認表[[#This Row],[f]]/賃上げ確認表[[#This Row],[(a'')]]*賃上げ確認表[[#This Row],[a]],""),"")</f>
        <v/>
      </c>
      <c r="M95" s="18" t="str">
        <f>IF(賃上げ確認表[[#This Row],[社員コード又は氏名等]]="","",賃上げ確認表[[#This Row],[e]]+IF(賃上げ確認表[[#This Row],[(a'')]]="",賃上げ確認表[[#This Row],[f]],賃上げ確認表[[#This Row],[f'']]))</f>
        <v/>
      </c>
      <c r="N95" s="19" t="str">
        <f ca="1">IFERROR(IF(賃上げ確認表[[#This Row],[No.]]=従業員数+1,COUNT(OFFSET($N$53,0,0,従業員数)),IF(賃上げ確認表[[#This Row],[雇用形態]]="88【退職・異動等】","",IFERROR(賃上げ確認表[[#This Row],[g]]-賃上げ確認表[[#This Row],[d]],""))),"")</f>
        <v/>
      </c>
      <c r="O95" s="32" t="str">
        <f ca="1">IFERROR(IF(賃上げ確認表[[#This Row],[No.]]=従業員数+1,AVERAGE(OFFSET($O$53,0,0,従業員数)),IF(賃上げ確認表[[#This Row],[雇用形態]]="88【退職・異動等】","",賃上げ確認表[[#This Row],[d]]/賃上げ確認表[[#This Row],[a]])),"")</f>
        <v/>
      </c>
      <c r="P95" s="33" t="str">
        <f ca="1">IFERROR(IF(賃上げ確認表[[#This Row],[No.]]=従業員数+1,AVERAGE(OFFSET($P$53,0,0,従業員数)),IF(賃上げ確認表[[#This Row],[雇用形態]]="88【退職・異動等】","",賃上げ確認表[[#This Row],[g]]/賃上げ確認表[[#This Row],[a]])),"")</f>
        <v/>
      </c>
      <c r="Q95" s="34" t="str">
        <f ca="1">IFERROR(IF(賃上げ確認表[[#This Row],[No.]]=従業員数+1,AVERAGE(OFFSET($Q$53,0,0,従業員数)),賃上げ確認表[[#This Row],[i]]-賃上げ確認表[[#This Row],[h]]),"")</f>
        <v/>
      </c>
      <c r="R95" s="20" t="str">
        <f ca="1">IF(賃上げ確認表[[#This Row],[h]]="","",IF(OR(賃上げ確認表[[#This Row],[h]]&lt;$Q$39,賃上げ確認表[[#This Row],[i]]&lt;MAX($Q$39:$Q$40)),"最低賃金未満","○"))</f>
        <v/>
      </c>
    </row>
    <row r="96" spans="1:18" ht="18.75" customHeight="1" thickTop="1" thickBot="1" x14ac:dyDescent="0.3">
      <c r="A96" s="108">
        <f>ROW()-ROW(賃上げ確認表[[#Headers],[No.]])</f>
        <v>44</v>
      </c>
      <c r="B96" s="172"/>
      <c r="C96" s="28"/>
      <c r="D96" s="29" t="str">
        <f ca="1">IFERROR(INDIRECT("_"&amp;LEFT(賃上げ確認表[[#This Row],[雇用形態]],2)),"")</f>
        <v/>
      </c>
      <c r="E96" s="160" t="str">
        <f>IF(賃上げ確認表[[#This Row],[雇用形態]]="02【日給制+手当(月額)】",$J$21,"")</f>
        <v/>
      </c>
      <c r="F96" s="162"/>
      <c r="G96" s="163"/>
      <c r="H96" s="161" t="str">
        <f>IFERROR(IF(賃上げ確認表[[#This Row],[雇用形態]]="02【日給制+手当(月額)】",賃上げ確認表[[#This Row],[c]]/賃上げ確認表[[#This Row],[(a'')]]*賃上げ確認表[[#This Row],[a]],""),"")</f>
        <v/>
      </c>
      <c r="I96" s="18" t="str">
        <f>IF(賃上げ確認表[[#This Row],[社員コード又は氏名等]]="","",賃上げ確認表[[#This Row],[b]]+IF(賃上げ確認表[[#This Row],[(a'')]]="",賃上げ確認表[[#This Row],[c]],賃上げ確認表[[#This Row],[c'']]))</f>
        <v/>
      </c>
      <c r="J96" s="165"/>
      <c r="K96" s="166"/>
      <c r="L96" s="161" t="str">
        <f>IFERROR(IF(賃上げ確認表[[#This Row],[雇用形態]]="02【日給制+手当(月額)】",賃上げ確認表[[#This Row],[f]]/賃上げ確認表[[#This Row],[(a'')]]*賃上げ確認表[[#This Row],[a]],""),"")</f>
        <v/>
      </c>
      <c r="M96" s="18" t="str">
        <f>IF(賃上げ確認表[[#This Row],[社員コード又は氏名等]]="","",賃上げ確認表[[#This Row],[e]]+IF(賃上げ確認表[[#This Row],[(a'')]]="",賃上げ確認表[[#This Row],[f]],賃上げ確認表[[#This Row],[f'']]))</f>
        <v/>
      </c>
      <c r="N96" s="19" t="str">
        <f ca="1">IFERROR(IF(賃上げ確認表[[#This Row],[No.]]=従業員数+1,COUNT(OFFSET($N$53,0,0,従業員数)),IF(賃上げ確認表[[#This Row],[雇用形態]]="88【退職・異動等】","",IFERROR(賃上げ確認表[[#This Row],[g]]-賃上げ確認表[[#This Row],[d]],""))),"")</f>
        <v/>
      </c>
      <c r="O96" s="32" t="str">
        <f ca="1">IFERROR(IF(賃上げ確認表[[#This Row],[No.]]=従業員数+1,AVERAGE(OFFSET($O$53,0,0,従業員数)),IF(賃上げ確認表[[#This Row],[雇用形態]]="88【退職・異動等】","",賃上げ確認表[[#This Row],[d]]/賃上げ確認表[[#This Row],[a]])),"")</f>
        <v/>
      </c>
      <c r="P96" s="33" t="str">
        <f ca="1">IFERROR(IF(賃上げ確認表[[#This Row],[No.]]=従業員数+1,AVERAGE(OFFSET($P$53,0,0,従業員数)),IF(賃上げ確認表[[#This Row],[雇用形態]]="88【退職・異動等】","",賃上げ確認表[[#This Row],[g]]/賃上げ確認表[[#This Row],[a]])),"")</f>
        <v/>
      </c>
      <c r="Q96" s="34" t="str">
        <f ca="1">IFERROR(IF(賃上げ確認表[[#This Row],[No.]]=従業員数+1,AVERAGE(OFFSET($Q$53,0,0,従業員数)),賃上げ確認表[[#This Row],[i]]-賃上げ確認表[[#This Row],[h]]),"")</f>
        <v/>
      </c>
      <c r="R96" s="20" t="str">
        <f ca="1">IF(賃上げ確認表[[#This Row],[h]]="","",IF(OR(賃上げ確認表[[#This Row],[h]]&lt;$Q$39,賃上げ確認表[[#This Row],[i]]&lt;MAX($Q$39:$Q$40)),"最低賃金未満","○"))</f>
        <v/>
      </c>
    </row>
    <row r="97" spans="1:18" ht="18.75" customHeight="1" thickTop="1" thickBot="1" x14ac:dyDescent="0.3">
      <c r="A97" s="108">
        <f>ROW()-ROW(賃上げ確認表[[#Headers],[No.]])</f>
        <v>45</v>
      </c>
      <c r="B97" s="172"/>
      <c r="C97" s="28"/>
      <c r="D97" s="29" t="str">
        <f ca="1">IFERROR(INDIRECT("_"&amp;LEFT(賃上げ確認表[[#This Row],[雇用形態]],2)),"")</f>
        <v/>
      </c>
      <c r="E97" s="160" t="str">
        <f>IF(賃上げ確認表[[#This Row],[雇用形態]]="02【日給制+手当(月額)】",$J$21,"")</f>
        <v/>
      </c>
      <c r="F97" s="162"/>
      <c r="G97" s="163"/>
      <c r="H97" s="161" t="str">
        <f>IFERROR(IF(賃上げ確認表[[#This Row],[雇用形態]]="02【日給制+手当(月額)】",賃上げ確認表[[#This Row],[c]]/賃上げ確認表[[#This Row],[(a'')]]*賃上げ確認表[[#This Row],[a]],""),"")</f>
        <v/>
      </c>
      <c r="I97" s="18" t="str">
        <f>IF(賃上げ確認表[[#This Row],[社員コード又は氏名等]]="","",賃上げ確認表[[#This Row],[b]]+IF(賃上げ確認表[[#This Row],[(a'')]]="",賃上げ確認表[[#This Row],[c]],賃上げ確認表[[#This Row],[c'']]))</f>
        <v/>
      </c>
      <c r="J97" s="165"/>
      <c r="K97" s="166"/>
      <c r="L97" s="161" t="str">
        <f>IFERROR(IF(賃上げ確認表[[#This Row],[雇用形態]]="02【日給制+手当(月額)】",賃上げ確認表[[#This Row],[f]]/賃上げ確認表[[#This Row],[(a'')]]*賃上げ確認表[[#This Row],[a]],""),"")</f>
        <v/>
      </c>
      <c r="M97" s="18" t="str">
        <f>IF(賃上げ確認表[[#This Row],[社員コード又は氏名等]]="","",賃上げ確認表[[#This Row],[e]]+IF(賃上げ確認表[[#This Row],[(a'')]]="",賃上げ確認表[[#This Row],[f]],賃上げ確認表[[#This Row],[f'']]))</f>
        <v/>
      </c>
      <c r="N97" s="19" t="str">
        <f ca="1">IFERROR(IF(賃上げ確認表[[#This Row],[No.]]=従業員数+1,COUNT(OFFSET($N$53,0,0,従業員数)),IF(賃上げ確認表[[#This Row],[雇用形態]]="88【退職・異動等】","",IFERROR(賃上げ確認表[[#This Row],[g]]-賃上げ確認表[[#This Row],[d]],""))),"")</f>
        <v/>
      </c>
      <c r="O97" s="32" t="str">
        <f ca="1">IFERROR(IF(賃上げ確認表[[#This Row],[No.]]=従業員数+1,AVERAGE(OFFSET($O$53,0,0,従業員数)),IF(賃上げ確認表[[#This Row],[雇用形態]]="88【退職・異動等】","",賃上げ確認表[[#This Row],[d]]/賃上げ確認表[[#This Row],[a]])),"")</f>
        <v/>
      </c>
      <c r="P97" s="33" t="str">
        <f ca="1">IFERROR(IF(賃上げ確認表[[#This Row],[No.]]=従業員数+1,AVERAGE(OFFSET($P$53,0,0,従業員数)),IF(賃上げ確認表[[#This Row],[雇用形態]]="88【退職・異動等】","",賃上げ確認表[[#This Row],[g]]/賃上げ確認表[[#This Row],[a]])),"")</f>
        <v/>
      </c>
      <c r="Q97" s="34" t="str">
        <f ca="1">IFERROR(IF(賃上げ確認表[[#This Row],[No.]]=従業員数+1,AVERAGE(OFFSET($Q$53,0,0,従業員数)),賃上げ確認表[[#This Row],[i]]-賃上げ確認表[[#This Row],[h]]),"")</f>
        <v/>
      </c>
      <c r="R97" s="20" t="str">
        <f ca="1">IF(賃上げ確認表[[#This Row],[h]]="","",IF(OR(賃上げ確認表[[#This Row],[h]]&lt;$Q$39,賃上げ確認表[[#This Row],[i]]&lt;MAX($Q$39:$Q$40)),"最低賃金未満","○"))</f>
        <v/>
      </c>
    </row>
    <row r="98" spans="1:18" ht="18.75" customHeight="1" thickTop="1" thickBot="1" x14ac:dyDescent="0.3">
      <c r="A98" s="108">
        <f>ROW()-ROW(賃上げ確認表[[#Headers],[No.]])</f>
        <v>46</v>
      </c>
      <c r="B98" s="172"/>
      <c r="C98" s="28"/>
      <c r="D98" s="29" t="str">
        <f ca="1">IFERROR(INDIRECT("_"&amp;LEFT(賃上げ確認表[[#This Row],[雇用形態]],2)),"")</f>
        <v/>
      </c>
      <c r="E98" s="160" t="str">
        <f>IF(賃上げ確認表[[#This Row],[雇用形態]]="02【日給制+手当(月額)】",$J$21,"")</f>
        <v/>
      </c>
      <c r="F98" s="162"/>
      <c r="G98" s="163"/>
      <c r="H98" s="161" t="str">
        <f>IFERROR(IF(賃上げ確認表[[#This Row],[雇用形態]]="02【日給制+手当(月額)】",賃上げ確認表[[#This Row],[c]]/賃上げ確認表[[#This Row],[(a'')]]*賃上げ確認表[[#This Row],[a]],""),"")</f>
        <v/>
      </c>
      <c r="I98" s="18" t="str">
        <f>IF(賃上げ確認表[[#This Row],[社員コード又は氏名等]]="","",賃上げ確認表[[#This Row],[b]]+IF(賃上げ確認表[[#This Row],[(a'')]]="",賃上げ確認表[[#This Row],[c]],賃上げ確認表[[#This Row],[c'']]))</f>
        <v/>
      </c>
      <c r="J98" s="165"/>
      <c r="K98" s="166"/>
      <c r="L98" s="161" t="str">
        <f>IFERROR(IF(賃上げ確認表[[#This Row],[雇用形態]]="02【日給制+手当(月額)】",賃上げ確認表[[#This Row],[f]]/賃上げ確認表[[#This Row],[(a'')]]*賃上げ確認表[[#This Row],[a]],""),"")</f>
        <v/>
      </c>
      <c r="M98" s="18" t="str">
        <f>IF(賃上げ確認表[[#This Row],[社員コード又は氏名等]]="","",賃上げ確認表[[#This Row],[e]]+IF(賃上げ確認表[[#This Row],[(a'')]]="",賃上げ確認表[[#This Row],[f]],賃上げ確認表[[#This Row],[f'']]))</f>
        <v/>
      </c>
      <c r="N98" s="19" t="str">
        <f ca="1">IFERROR(IF(賃上げ確認表[[#This Row],[No.]]=従業員数+1,COUNT(OFFSET($N$53,0,0,従業員数)),IF(賃上げ確認表[[#This Row],[雇用形態]]="88【退職・異動等】","",IFERROR(賃上げ確認表[[#This Row],[g]]-賃上げ確認表[[#This Row],[d]],""))),"")</f>
        <v/>
      </c>
      <c r="O98" s="32" t="str">
        <f ca="1">IFERROR(IF(賃上げ確認表[[#This Row],[No.]]=従業員数+1,AVERAGE(OFFSET($O$53,0,0,従業員数)),IF(賃上げ確認表[[#This Row],[雇用形態]]="88【退職・異動等】","",賃上げ確認表[[#This Row],[d]]/賃上げ確認表[[#This Row],[a]])),"")</f>
        <v/>
      </c>
      <c r="P98" s="33" t="str">
        <f ca="1">IFERROR(IF(賃上げ確認表[[#This Row],[No.]]=従業員数+1,AVERAGE(OFFSET($P$53,0,0,従業員数)),IF(賃上げ確認表[[#This Row],[雇用形態]]="88【退職・異動等】","",賃上げ確認表[[#This Row],[g]]/賃上げ確認表[[#This Row],[a]])),"")</f>
        <v/>
      </c>
      <c r="Q98" s="34" t="str">
        <f ca="1">IFERROR(IF(賃上げ確認表[[#This Row],[No.]]=従業員数+1,AVERAGE(OFFSET($Q$53,0,0,従業員数)),賃上げ確認表[[#This Row],[i]]-賃上げ確認表[[#This Row],[h]]),"")</f>
        <v/>
      </c>
      <c r="R98" s="20" t="str">
        <f ca="1">IF(賃上げ確認表[[#This Row],[h]]="","",IF(OR(賃上げ確認表[[#This Row],[h]]&lt;$Q$39,賃上げ確認表[[#This Row],[i]]&lt;MAX($Q$39:$Q$40)),"最低賃金未満","○"))</f>
        <v/>
      </c>
    </row>
    <row r="99" spans="1:18" ht="18.75" customHeight="1" thickTop="1" thickBot="1" x14ac:dyDescent="0.3">
      <c r="A99" s="108">
        <f>ROW()-ROW(賃上げ確認表[[#Headers],[No.]])</f>
        <v>47</v>
      </c>
      <c r="B99" s="172"/>
      <c r="C99" s="28"/>
      <c r="D99" s="29" t="str">
        <f ca="1">IFERROR(INDIRECT("_"&amp;LEFT(賃上げ確認表[[#This Row],[雇用形態]],2)),"")</f>
        <v/>
      </c>
      <c r="E99" s="160" t="str">
        <f>IF(賃上げ確認表[[#This Row],[雇用形態]]="02【日給制+手当(月額)】",$J$21,"")</f>
        <v/>
      </c>
      <c r="F99" s="162"/>
      <c r="G99" s="163"/>
      <c r="H99" s="161" t="str">
        <f>IFERROR(IF(賃上げ確認表[[#This Row],[雇用形態]]="02【日給制+手当(月額)】",賃上げ確認表[[#This Row],[c]]/賃上げ確認表[[#This Row],[(a'')]]*賃上げ確認表[[#This Row],[a]],""),"")</f>
        <v/>
      </c>
      <c r="I99" s="18" t="str">
        <f>IF(賃上げ確認表[[#This Row],[社員コード又は氏名等]]="","",賃上げ確認表[[#This Row],[b]]+IF(賃上げ確認表[[#This Row],[(a'')]]="",賃上げ確認表[[#This Row],[c]],賃上げ確認表[[#This Row],[c'']]))</f>
        <v/>
      </c>
      <c r="J99" s="165"/>
      <c r="K99" s="166"/>
      <c r="L99" s="161" t="str">
        <f>IFERROR(IF(賃上げ確認表[[#This Row],[雇用形態]]="02【日給制+手当(月額)】",賃上げ確認表[[#This Row],[f]]/賃上げ確認表[[#This Row],[(a'')]]*賃上げ確認表[[#This Row],[a]],""),"")</f>
        <v/>
      </c>
      <c r="M99" s="18" t="str">
        <f>IF(賃上げ確認表[[#This Row],[社員コード又は氏名等]]="","",賃上げ確認表[[#This Row],[e]]+IF(賃上げ確認表[[#This Row],[(a'')]]="",賃上げ確認表[[#This Row],[f]],賃上げ確認表[[#This Row],[f'']]))</f>
        <v/>
      </c>
      <c r="N99" s="19" t="str">
        <f ca="1">IFERROR(IF(賃上げ確認表[[#This Row],[No.]]=従業員数+1,COUNT(OFFSET($N$53,0,0,従業員数)),IF(賃上げ確認表[[#This Row],[雇用形態]]="88【退職・異動等】","",IFERROR(賃上げ確認表[[#This Row],[g]]-賃上げ確認表[[#This Row],[d]],""))),"")</f>
        <v/>
      </c>
      <c r="O99" s="32" t="str">
        <f ca="1">IFERROR(IF(賃上げ確認表[[#This Row],[No.]]=従業員数+1,AVERAGE(OFFSET($O$53,0,0,従業員数)),IF(賃上げ確認表[[#This Row],[雇用形態]]="88【退職・異動等】","",賃上げ確認表[[#This Row],[d]]/賃上げ確認表[[#This Row],[a]])),"")</f>
        <v/>
      </c>
      <c r="P99" s="33" t="str">
        <f ca="1">IFERROR(IF(賃上げ確認表[[#This Row],[No.]]=従業員数+1,AVERAGE(OFFSET($P$53,0,0,従業員数)),IF(賃上げ確認表[[#This Row],[雇用形態]]="88【退職・異動等】","",賃上げ確認表[[#This Row],[g]]/賃上げ確認表[[#This Row],[a]])),"")</f>
        <v/>
      </c>
      <c r="Q99" s="34" t="str">
        <f ca="1">IFERROR(IF(賃上げ確認表[[#This Row],[No.]]=従業員数+1,AVERAGE(OFFSET($Q$53,0,0,従業員数)),賃上げ確認表[[#This Row],[i]]-賃上げ確認表[[#This Row],[h]]),"")</f>
        <v/>
      </c>
      <c r="R99" s="20" t="str">
        <f ca="1">IF(賃上げ確認表[[#This Row],[h]]="","",IF(OR(賃上げ確認表[[#This Row],[h]]&lt;$Q$39,賃上げ確認表[[#This Row],[i]]&lt;MAX($Q$39:$Q$40)),"最低賃金未満","○"))</f>
        <v/>
      </c>
    </row>
    <row r="100" spans="1:18" ht="18.75" customHeight="1" thickTop="1" thickBot="1" x14ac:dyDescent="0.3">
      <c r="A100" s="108">
        <f>ROW()-ROW(賃上げ確認表[[#Headers],[No.]])</f>
        <v>48</v>
      </c>
      <c r="B100" s="172"/>
      <c r="C100" s="28"/>
      <c r="D100" s="29" t="str">
        <f ca="1">IFERROR(INDIRECT("_"&amp;LEFT(賃上げ確認表[[#This Row],[雇用形態]],2)),"")</f>
        <v/>
      </c>
      <c r="E100" s="160" t="str">
        <f>IF(賃上げ確認表[[#This Row],[雇用形態]]="02【日給制+手当(月額)】",$J$21,"")</f>
        <v/>
      </c>
      <c r="F100" s="162"/>
      <c r="G100" s="163"/>
      <c r="H100" s="161" t="str">
        <f>IFERROR(IF(賃上げ確認表[[#This Row],[雇用形態]]="02【日給制+手当(月額)】",賃上げ確認表[[#This Row],[c]]/賃上げ確認表[[#This Row],[(a'')]]*賃上げ確認表[[#This Row],[a]],""),"")</f>
        <v/>
      </c>
      <c r="I100" s="18" t="str">
        <f>IF(賃上げ確認表[[#This Row],[社員コード又は氏名等]]="","",賃上げ確認表[[#This Row],[b]]+IF(賃上げ確認表[[#This Row],[(a'')]]="",賃上げ確認表[[#This Row],[c]],賃上げ確認表[[#This Row],[c'']]))</f>
        <v/>
      </c>
      <c r="J100" s="165"/>
      <c r="K100" s="166"/>
      <c r="L100" s="161" t="str">
        <f>IFERROR(IF(賃上げ確認表[[#This Row],[雇用形態]]="02【日給制+手当(月額)】",賃上げ確認表[[#This Row],[f]]/賃上げ確認表[[#This Row],[(a'')]]*賃上げ確認表[[#This Row],[a]],""),"")</f>
        <v/>
      </c>
      <c r="M100" s="18" t="str">
        <f>IF(賃上げ確認表[[#This Row],[社員コード又は氏名等]]="","",賃上げ確認表[[#This Row],[e]]+IF(賃上げ確認表[[#This Row],[(a'')]]="",賃上げ確認表[[#This Row],[f]],賃上げ確認表[[#This Row],[f'']]))</f>
        <v/>
      </c>
      <c r="N100" s="19" t="str">
        <f ca="1">IFERROR(IF(賃上げ確認表[[#This Row],[No.]]=従業員数+1,COUNT(OFFSET($N$53,0,0,従業員数)),IF(賃上げ確認表[[#This Row],[雇用形態]]="88【退職・異動等】","",IFERROR(賃上げ確認表[[#This Row],[g]]-賃上げ確認表[[#This Row],[d]],""))),"")</f>
        <v/>
      </c>
      <c r="O100" s="32" t="str">
        <f ca="1">IFERROR(IF(賃上げ確認表[[#This Row],[No.]]=従業員数+1,AVERAGE(OFFSET($O$53,0,0,従業員数)),IF(賃上げ確認表[[#This Row],[雇用形態]]="88【退職・異動等】","",賃上げ確認表[[#This Row],[d]]/賃上げ確認表[[#This Row],[a]])),"")</f>
        <v/>
      </c>
      <c r="P100" s="33" t="str">
        <f ca="1">IFERROR(IF(賃上げ確認表[[#This Row],[No.]]=従業員数+1,AVERAGE(OFFSET($P$53,0,0,従業員数)),IF(賃上げ確認表[[#This Row],[雇用形態]]="88【退職・異動等】","",賃上げ確認表[[#This Row],[g]]/賃上げ確認表[[#This Row],[a]])),"")</f>
        <v/>
      </c>
      <c r="Q100" s="34" t="str">
        <f ca="1">IFERROR(IF(賃上げ確認表[[#This Row],[No.]]=従業員数+1,AVERAGE(OFFSET($Q$53,0,0,従業員数)),賃上げ確認表[[#This Row],[i]]-賃上げ確認表[[#This Row],[h]]),"")</f>
        <v/>
      </c>
      <c r="R100" s="20" t="str">
        <f ca="1">IF(賃上げ確認表[[#This Row],[h]]="","",IF(OR(賃上げ確認表[[#This Row],[h]]&lt;$Q$39,賃上げ確認表[[#This Row],[i]]&lt;MAX($Q$39:$Q$40)),"最低賃金未満","○"))</f>
        <v/>
      </c>
    </row>
    <row r="101" spans="1:18" ht="18.75" customHeight="1" thickTop="1" thickBot="1" x14ac:dyDescent="0.3">
      <c r="A101" s="108">
        <f>ROW()-ROW(賃上げ確認表[[#Headers],[No.]])</f>
        <v>49</v>
      </c>
      <c r="B101" s="172"/>
      <c r="C101" s="28"/>
      <c r="D101" s="29" t="str">
        <f ca="1">IFERROR(INDIRECT("_"&amp;LEFT(賃上げ確認表[[#This Row],[雇用形態]],2)),"")</f>
        <v/>
      </c>
      <c r="E101" s="160" t="str">
        <f>IF(賃上げ確認表[[#This Row],[雇用形態]]="02【日給制+手当(月額)】",$J$21,"")</f>
        <v/>
      </c>
      <c r="F101" s="162"/>
      <c r="G101" s="163"/>
      <c r="H101" s="161" t="str">
        <f>IFERROR(IF(賃上げ確認表[[#This Row],[雇用形態]]="02【日給制+手当(月額)】",賃上げ確認表[[#This Row],[c]]/賃上げ確認表[[#This Row],[(a'')]]*賃上げ確認表[[#This Row],[a]],""),"")</f>
        <v/>
      </c>
      <c r="I101" s="18" t="str">
        <f>IF(賃上げ確認表[[#This Row],[社員コード又は氏名等]]="","",賃上げ確認表[[#This Row],[b]]+IF(賃上げ確認表[[#This Row],[(a'')]]="",賃上げ確認表[[#This Row],[c]],賃上げ確認表[[#This Row],[c'']]))</f>
        <v/>
      </c>
      <c r="J101" s="165"/>
      <c r="K101" s="166"/>
      <c r="L101" s="161" t="str">
        <f>IFERROR(IF(賃上げ確認表[[#This Row],[雇用形態]]="02【日給制+手当(月額)】",賃上げ確認表[[#This Row],[f]]/賃上げ確認表[[#This Row],[(a'')]]*賃上げ確認表[[#This Row],[a]],""),"")</f>
        <v/>
      </c>
      <c r="M101" s="18" t="str">
        <f>IF(賃上げ確認表[[#This Row],[社員コード又は氏名等]]="","",賃上げ確認表[[#This Row],[e]]+IF(賃上げ確認表[[#This Row],[(a'')]]="",賃上げ確認表[[#This Row],[f]],賃上げ確認表[[#This Row],[f'']]))</f>
        <v/>
      </c>
      <c r="N101" s="19" t="str">
        <f ca="1">IFERROR(IF(賃上げ確認表[[#This Row],[No.]]=従業員数+1,COUNT(OFFSET($N$53,0,0,従業員数)),IF(賃上げ確認表[[#This Row],[雇用形態]]="88【退職・異動等】","",IFERROR(賃上げ確認表[[#This Row],[g]]-賃上げ確認表[[#This Row],[d]],""))),"")</f>
        <v/>
      </c>
      <c r="O101" s="32" t="str">
        <f ca="1">IFERROR(IF(賃上げ確認表[[#This Row],[No.]]=従業員数+1,AVERAGE(OFFSET($O$53,0,0,従業員数)),IF(賃上げ確認表[[#This Row],[雇用形態]]="88【退職・異動等】","",賃上げ確認表[[#This Row],[d]]/賃上げ確認表[[#This Row],[a]])),"")</f>
        <v/>
      </c>
      <c r="P101" s="33" t="str">
        <f ca="1">IFERROR(IF(賃上げ確認表[[#This Row],[No.]]=従業員数+1,AVERAGE(OFFSET($P$53,0,0,従業員数)),IF(賃上げ確認表[[#This Row],[雇用形態]]="88【退職・異動等】","",賃上げ確認表[[#This Row],[g]]/賃上げ確認表[[#This Row],[a]])),"")</f>
        <v/>
      </c>
      <c r="Q101" s="34" t="str">
        <f ca="1">IFERROR(IF(賃上げ確認表[[#This Row],[No.]]=従業員数+1,AVERAGE(OFFSET($Q$53,0,0,従業員数)),賃上げ確認表[[#This Row],[i]]-賃上げ確認表[[#This Row],[h]]),"")</f>
        <v/>
      </c>
      <c r="R101" s="20" t="str">
        <f ca="1">IF(賃上げ確認表[[#This Row],[h]]="","",IF(OR(賃上げ確認表[[#This Row],[h]]&lt;$Q$39,賃上げ確認表[[#This Row],[i]]&lt;MAX($Q$39:$Q$40)),"最低賃金未満","○"))</f>
        <v/>
      </c>
    </row>
    <row r="102" spans="1:18" ht="18.75" customHeight="1" thickTop="1" thickBot="1" x14ac:dyDescent="0.3">
      <c r="A102" s="108">
        <f>ROW()-ROW(賃上げ確認表[[#Headers],[No.]])</f>
        <v>50</v>
      </c>
      <c r="B102" s="172"/>
      <c r="C102" s="30"/>
      <c r="D102" s="29" t="str">
        <f ca="1">IFERROR(INDIRECT("_"&amp;LEFT(賃上げ確認表[[#This Row],[雇用形態]],2)),"")</f>
        <v/>
      </c>
      <c r="E102" s="160" t="str">
        <f>IF(賃上げ確認表[[#This Row],[雇用形態]]="02【日給制+手当(月額)】",$J$21,"")</f>
        <v/>
      </c>
      <c r="F102" s="162"/>
      <c r="G102" s="163"/>
      <c r="H102" s="161" t="str">
        <f>IFERROR(IF(賃上げ確認表[[#This Row],[雇用形態]]="02【日給制+手当(月額)】",賃上げ確認表[[#This Row],[c]]/賃上げ確認表[[#This Row],[(a'')]]*賃上げ確認表[[#This Row],[a]],""),"")</f>
        <v/>
      </c>
      <c r="I102" s="18" t="str">
        <f>IF(賃上げ確認表[[#This Row],[社員コード又は氏名等]]="","",賃上げ確認表[[#This Row],[b]]+IF(賃上げ確認表[[#This Row],[(a'')]]="",賃上げ確認表[[#This Row],[c]],賃上げ確認表[[#This Row],[c'']]))</f>
        <v/>
      </c>
      <c r="J102" s="165"/>
      <c r="K102" s="166"/>
      <c r="L102" s="161" t="str">
        <f>IFERROR(IF(賃上げ確認表[[#This Row],[雇用形態]]="02【日給制+手当(月額)】",賃上げ確認表[[#This Row],[f]]/賃上げ確認表[[#This Row],[(a'')]]*賃上げ確認表[[#This Row],[a]],""),"")</f>
        <v/>
      </c>
      <c r="M102" s="18" t="str">
        <f>IF(賃上げ確認表[[#This Row],[社員コード又は氏名等]]="","",賃上げ確認表[[#This Row],[e]]+IF(賃上げ確認表[[#This Row],[(a'')]]="",賃上げ確認表[[#This Row],[f]],賃上げ確認表[[#This Row],[f'']]))</f>
        <v/>
      </c>
      <c r="N102" s="19" t="str">
        <f ca="1">IFERROR(IF(賃上げ確認表[[#This Row],[No.]]=従業員数+1,COUNT(OFFSET($N$53,0,0,従業員数)),IF(賃上げ確認表[[#This Row],[雇用形態]]="88【退職・異動等】","",IFERROR(賃上げ確認表[[#This Row],[g]]-賃上げ確認表[[#This Row],[d]],""))),"")</f>
        <v/>
      </c>
      <c r="O102" s="32" t="str">
        <f ca="1">IFERROR(IF(賃上げ確認表[[#This Row],[No.]]=従業員数+1,AVERAGE(OFFSET($O$53,0,0,従業員数)),IF(賃上げ確認表[[#This Row],[雇用形態]]="88【退職・異動等】","",賃上げ確認表[[#This Row],[d]]/賃上げ確認表[[#This Row],[a]])),"")</f>
        <v/>
      </c>
      <c r="P102" s="33" t="str">
        <f ca="1">IFERROR(IF(賃上げ確認表[[#This Row],[No.]]=従業員数+1,AVERAGE(OFFSET($P$53,0,0,従業員数)),IF(賃上げ確認表[[#This Row],[雇用形態]]="88【退職・異動等】","",賃上げ確認表[[#This Row],[g]]/賃上げ確認表[[#This Row],[a]])),"")</f>
        <v/>
      </c>
      <c r="Q102" s="34" t="str">
        <f ca="1">IFERROR(IF(賃上げ確認表[[#This Row],[No.]]=従業員数+1,AVERAGE(OFFSET($Q$53,0,0,従業員数)),賃上げ確認表[[#This Row],[i]]-賃上げ確認表[[#This Row],[h]]),"")</f>
        <v/>
      </c>
      <c r="R102" s="20" t="str">
        <f ca="1">IF(賃上げ確認表[[#This Row],[h]]="","",IF(OR(賃上げ確認表[[#This Row],[h]]&lt;$Q$39,賃上げ確認表[[#This Row],[i]]&lt;MAX($Q$39:$Q$40)),"最低賃金未満","○"))</f>
        <v/>
      </c>
    </row>
    <row r="103" spans="1:18" ht="18.75" customHeight="1" thickTop="1" thickBot="1" x14ac:dyDescent="0.3">
      <c r="A103" s="108">
        <f>ROW()-ROW(賃上げ確認表[[#Headers],[No.]])</f>
        <v>51</v>
      </c>
      <c r="B103" s="172"/>
      <c r="C103" s="28"/>
      <c r="D103" s="29" t="str">
        <f ca="1">IFERROR(INDIRECT("_"&amp;LEFT(賃上げ確認表[[#This Row],[雇用形態]],2)),"")</f>
        <v/>
      </c>
      <c r="E103" s="160" t="str">
        <f>IF(賃上げ確認表[[#This Row],[雇用形態]]="02【日給制+手当(月額)】",$J$21,"")</f>
        <v/>
      </c>
      <c r="F103" s="162"/>
      <c r="G103" s="163"/>
      <c r="H103" s="161" t="str">
        <f>IFERROR(IF(賃上げ確認表[[#This Row],[雇用形態]]="02【日給制+手当(月額)】",賃上げ確認表[[#This Row],[c]]/賃上げ確認表[[#This Row],[(a'')]]*賃上げ確認表[[#This Row],[a]],""),"")</f>
        <v/>
      </c>
      <c r="I103" s="18" t="str">
        <f>IF(賃上げ確認表[[#This Row],[社員コード又は氏名等]]="","",賃上げ確認表[[#This Row],[b]]+IF(賃上げ確認表[[#This Row],[(a'')]]="",賃上げ確認表[[#This Row],[c]],賃上げ確認表[[#This Row],[c'']]))</f>
        <v/>
      </c>
      <c r="J103" s="165"/>
      <c r="K103" s="166"/>
      <c r="L103" s="161" t="str">
        <f>IFERROR(IF(賃上げ確認表[[#This Row],[雇用形態]]="02【日給制+手当(月額)】",賃上げ確認表[[#This Row],[f]]/賃上げ確認表[[#This Row],[(a'')]]*賃上げ確認表[[#This Row],[a]],""),"")</f>
        <v/>
      </c>
      <c r="M103" s="18" t="str">
        <f>IF(賃上げ確認表[[#This Row],[社員コード又は氏名等]]="","",賃上げ確認表[[#This Row],[e]]+IF(賃上げ確認表[[#This Row],[(a'')]]="",賃上げ確認表[[#This Row],[f]],賃上げ確認表[[#This Row],[f'']]))</f>
        <v/>
      </c>
      <c r="N103" s="19" t="str">
        <f ca="1">IFERROR(IF(賃上げ確認表[[#This Row],[No.]]=従業員数+1,COUNT(OFFSET($N$53,0,0,従業員数)),IF(賃上げ確認表[[#This Row],[雇用形態]]="88【退職・異動等】","",IFERROR(賃上げ確認表[[#This Row],[g]]-賃上げ確認表[[#This Row],[d]],""))),"")</f>
        <v/>
      </c>
      <c r="O103" s="32" t="str">
        <f ca="1">IFERROR(IF(賃上げ確認表[[#This Row],[No.]]=従業員数+1,AVERAGE(OFFSET($O$53,0,0,従業員数)),IF(賃上げ確認表[[#This Row],[雇用形態]]="88【退職・異動等】","",賃上げ確認表[[#This Row],[d]]/賃上げ確認表[[#This Row],[a]])),"")</f>
        <v/>
      </c>
      <c r="P103" s="33" t="str">
        <f ca="1">IFERROR(IF(賃上げ確認表[[#This Row],[No.]]=従業員数+1,AVERAGE(OFFSET($P$53,0,0,従業員数)),IF(賃上げ確認表[[#This Row],[雇用形態]]="88【退職・異動等】","",賃上げ確認表[[#This Row],[g]]/賃上げ確認表[[#This Row],[a]])),"")</f>
        <v/>
      </c>
      <c r="Q103" s="34" t="str">
        <f ca="1">IFERROR(IF(賃上げ確認表[[#This Row],[No.]]=従業員数+1,AVERAGE(OFFSET($Q$53,0,0,従業員数)),賃上げ確認表[[#This Row],[i]]-賃上げ確認表[[#This Row],[h]]),"")</f>
        <v/>
      </c>
      <c r="R103" s="20" t="str">
        <f ca="1">IF(賃上げ確認表[[#This Row],[h]]="","",IF(OR(賃上げ確認表[[#This Row],[h]]&lt;$Q$39,賃上げ確認表[[#This Row],[i]]&lt;MAX($Q$39:$Q$40)),"最低賃金未満","○"))</f>
        <v/>
      </c>
    </row>
    <row r="104" spans="1:18" ht="18.75" customHeight="1" thickTop="1" thickBot="1" x14ac:dyDescent="0.3">
      <c r="A104" s="108">
        <f>ROW()-ROW(賃上げ確認表[[#Headers],[No.]])</f>
        <v>52</v>
      </c>
      <c r="B104" s="172"/>
      <c r="C104" s="28"/>
      <c r="D104" s="29" t="str">
        <f ca="1">IFERROR(INDIRECT("_"&amp;LEFT(賃上げ確認表[[#This Row],[雇用形態]],2)),"")</f>
        <v/>
      </c>
      <c r="E104" s="160" t="str">
        <f>IF(賃上げ確認表[[#This Row],[雇用形態]]="02【日給制+手当(月額)】",$J$21,"")</f>
        <v/>
      </c>
      <c r="F104" s="162"/>
      <c r="G104" s="163"/>
      <c r="H104" s="161" t="str">
        <f>IFERROR(IF(賃上げ確認表[[#This Row],[雇用形態]]="02【日給制+手当(月額)】",賃上げ確認表[[#This Row],[c]]/賃上げ確認表[[#This Row],[(a'')]]*賃上げ確認表[[#This Row],[a]],""),"")</f>
        <v/>
      </c>
      <c r="I104" s="18" t="str">
        <f>IF(賃上げ確認表[[#This Row],[社員コード又は氏名等]]="","",賃上げ確認表[[#This Row],[b]]+IF(賃上げ確認表[[#This Row],[(a'')]]="",賃上げ確認表[[#This Row],[c]],賃上げ確認表[[#This Row],[c'']]))</f>
        <v/>
      </c>
      <c r="J104" s="165"/>
      <c r="K104" s="166"/>
      <c r="L104" s="161" t="str">
        <f>IFERROR(IF(賃上げ確認表[[#This Row],[雇用形態]]="02【日給制+手当(月額)】",賃上げ確認表[[#This Row],[f]]/賃上げ確認表[[#This Row],[(a'')]]*賃上げ確認表[[#This Row],[a]],""),"")</f>
        <v/>
      </c>
      <c r="M104" s="18" t="str">
        <f>IF(賃上げ確認表[[#This Row],[社員コード又は氏名等]]="","",賃上げ確認表[[#This Row],[e]]+IF(賃上げ確認表[[#This Row],[(a'')]]="",賃上げ確認表[[#This Row],[f]],賃上げ確認表[[#This Row],[f'']]))</f>
        <v/>
      </c>
      <c r="N104" s="19" t="str">
        <f ca="1">IFERROR(IF(賃上げ確認表[[#This Row],[No.]]=従業員数+1,COUNT(OFFSET($N$53,0,0,従業員数)),IF(賃上げ確認表[[#This Row],[雇用形態]]="88【退職・異動等】","",IFERROR(賃上げ確認表[[#This Row],[g]]-賃上げ確認表[[#This Row],[d]],""))),"")</f>
        <v/>
      </c>
      <c r="O104" s="32" t="str">
        <f ca="1">IFERROR(IF(賃上げ確認表[[#This Row],[No.]]=従業員数+1,AVERAGE(OFFSET($O$53,0,0,従業員数)),IF(賃上げ確認表[[#This Row],[雇用形態]]="88【退職・異動等】","",賃上げ確認表[[#This Row],[d]]/賃上げ確認表[[#This Row],[a]])),"")</f>
        <v/>
      </c>
      <c r="P104" s="33" t="str">
        <f ca="1">IFERROR(IF(賃上げ確認表[[#This Row],[No.]]=従業員数+1,AVERAGE(OFFSET($P$53,0,0,従業員数)),IF(賃上げ確認表[[#This Row],[雇用形態]]="88【退職・異動等】","",賃上げ確認表[[#This Row],[g]]/賃上げ確認表[[#This Row],[a]])),"")</f>
        <v/>
      </c>
      <c r="Q104" s="34" t="str">
        <f ca="1">IFERROR(IF(賃上げ確認表[[#This Row],[No.]]=従業員数+1,AVERAGE(OFFSET($Q$53,0,0,従業員数)),賃上げ確認表[[#This Row],[i]]-賃上げ確認表[[#This Row],[h]]),"")</f>
        <v/>
      </c>
      <c r="R104" s="20" t="str">
        <f ca="1">IF(賃上げ確認表[[#This Row],[h]]="","",IF(OR(賃上げ確認表[[#This Row],[h]]&lt;$Q$39,賃上げ確認表[[#This Row],[i]]&lt;MAX($Q$39:$Q$40)),"最低賃金未満","○"))</f>
        <v/>
      </c>
    </row>
    <row r="105" spans="1:18" ht="18.75" customHeight="1" thickTop="1" thickBot="1" x14ac:dyDescent="0.3">
      <c r="A105" s="108">
        <f>ROW()-ROW(賃上げ確認表[[#Headers],[No.]])</f>
        <v>53</v>
      </c>
      <c r="B105" s="172"/>
      <c r="C105" s="28"/>
      <c r="D105" s="29" t="str">
        <f ca="1">IFERROR(INDIRECT("_"&amp;LEFT(賃上げ確認表[[#This Row],[雇用形態]],2)),"")</f>
        <v/>
      </c>
      <c r="E105" s="160" t="str">
        <f>IF(賃上げ確認表[[#This Row],[雇用形態]]="02【日給制+手当(月額)】",$J$21,"")</f>
        <v/>
      </c>
      <c r="F105" s="162"/>
      <c r="G105" s="163"/>
      <c r="H105" s="161" t="str">
        <f>IFERROR(IF(賃上げ確認表[[#This Row],[雇用形態]]="02【日給制+手当(月額)】",賃上げ確認表[[#This Row],[c]]/賃上げ確認表[[#This Row],[(a'')]]*賃上げ確認表[[#This Row],[a]],""),"")</f>
        <v/>
      </c>
      <c r="I105" s="18" t="str">
        <f>IF(賃上げ確認表[[#This Row],[社員コード又は氏名等]]="","",賃上げ確認表[[#This Row],[b]]+IF(賃上げ確認表[[#This Row],[(a'')]]="",賃上げ確認表[[#This Row],[c]],賃上げ確認表[[#This Row],[c'']]))</f>
        <v/>
      </c>
      <c r="J105" s="165"/>
      <c r="K105" s="166"/>
      <c r="L105" s="161" t="str">
        <f>IFERROR(IF(賃上げ確認表[[#This Row],[雇用形態]]="02【日給制+手当(月額)】",賃上げ確認表[[#This Row],[f]]/賃上げ確認表[[#This Row],[(a'')]]*賃上げ確認表[[#This Row],[a]],""),"")</f>
        <v/>
      </c>
      <c r="M105" s="18" t="str">
        <f>IF(賃上げ確認表[[#This Row],[社員コード又は氏名等]]="","",賃上げ確認表[[#This Row],[e]]+IF(賃上げ確認表[[#This Row],[(a'')]]="",賃上げ確認表[[#This Row],[f]],賃上げ確認表[[#This Row],[f'']]))</f>
        <v/>
      </c>
      <c r="N105" s="19" t="str">
        <f ca="1">IFERROR(IF(賃上げ確認表[[#This Row],[No.]]=従業員数+1,COUNT(OFFSET($N$53,0,0,従業員数)),IF(賃上げ確認表[[#This Row],[雇用形態]]="88【退職・異動等】","",IFERROR(賃上げ確認表[[#This Row],[g]]-賃上げ確認表[[#This Row],[d]],""))),"")</f>
        <v/>
      </c>
      <c r="O105" s="32" t="str">
        <f ca="1">IFERROR(IF(賃上げ確認表[[#This Row],[No.]]=従業員数+1,AVERAGE(OFFSET($O$53,0,0,従業員数)),IF(賃上げ確認表[[#This Row],[雇用形態]]="88【退職・異動等】","",賃上げ確認表[[#This Row],[d]]/賃上げ確認表[[#This Row],[a]])),"")</f>
        <v/>
      </c>
      <c r="P105" s="33" t="str">
        <f ca="1">IFERROR(IF(賃上げ確認表[[#This Row],[No.]]=従業員数+1,AVERAGE(OFFSET($P$53,0,0,従業員数)),IF(賃上げ確認表[[#This Row],[雇用形態]]="88【退職・異動等】","",賃上げ確認表[[#This Row],[g]]/賃上げ確認表[[#This Row],[a]])),"")</f>
        <v/>
      </c>
      <c r="Q105" s="34" t="str">
        <f ca="1">IFERROR(IF(賃上げ確認表[[#This Row],[No.]]=従業員数+1,AVERAGE(OFFSET($Q$53,0,0,従業員数)),賃上げ確認表[[#This Row],[i]]-賃上げ確認表[[#This Row],[h]]),"")</f>
        <v/>
      </c>
      <c r="R105" s="20" t="str">
        <f ca="1">IF(賃上げ確認表[[#This Row],[h]]="","",IF(OR(賃上げ確認表[[#This Row],[h]]&lt;$Q$39,賃上げ確認表[[#This Row],[i]]&lt;MAX($Q$39:$Q$40)),"最低賃金未満","○"))</f>
        <v/>
      </c>
    </row>
    <row r="106" spans="1:18" ht="18.75" customHeight="1" thickTop="1" thickBot="1" x14ac:dyDescent="0.3">
      <c r="A106" s="108">
        <f>ROW()-ROW(賃上げ確認表[[#Headers],[No.]])</f>
        <v>54</v>
      </c>
      <c r="B106" s="172"/>
      <c r="C106" s="28"/>
      <c r="D106" s="29" t="str">
        <f ca="1">IFERROR(INDIRECT("_"&amp;LEFT(賃上げ確認表[[#This Row],[雇用形態]],2)),"")</f>
        <v/>
      </c>
      <c r="E106" s="160" t="str">
        <f>IF(賃上げ確認表[[#This Row],[雇用形態]]="02【日給制+手当(月額)】",$J$21,"")</f>
        <v/>
      </c>
      <c r="F106" s="162"/>
      <c r="G106" s="163"/>
      <c r="H106" s="161" t="str">
        <f>IFERROR(IF(賃上げ確認表[[#This Row],[雇用形態]]="02【日給制+手当(月額)】",賃上げ確認表[[#This Row],[c]]/賃上げ確認表[[#This Row],[(a'')]]*賃上げ確認表[[#This Row],[a]],""),"")</f>
        <v/>
      </c>
      <c r="I106" s="18" t="str">
        <f>IF(賃上げ確認表[[#This Row],[社員コード又は氏名等]]="","",賃上げ確認表[[#This Row],[b]]+IF(賃上げ確認表[[#This Row],[(a'')]]="",賃上げ確認表[[#This Row],[c]],賃上げ確認表[[#This Row],[c'']]))</f>
        <v/>
      </c>
      <c r="J106" s="165"/>
      <c r="K106" s="166"/>
      <c r="L106" s="161" t="str">
        <f>IFERROR(IF(賃上げ確認表[[#This Row],[雇用形態]]="02【日給制+手当(月額)】",賃上げ確認表[[#This Row],[f]]/賃上げ確認表[[#This Row],[(a'')]]*賃上げ確認表[[#This Row],[a]],""),"")</f>
        <v/>
      </c>
      <c r="M106" s="18" t="str">
        <f>IF(賃上げ確認表[[#This Row],[社員コード又は氏名等]]="","",賃上げ確認表[[#This Row],[e]]+IF(賃上げ確認表[[#This Row],[(a'')]]="",賃上げ確認表[[#This Row],[f]],賃上げ確認表[[#This Row],[f'']]))</f>
        <v/>
      </c>
      <c r="N106" s="19" t="str">
        <f ca="1">IFERROR(IF(賃上げ確認表[[#This Row],[No.]]=従業員数+1,COUNT(OFFSET($N$53,0,0,従業員数)),IF(賃上げ確認表[[#This Row],[雇用形態]]="88【退職・異動等】","",IFERROR(賃上げ確認表[[#This Row],[g]]-賃上げ確認表[[#This Row],[d]],""))),"")</f>
        <v/>
      </c>
      <c r="O106" s="32" t="str">
        <f ca="1">IFERROR(IF(賃上げ確認表[[#This Row],[No.]]=従業員数+1,AVERAGE(OFFSET($O$53,0,0,従業員数)),IF(賃上げ確認表[[#This Row],[雇用形態]]="88【退職・異動等】","",賃上げ確認表[[#This Row],[d]]/賃上げ確認表[[#This Row],[a]])),"")</f>
        <v/>
      </c>
      <c r="P106" s="33" t="str">
        <f ca="1">IFERROR(IF(賃上げ確認表[[#This Row],[No.]]=従業員数+1,AVERAGE(OFFSET($P$53,0,0,従業員数)),IF(賃上げ確認表[[#This Row],[雇用形態]]="88【退職・異動等】","",賃上げ確認表[[#This Row],[g]]/賃上げ確認表[[#This Row],[a]])),"")</f>
        <v/>
      </c>
      <c r="Q106" s="34" t="str">
        <f ca="1">IFERROR(IF(賃上げ確認表[[#This Row],[No.]]=従業員数+1,AVERAGE(OFFSET($Q$53,0,0,従業員数)),賃上げ確認表[[#This Row],[i]]-賃上げ確認表[[#This Row],[h]]),"")</f>
        <v/>
      </c>
      <c r="R106" s="20" t="str">
        <f ca="1">IF(賃上げ確認表[[#This Row],[h]]="","",IF(OR(賃上げ確認表[[#This Row],[h]]&lt;$Q$39,賃上げ確認表[[#This Row],[i]]&lt;MAX($Q$39:$Q$40)),"最低賃金未満","○"))</f>
        <v/>
      </c>
    </row>
    <row r="107" spans="1:18" ht="18.75" customHeight="1" thickTop="1" thickBot="1" x14ac:dyDescent="0.3">
      <c r="A107" s="108">
        <f>ROW()-ROW(賃上げ確認表[[#Headers],[No.]])</f>
        <v>55</v>
      </c>
      <c r="B107" s="172"/>
      <c r="C107" s="28"/>
      <c r="D107" s="29" t="str">
        <f ca="1">IFERROR(INDIRECT("_"&amp;LEFT(賃上げ確認表[[#This Row],[雇用形態]],2)),"")</f>
        <v/>
      </c>
      <c r="E107" s="160" t="str">
        <f>IF(賃上げ確認表[[#This Row],[雇用形態]]="02【日給制+手当(月額)】",$J$21,"")</f>
        <v/>
      </c>
      <c r="F107" s="162"/>
      <c r="G107" s="163"/>
      <c r="H107" s="161" t="str">
        <f>IFERROR(IF(賃上げ確認表[[#This Row],[雇用形態]]="02【日給制+手当(月額)】",賃上げ確認表[[#This Row],[c]]/賃上げ確認表[[#This Row],[(a'')]]*賃上げ確認表[[#This Row],[a]],""),"")</f>
        <v/>
      </c>
      <c r="I107" s="18" t="str">
        <f>IF(賃上げ確認表[[#This Row],[社員コード又は氏名等]]="","",賃上げ確認表[[#This Row],[b]]+IF(賃上げ確認表[[#This Row],[(a'')]]="",賃上げ確認表[[#This Row],[c]],賃上げ確認表[[#This Row],[c'']]))</f>
        <v/>
      </c>
      <c r="J107" s="165"/>
      <c r="K107" s="166"/>
      <c r="L107" s="161" t="str">
        <f>IFERROR(IF(賃上げ確認表[[#This Row],[雇用形態]]="02【日給制+手当(月額)】",賃上げ確認表[[#This Row],[f]]/賃上げ確認表[[#This Row],[(a'')]]*賃上げ確認表[[#This Row],[a]],""),"")</f>
        <v/>
      </c>
      <c r="M107" s="18" t="str">
        <f>IF(賃上げ確認表[[#This Row],[社員コード又は氏名等]]="","",賃上げ確認表[[#This Row],[e]]+IF(賃上げ確認表[[#This Row],[(a'')]]="",賃上げ確認表[[#This Row],[f]],賃上げ確認表[[#This Row],[f'']]))</f>
        <v/>
      </c>
      <c r="N107" s="19" t="str">
        <f ca="1">IFERROR(IF(賃上げ確認表[[#This Row],[No.]]=従業員数+1,COUNT(OFFSET($N$53,0,0,従業員数)),IF(賃上げ確認表[[#This Row],[雇用形態]]="88【退職・異動等】","",IFERROR(賃上げ確認表[[#This Row],[g]]-賃上げ確認表[[#This Row],[d]],""))),"")</f>
        <v/>
      </c>
      <c r="O107" s="32" t="str">
        <f ca="1">IFERROR(IF(賃上げ確認表[[#This Row],[No.]]=従業員数+1,AVERAGE(OFFSET($O$53,0,0,従業員数)),IF(賃上げ確認表[[#This Row],[雇用形態]]="88【退職・異動等】","",賃上げ確認表[[#This Row],[d]]/賃上げ確認表[[#This Row],[a]])),"")</f>
        <v/>
      </c>
      <c r="P107" s="33" t="str">
        <f ca="1">IFERROR(IF(賃上げ確認表[[#This Row],[No.]]=従業員数+1,AVERAGE(OFFSET($P$53,0,0,従業員数)),IF(賃上げ確認表[[#This Row],[雇用形態]]="88【退職・異動等】","",賃上げ確認表[[#This Row],[g]]/賃上げ確認表[[#This Row],[a]])),"")</f>
        <v/>
      </c>
      <c r="Q107" s="34" t="str">
        <f ca="1">IFERROR(IF(賃上げ確認表[[#This Row],[No.]]=従業員数+1,AVERAGE(OFFSET($Q$53,0,0,従業員数)),賃上げ確認表[[#This Row],[i]]-賃上げ確認表[[#This Row],[h]]),"")</f>
        <v/>
      </c>
      <c r="R107" s="20" t="str">
        <f ca="1">IF(賃上げ確認表[[#This Row],[h]]="","",IF(OR(賃上げ確認表[[#This Row],[h]]&lt;$Q$39,賃上げ確認表[[#This Row],[i]]&lt;MAX($Q$39:$Q$40)),"最低賃金未満","○"))</f>
        <v/>
      </c>
    </row>
    <row r="108" spans="1:18" ht="18.75" customHeight="1" thickTop="1" thickBot="1" x14ac:dyDescent="0.3">
      <c r="A108" s="108">
        <f>ROW()-ROW(賃上げ確認表[[#Headers],[No.]])</f>
        <v>56</v>
      </c>
      <c r="B108" s="172"/>
      <c r="C108" s="28"/>
      <c r="D108" s="29" t="str">
        <f ca="1">IFERROR(INDIRECT("_"&amp;LEFT(賃上げ確認表[[#This Row],[雇用形態]],2)),"")</f>
        <v/>
      </c>
      <c r="E108" s="160" t="str">
        <f>IF(賃上げ確認表[[#This Row],[雇用形態]]="02【日給制+手当(月額)】",$J$21,"")</f>
        <v/>
      </c>
      <c r="F108" s="162"/>
      <c r="G108" s="163"/>
      <c r="H108" s="161" t="str">
        <f>IFERROR(IF(賃上げ確認表[[#This Row],[雇用形態]]="02【日給制+手当(月額)】",賃上げ確認表[[#This Row],[c]]/賃上げ確認表[[#This Row],[(a'')]]*賃上げ確認表[[#This Row],[a]],""),"")</f>
        <v/>
      </c>
      <c r="I108" s="18" t="str">
        <f>IF(賃上げ確認表[[#This Row],[社員コード又は氏名等]]="","",賃上げ確認表[[#This Row],[b]]+IF(賃上げ確認表[[#This Row],[(a'')]]="",賃上げ確認表[[#This Row],[c]],賃上げ確認表[[#This Row],[c'']]))</f>
        <v/>
      </c>
      <c r="J108" s="165"/>
      <c r="K108" s="166"/>
      <c r="L108" s="161" t="str">
        <f>IFERROR(IF(賃上げ確認表[[#This Row],[雇用形態]]="02【日給制+手当(月額)】",賃上げ確認表[[#This Row],[f]]/賃上げ確認表[[#This Row],[(a'')]]*賃上げ確認表[[#This Row],[a]],""),"")</f>
        <v/>
      </c>
      <c r="M108" s="18" t="str">
        <f>IF(賃上げ確認表[[#This Row],[社員コード又は氏名等]]="","",賃上げ確認表[[#This Row],[e]]+IF(賃上げ確認表[[#This Row],[(a'')]]="",賃上げ確認表[[#This Row],[f]],賃上げ確認表[[#This Row],[f'']]))</f>
        <v/>
      </c>
      <c r="N108" s="19" t="str">
        <f ca="1">IFERROR(IF(賃上げ確認表[[#This Row],[No.]]=従業員数+1,COUNT(OFFSET($N$53,0,0,従業員数)),IF(賃上げ確認表[[#This Row],[雇用形態]]="88【退職・異動等】","",IFERROR(賃上げ確認表[[#This Row],[g]]-賃上げ確認表[[#This Row],[d]],""))),"")</f>
        <v/>
      </c>
      <c r="O108" s="32" t="str">
        <f ca="1">IFERROR(IF(賃上げ確認表[[#This Row],[No.]]=従業員数+1,AVERAGE(OFFSET($O$53,0,0,従業員数)),IF(賃上げ確認表[[#This Row],[雇用形態]]="88【退職・異動等】","",賃上げ確認表[[#This Row],[d]]/賃上げ確認表[[#This Row],[a]])),"")</f>
        <v/>
      </c>
      <c r="P108" s="33" t="str">
        <f ca="1">IFERROR(IF(賃上げ確認表[[#This Row],[No.]]=従業員数+1,AVERAGE(OFFSET($P$53,0,0,従業員数)),IF(賃上げ確認表[[#This Row],[雇用形態]]="88【退職・異動等】","",賃上げ確認表[[#This Row],[g]]/賃上げ確認表[[#This Row],[a]])),"")</f>
        <v/>
      </c>
      <c r="Q108" s="34" t="str">
        <f ca="1">IFERROR(IF(賃上げ確認表[[#This Row],[No.]]=従業員数+1,AVERAGE(OFFSET($Q$53,0,0,従業員数)),賃上げ確認表[[#This Row],[i]]-賃上げ確認表[[#This Row],[h]]),"")</f>
        <v/>
      </c>
      <c r="R108" s="20" t="str">
        <f ca="1">IF(賃上げ確認表[[#This Row],[h]]="","",IF(OR(賃上げ確認表[[#This Row],[h]]&lt;$Q$39,賃上げ確認表[[#This Row],[i]]&lt;MAX($Q$39:$Q$40)),"最低賃金未満","○"))</f>
        <v/>
      </c>
    </row>
    <row r="109" spans="1:18" ht="18.75" customHeight="1" thickTop="1" thickBot="1" x14ac:dyDescent="0.3">
      <c r="A109" s="108">
        <f>ROW()-ROW(賃上げ確認表[[#Headers],[No.]])</f>
        <v>57</v>
      </c>
      <c r="B109" s="172"/>
      <c r="C109" s="28"/>
      <c r="D109" s="29" t="str">
        <f ca="1">IFERROR(INDIRECT("_"&amp;LEFT(賃上げ確認表[[#This Row],[雇用形態]],2)),"")</f>
        <v/>
      </c>
      <c r="E109" s="160" t="str">
        <f>IF(賃上げ確認表[[#This Row],[雇用形態]]="02【日給制+手当(月額)】",$J$21,"")</f>
        <v/>
      </c>
      <c r="F109" s="162"/>
      <c r="G109" s="163"/>
      <c r="H109" s="161" t="str">
        <f>IFERROR(IF(賃上げ確認表[[#This Row],[雇用形態]]="02【日給制+手当(月額)】",賃上げ確認表[[#This Row],[c]]/賃上げ確認表[[#This Row],[(a'')]]*賃上げ確認表[[#This Row],[a]],""),"")</f>
        <v/>
      </c>
      <c r="I109" s="18" t="str">
        <f>IF(賃上げ確認表[[#This Row],[社員コード又は氏名等]]="","",賃上げ確認表[[#This Row],[b]]+IF(賃上げ確認表[[#This Row],[(a'')]]="",賃上げ確認表[[#This Row],[c]],賃上げ確認表[[#This Row],[c'']]))</f>
        <v/>
      </c>
      <c r="J109" s="165"/>
      <c r="K109" s="166"/>
      <c r="L109" s="161" t="str">
        <f>IFERROR(IF(賃上げ確認表[[#This Row],[雇用形態]]="02【日給制+手当(月額)】",賃上げ確認表[[#This Row],[f]]/賃上げ確認表[[#This Row],[(a'')]]*賃上げ確認表[[#This Row],[a]],""),"")</f>
        <v/>
      </c>
      <c r="M109" s="18" t="str">
        <f>IF(賃上げ確認表[[#This Row],[社員コード又は氏名等]]="","",賃上げ確認表[[#This Row],[e]]+IF(賃上げ確認表[[#This Row],[(a'')]]="",賃上げ確認表[[#This Row],[f]],賃上げ確認表[[#This Row],[f'']]))</f>
        <v/>
      </c>
      <c r="N109" s="19" t="str">
        <f ca="1">IFERROR(IF(賃上げ確認表[[#This Row],[No.]]=従業員数+1,COUNT(OFFSET($N$53,0,0,従業員数)),IF(賃上げ確認表[[#This Row],[雇用形態]]="88【退職・異動等】","",IFERROR(賃上げ確認表[[#This Row],[g]]-賃上げ確認表[[#This Row],[d]],""))),"")</f>
        <v/>
      </c>
      <c r="O109" s="32" t="str">
        <f ca="1">IFERROR(IF(賃上げ確認表[[#This Row],[No.]]=従業員数+1,AVERAGE(OFFSET($O$53,0,0,従業員数)),IF(賃上げ確認表[[#This Row],[雇用形態]]="88【退職・異動等】","",賃上げ確認表[[#This Row],[d]]/賃上げ確認表[[#This Row],[a]])),"")</f>
        <v/>
      </c>
      <c r="P109" s="33" t="str">
        <f ca="1">IFERROR(IF(賃上げ確認表[[#This Row],[No.]]=従業員数+1,AVERAGE(OFFSET($P$53,0,0,従業員数)),IF(賃上げ確認表[[#This Row],[雇用形態]]="88【退職・異動等】","",賃上げ確認表[[#This Row],[g]]/賃上げ確認表[[#This Row],[a]])),"")</f>
        <v/>
      </c>
      <c r="Q109" s="34" t="str">
        <f ca="1">IFERROR(IF(賃上げ確認表[[#This Row],[No.]]=従業員数+1,AVERAGE(OFFSET($Q$53,0,0,従業員数)),賃上げ確認表[[#This Row],[i]]-賃上げ確認表[[#This Row],[h]]),"")</f>
        <v/>
      </c>
      <c r="R109" s="20" t="str">
        <f ca="1">IF(賃上げ確認表[[#This Row],[h]]="","",IF(OR(賃上げ確認表[[#This Row],[h]]&lt;$Q$39,賃上げ確認表[[#This Row],[i]]&lt;MAX($Q$39:$Q$40)),"最低賃金未満","○"))</f>
        <v/>
      </c>
    </row>
    <row r="110" spans="1:18" ht="18.75" customHeight="1" thickTop="1" thickBot="1" x14ac:dyDescent="0.3">
      <c r="A110" s="108">
        <f>ROW()-ROW(賃上げ確認表[[#Headers],[No.]])</f>
        <v>58</v>
      </c>
      <c r="B110" s="172"/>
      <c r="C110" s="28"/>
      <c r="D110" s="29" t="str">
        <f ca="1">IFERROR(INDIRECT("_"&amp;LEFT(賃上げ確認表[[#This Row],[雇用形態]],2)),"")</f>
        <v/>
      </c>
      <c r="E110" s="160" t="str">
        <f>IF(賃上げ確認表[[#This Row],[雇用形態]]="02【日給制+手当(月額)】",$J$21,"")</f>
        <v/>
      </c>
      <c r="F110" s="162"/>
      <c r="G110" s="163"/>
      <c r="H110" s="161" t="str">
        <f>IFERROR(IF(賃上げ確認表[[#This Row],[雇用形態]]="02【日給制+手当(月額)】",賃上げ確認表[[#This Row],[c]]/賃上げ確認表[[#This Row],[(a'')]]*賃上げ確認表[[#This Row],[a]],""),"")</f>
        <v/>
      </c>
      <c r="I110" s="18" t="str">
        <f>IF(賃上げ確認表[[#This Row],[社員コード又は氏名等]]="","",賃上げ確認表[[#This Row],[b]]+IF(賃上げ確認表[[#This Row],[(a'')]]="",賃上げ確認表[[#This Row],[c]],賃上げ確認表[[#This Row],[c'']]))</f>
        <v/>
      </c>
      <c r="J110" s="165"/>
      <c r="K110" s="166"/>
      <c r="L110" s="161" t="str">
        <f>IFERROR(IF(賃上げ確認表[[#This Row],[雇用形態]]="02【日給制+手当(月額)】",賃上げ確認表[[#This Row],[f]]/賃上げ確認表[[#This Row],[(a'')]]*賃上げ確認表[[#This Row],[a]],""),"")</f>
        <v/>
      </c>
      <c r="M110" s="18" t="str">
        <f>IF(賃上げ確認表[[#This Row],[社員コード又は氏名等]]="","",賃上げ確認表[[#This Row],[e]]+IF(賃上げ確認表[[#This Row],[(a'')]]="",賃上げ確認表[[#This Row],[f]],賃上げ確認表[[#This Row],[f'']]))</f>
        <v/>
      </c>
      <c r="N110" s="19" t="str">
        <f ca="1">IFERROR(IF(賃上げ確認表[[#This Row],[No.]]=従業員数+1,COUNT(OFFSET($N$53,0,0,従業員数)),IF(賃上げ確認表[[#This Row],[雇用形態]]="88【退職・異動等】","",IFERROR(賃上げ確認表[[#This Row],[g]]-賃上げ確認表[[#This Row],[d]],""))),"")</f>
        <v/>
      </c>
      <c r="O110" s="32" t="str">
        <f ca="1">IFERROR(IF(賃上げ確認表[[#This Row],[No.]]=従業員数+1,AVERAGE(OFFSET($O$53,0,0,従業員数)),IF(賃上げ確認表[[#This Row],[雇用形態]]="88【退職・異動等】","",賃上げ確認表[[#This Row],[d]]/賃上げ確認表[[#This Row],[a]])),"")</f>
        <v/>
      </c>
      <c r="P110" s="33" t="str">
        <f ca="1">IFERROR(IF(賃上げ確認表[[#This Row],[No.]]=従業員数+1,AVERAGE(OFFSET($P$53,0,0,従業員数)),IF(賃上げ確認表[[#This Row],[雇用形態]]="88【退職・異動等】","",賃上げ確認表[[#This Row],[g]]/賃上げ確認表[[#This Row],[a]])),"")</f>
        <v/>
      </c>
      <c r="Q110" s="34" t="str">
        <f ca="1">IFERROR(IF(賃上げ確認表[[#This Row],[No.]]=従業員数+1,AVERAGE(OFFSET($Q$53,0,0,従業員数)),賃上げ確認表[[#This Row],[i]]-賃上げ確認表[[#This Row],[h]]),"")</f>
        <v/>
      </c>
      <c r="R110" s="20" t="str">
        <f ca="1">IF(賃上げ確認表[[#This Row],[h]]="","",IF(OR(賃上げ確認表[[#This Row],[h]]&lt;$Q$39,賃上げ確認表[[#This Row],[i]]&lt;MAX($Q$39:$Q$40)),"最低賃金未満","○"))</f>
        <v/>
      </c>
    </row>
    <row r="111" spans="1:18" ht="18.75" customHeight="1" thickTop="1" thickBot="1" x14ac:dyDescent="0.3">
      <c r="A111" s="108">
        <f>ROW()-ROW(賃上げ確認表[[#Headers],[No.]])</f>
        <v>59</v>
      </c>
      <c r="B111" s="172"/>
      <c r="C111" s="28"/>
      <c r="D111" s="29" t="str">
        <f ca="1">IFERROR(INDIRECT("_"&amp;LEFT(賃上げ確認表[[#This Row],[雇用形態]],2)),"")</f>
        <v/>
      </c>
      <c r="E111" s="160" t="str">
        <f>IF(賃上げ確認表[[#This Row],[雇用形態]]="02【日給制+手当(月額)】",$J$21,"")</f>
        <v/>
      </c>
      <c r="F111" s="162"/>
      <c r="G111" s="163"/>
      <c r="H111" s="161" t="str">
        <f>IFERROR(IF(賃上げ確認表[[#This Row],[雇用形態]]="02【日給制+手当(月額)】",賃上げ確認表[[#This Row],[c]]/賃上げ確認表[[#This Row],[(a'')]]*賃上げ確認表[[#This Row],[a]],""),"")</f>
        <v/>
      </c>
      <c r="I111" s="18" t="str">
        <f>IF(賃上げ確認表[[#This Row],[社員コード又は氏名等]]="","",賃上げ確認表[[#This Row],[b]]+IF(賃上げ確認表[[#This Row],[(a'')]]="",賃上げ確認表[[#This Row],[c]],賃上げ確認表[[#This Row],[c'']]))</f>
        <v/>
      </c>
      <c r="J111" s="165"/>
      <c r="K111" s="166"/>
      <c r="L111" s="161" t="str">
        <f>IFERROR(IF(賃上げ確認表[[#This Row],[雇用形態]]="02【日給制+手当(月額)】",賃上げ確認表[[#This Row],[f]]/賃上げ確認表[[#This Row],[(a'')]]*賃上げ確認表[[#This Row],[a]],""),"")</f>
        <v/>
      </c>
      <c r="M111" s="18" t="str">
        <f>IF(賃上げ確認表[[#This Row],[社員コード又は氏名等]]="","",賃上げ確認表[[#This Row],[e]]+IF(賃上げ確認表[[#This Row],[(a'')]]="",賃上げ確認表[[#This Row],[f]],賃上げ確認表[[#This Row],[f'']]))</f>
        <v/>
      </c>
      <c r="N111" s="19" t="str">
        <f ca="1">IFERROR(IF(賃上げ確認表[[#This Row],[No.]]=従業員数+1,COUNT(OFFSET($N$53,0,0,従業員数)),IF(賃上げ確認表[[#This Row],[雇用形態]]="88【退職・異動等】","",IFERROR(賃上げ確認表[[#This Row],[g]]-賃上げ確認表[[#This Row],[d]],""))),"")</f>
        <v/>
      </c>
      <c r="O111" s="32" t="str">
        <f ca="1">IFERROR(IF(賃上げ確認表[[#This Row],[No.]]=従業員数+1,AVERAGE(OFFSET($O$53,0,0,従業員数)),IF(賃上げ確認表[[#This Row],[雇用形態]]="88【退職・異動等】","",賃上げ確認表[[#This Row],[d]]/賃上げ確認表[[#This Row],[a]])),"")</f>
        <v/>
      </c>
      <c r="P111" s="33" t="str">
        <f ca="1">IFERROR(IF(賃上げ確認表[[#This Row],[No.]]=従業員数+1,AVERAGE(OFFSET($P$53,0,0,従業員数)),IF(賃上げ確認表[[#This Row],[雇用形態]]="88【退職・異動等】","",賃上げ確認表[[#This Row],[g]]/賃上げ確認表[[#This Row],[a]])),"")</f>
        <v/>
      </c>
      <c r="Q111" s="34" t="str">
        <f ca="1">IFERROR(IF(賃上げ確認表[[#This Row],[No.]]=従業員数+1,AVERAGE(OFFSET($Q$53,0,0,従業員数)),賃上げ確認表[[#This Row],[i]]-賃上げ確認表[[#This Row],[h]]),"")</f>
        <v/>
      </c>
      <c r="R111" s="20" t="str">
        <f ca="1">IF(賃上げ確認表[[#This Row],[h]]="","",IF(OR(賃上げ確認表[[#This Row],[h]]&lt;$Q$39,賃上げ確認表[[#This Row],[i]]&lt;MAX($Q$39:$Q$40)),"最低賃金未満","○"))</f>
        <v/>
      </c>
    </row>
    <row r="112" spans="1:18" ht="18.75" customHeight="1" thickTop="1" thickBot="1" x14ac:dyDescent="0.3">
      <c r="A112" s="108">
        <f>ROW()-ROW(賃上げ確認表[[#Headers],[No.]])</f>
        <v>60</v>
      </c>
      <c r="B112" s="172"/>
      <c r="C112" s="28"/>
      <c r="D112" s="29" t="str">
        <f ca="1">IFERROR(INDIRECT("_"&amp;LEFT(賃上げ確認表[[#This Row],[雇用形態]],2)),"")</f>
        <v/>
      </c>
      <c r="E112" s="160" t="str">
        <f>IF(賃上げ確認表[[#This Row],[雇用形態]]="02【日給制+手当(月額)】",$J$21,"")</f>
        <v/>
      </c>
      <c r="F112" s="162"/>
      <c r="G112" s="163"/>
      <c r="H112" s="161" t="str">
        <f>IFERROR(IF(賃上げ確認表[[#This Row],[雇用形態]]="02【日給制+手当(月額)】",賃上げ確認表[[#This Row],[c]]/賃上げ確認表[[#This Row],[(a'')]]*賃上げ確認表[[#This Row],[a]],""),"")</f>
        <v/>
      </c>
      <c r="I112" s="18" t="str">
        <f>IF(賃上げ確認表[[#This Row],[社員コード又は氏名等]]="","",賃上げ確認表[[#This Row],[b]]+IF(賃上げ確認表[[#This Row],[(a'')]]="",賃上げ確認表[[#This Row],[c]],賃上げ確認表[[#This Row],[c'']]))</f>
        <v/>
      </c>
      <c r="J112" s="165"/>
      <c r="K112" s="166"/>
      <c r="L112" s="161" t="str">
        <f>IFERROR(IF(賃上げ確認表[[#This Row],[雇用形態]]="02【日給制+手当(月額)】",賃上げ確認表[[#This Row],[f]]/賃上げ確認表[[#This Row],[(a'')]]*賃上げ確認表[[#This Row],[a]],""),"")</f>
        <v/>
      </c>
      <c r="M112" s="18" t="str">
        <f>IF(賃上げ確認表[[#This Row],[社員コード又は氏名等]]="","",賃上げ確認表[[#This Row],[e]]+IF(賃上げ確認表[[#This Row],[(a'')]]="",賃上げ確認表[[#This Row],[f]],賃上げ確認表[[#This Row],[f'']]))</f>
        <v/>
      </c>
      <c r="N112" s="19" t="str">
        <f ca="1">IFERROR(IF(賃上げ確認表[[#This Row],[No.]]=従業員数+1,COUNT(OFFSET($N$53,0,0,従業員数)),IF(賃上げ確認表[[#This Row],[雇用形態]]="88【退職・異動等】","",IFERROR(賃上げ確認表[[#This Row],[g]]-賃上げ確認表[[#This Row],[d]],""))),"")</f>
        <v/>
      </c>
      <c r="O112" s="32" t="str">
        <f ca="1">IFERROR(IF(賃上げ確認表[[#This Row],[No.]]=従業員数+1,AVERAGE(OFFSET($O$53,0,0,従業員数)),IF(賃上げ確認表[[#This Row],[雇用形態]]="88【退職・異動等】","",賃上げ確認表[[#This Row],[d]]/賃上げ確認表[[#This Row],[a]])),"")</f>
        <v/>
      </c>
      <c r="P112" s="33" t="str">
        <f ca="1">IFERROR(IF(賃上げ確認表[[#This Row],[No.]]=従業員数+1,AVERAGE(OFFSET($P$53,0,0,従業員数)),IF(賃上げ確認表[[#This Row],[雇用形態]]="88【退職・異動等】","",賃上げ確認表[[#This Row],[g]]/賃上げ確認表[[#This Row],[a]])),"")</f>
        <v/>
      </c>
      <c r="Q112" s="34" t="str">
        <f ca="1">IFERROR(IF(賃上げ確認表[[#This Row],[No.]]=従業員数+1,AVERAGE(OFFSET($Q$53,0,0,従業員数)),賃上げ確認表[[#This Row],[i]]-賃上げ確認表[[#This Row],[h]]),"")</f>
        <v/>
      </c>
      <c r="R112" s="20" t="str">
        <f ca="1">IF(賃上げ確認表[[#This Row],[h]]="","",IF(OR(賃上げ確認表[[#This Row],[h]]&lt;$Q$39,賃上げ確認表[[#This Row],[i]]&lt;MAX($Q$39:$Q$40)),"最低賃金未満","○"))</f>
        <v/>
      </c>
    </row>
    <row r="113" spans="1:18" ht="18.75" customHeight="1" thickTop="1" thickBot="1" x14ac:dyDescent="0.3">
      <c r="A113" s="108">
        <f>ROW()-ROW(賃上げ確認表[[#Headers],[No.]])</f>
        <v>61</v>
      </c>
      <c r="B113" s="172"/>
      <c r="C113" s="28"/>
      <c r="D113" s="29" t="str">
        <f ca="1">IFERROR(INDIRECT("_"&amp;LEFT(賃上げ確認表[[#This Row],[雇用形態]],2)),"")</f>
        <v/>
      </c>
      <c r="E113" s="160" t="str">
        <f>IF(賃上げ確認表[[#This Row],[雇用形態]]="02【日給制+手当(月額)】",$J$21,"")</f>
        <v/>
      </c>
      <c r="F113" s="162"/>
      <c r="G113" s="163"/>
      <c r="H113" s="161" t="str">
        <f>IFERROR(IF(賃上げ確認表[[#This Row],[雇用形態]]="02【日給制+手当(月額)】",賃上げ確認表[[#This Row],[c]]/賃上げ確認表[[#This Row],[(a'')]]*賃上げ確認表[[#This Row],[a]],""),"")</f>
        <v/>
      </c>
      <c r="I113" s="18" t="str">
        <f>IF(賃上げ確認表[[#This Row],[社員コード又は氏名等]]="","",賃上げ確認表[[#This Row],[b]]+IF(賃上げ確認表[[#This Row],[(a'')]]="",賃上げ確認表[[#This Row],[c]],賃上げ確認表[[#This Row],[c'']]))</f>
        <v/>
      </c>
      <c r="J113" s="165"/>
      <c r="K113" s="166"/>
      <c r="L113" s="161" t="str">
        <f>IFERROR(IF(賃上げ確認表[[#This Row],[雇用形態]]="02【日給制+手当(月額)】",賃上げ確認表[[#This Row],[f]]/賃上げ確認表[[#This Row],[(a'')]]*賃上げ確認表[[#This Row],[a]],""),"")</f>
        <v/>
      </c>
      <c r="M113" s="18" t="str">
        <f>IF(賃上げ確認表[[#This Row],[社員コード又は氏名等]]="","",賃上げ確認表[[#This Row],[e]]+IF(賃上げ確認表[[#This Row],[(a'')]]="",賃上げ確認表[[#This Row],[f]],賃上げ確認表[[#This Row],[f'']]))</f>
        <v/>
      </c>
      <c r="N113" s="19" t="str">
        <f ca="1">IFERROR(IF(賃上げ確認表[[#This Row],[No.]]=従業員数+1,COUNT(OFFSET($N$53,0,0,従業員数)),IF(賃上げ確認表[[#This Row],[雇用形態]]="88【退職・異動等】","",IFERROR(賃上げ確認表[[#This Row],[g]]-賃上げ確認表[[#This Row],[d]],""))),"")</f>
        <v/>
      </c>
      <c r="O113" s="32" t="str">
        <f ca="1">IFERROR(IF(賃上げ確認表[[#This Row],[No.]]=従業員数+1,AVERAGE(OFFSET($O$53,0,0,従業員数)),IF(賃上げ確認表[[#This Row],[雇用形態]]="88【退職・異動等】","",賃上げ確認表[[#This Row],[d]]/賃上げ確認表[[#This Row],[a]])),"")</f>
        <v/>
      </c>
      <c r="P113" s="33" t="str">
        <f ca="1">IFERROR(IF(賃上げ確認表[[#This Row],[No.]]=従業員数+1,AVERAGE(OFFSET($P$53,0,0,従業員数)),IF(賃上げ確認表[[#This Row],[雇用形態]]="88【退職・異動等】","",賃上げ確認表[[#This Row],[g]]/賃上げ確認表[[#This Row],[a]])),"")</f>
        <v/>
      </c>
      <c r="Q113" s="34" t="str">
        <f ca="1">IFERROR(IF(賃上げ確認表[[#This Row],[No.]]=従業員数+1,AVERAGE(OFFSET($Q$53,0,0,従業員数)),賃上げ確認表[[#This Row],[i]]-賃上げ確認表[[#This Row],[h]]),"")</f>
        <v/>
      </c>
      <c r="R113" s="20" t="str">
        <f ca="1">IF(賃上げ確認表[[#This Row],[h]]="","",IF(OR(賃上げ確認表[[#This Row],[h]]&lt;$Q$39,賃上げ確認表[[#This Row],[i]]&lt;MAX($Q$39:$Q$40)),"最低賃金未満","○"))</f>
        <v/>
      </c>
    </row>
    <row r="114" spans="1:18" ht="18.75" customHeight="1" thickTop="1" thickBot="1" x14ac:dyDescent="0.3">
      <c r="A114" s="108">
        <f>ROW()-ROW(賃上げ確認表[[#Headers],[No.]])</f>
        <v>62</v>
      </c>
      <c r="B114" s="172"/>
      <c r="C114" s="28"/>
      <c r="D114" s="29" t="str">
        <f ca="1">IFERROR(INDIRECT("_"&amp;LEFT(賃上げ確認表[[#This Row],[雇用形態]],2)),"")</f>
        <v/>
      </c>
      <c r="E114" s="160" t="str">
        <f>IF(賃上げ確認表[[#This Row],[雇用形態]]="02【日給制+手当(月額)】",$J$21,"")</f>
        <v/>
      </c>
      <c r="F114" s="162"/>
      <c r="G114" s="163"/>
      <c r="H114" s="161" t="str">
        <f>IFERROR(IF(賃上げ確認表[[#This Row],[雇用形態]]="02【日給制+手当(月額)】",賃上げ確認表[[#This Row],[c]]/賃上げ確認表[[#This Row],[(a'')]]*賃上げ確認表[[#This Row],[a]],""),"")</f>
        <v/>
      </c>
      <c r="I114" s="18" t="str">
        <f>IF(賃上げ確認表[[#This Row],[社員コード又は氏名等]]="","",賃上げ確認表[[#This Row],[b]]+IF(賃上げ確認表[[#This Row],[(a'')]]="",賃上げ確認表[[#This Row],[c]],賃上げ確認表[[#This Row],[c'']]))</f>
        <v/>
      </c>
      <c r="J114" s="165"/>
      <c r="K114" s="166"/>
      <c r="L114" s="161" t="str">
        <f>IFERROR(IF(賃上げ確認表[[#This Row],[雇用形態]]="02【日給制+手当(月額)】",賃上げ確認表[[#This Row],[f]]/賃上げ確認表[[#This Row],[(a'')]]*賃上げ確認表[[#This Row],[a]],""),"")</f>
        <v/>
      </c>
      <c r="M114" s="18" t="str">
        <f>IF(賃上げ確認表[[#This Row],[社員コード又は氏名等]]="","",賃上げ確認表[[#This Row],[e]]+IF(賃上げ確認表[[#This Row],[(a'')]]="",賃上げ確認表[[#This Row],[f]],賃上げ確認表[[#This Row],[f'']]))</f>
        <v/>
      </c>
      <c r="N114" s="19" t="str">
        <f ca="1">IFERROR(IF(賃上げ確認表[[#This Row],[No.]]=従業員数+1,COUNT(OFFSET($N$53,0,0,従業員数)),IF(賃上げ確認表[[#This Row],[雇用形態]]="88【退職・異動等】","",IFERROR(賃上げ確認表[[#This Row],[g]]-賃上げ確認表[[#This Row],[d]],""))),"")</f>
        <v/>
      </c>
      <c r="O114" s="32" t="str">
        <f ca="1">IFERROR(IF(賃上げ確認表[[#This Row],[No.]]=従業員数+1,AVERAGE(OFFSET($O$53,0,0,従業員数)),IF(賃上げ確認表[[#This Row],[雇用形態]]="88【退職・異動等】","",賃上げ確認表[[#This Row],[d]]/賃上げ確認表[[#This Row],[a]])),"")</f>
        <v/>
      </c>
      <c r="P114" s="33" t="str">
        <f ca="1">IFERROR(IF(賃上げ確認表[[#This Row],[No.]]=従業員数+1,AVERAGE(OFFSET($P$53,0,0,従業員数)),IF(賃上げ確認表[[#This Row],[雇用形態]]="88【退職・異動等】","",賃上げ確認表[[#This Row],[g]]/賃上げ確認表[[#This Row],[a]])),"")</f>
        <v/>
      </c>
      <c r="Q114" s="34" t="str">
        <f ca="1">IFERROR(IF(賃上げ確認表[[#This Row],[No.]]=従業員数+1,AVERAGE(OFFSET($Q$53,0,0,従業員数)),賃上げ確認表[[#This Row],[i]]-賃上げ確認表[[#This Row],[h]]),"")</f>
        <v/>
      </c>
      <c r="R114" s="20" t="str">
        <f ca="1">IF(賃上げ確認表[[#This Row],[h]]="","",IF(OR(賃上げ確認表[[#This Row],[h]]&lt;$Q$39,賃上げ確認表[[#This Row],[i]]&lt;MAX($Q$39:$Q$40)),"最低賃金未満","○"))</f>
        <v/>
      </c>
    </row>
    <row r="115" spans="1:18" ht="18.75" customHeight="1" thickTop="1" thickBot="1" x14ac:dyDescent="0.3">
      <c r="A115" s="108">
        <f>ROW()-ROW(賃上げ確認表[[#Headers],[No.]])</f>
        <v>63</v>
      </c>
      <c r="B115" s="172"/>
      <c r="C115" s="28"/>
      <c r="D115" s="29" t="str">
        <f ca="1">IFERROR(INDIRECT("_"&amp;LEFT(賃上げ確認表[[#This Row],[雇用形態]],2)),"")</f>
        <v/>
      </c>
      <c r="E115" s="160" t="str">
        <f>IF(賃上げ確認表[[#This Row],[雇用形態]]="02【日給制+手当(月額)】",$J$21,"")</f>
        <v/>
      </c>
      <c r="F115" s="162"/>
      <c r="G115" s="163"/>
      <c r="H115" s="161" t="str">
        <f>IFERROR(IF(賃上げ確認表[[#This Row],[雇用形態]]="02【日給制+手当(月額)】",賃上げ確認表[[#This Row],[c]]/賃上げ確認表[[#This Row],[(a'')]]*賃上げ確認表[[#This Row],[a]],""),"")</f>
        <v/>
      </c>
      <c r="I115" s="18" t="str">
        <f>IF(賃上げ確認表[[#This Row],[社員コード又は氏名等]]="","",賃上げ確認表[[#This Row],[b]]+IF(賃上げ確認表[[#This Row],[(a'')]]="",賃上げ確認表[[#This Row],[c]],賃上げ確認表[[#This Row],[c'']]))</f>
        <v/>
      </c>
      <c r="J115" s="165"/>
      <c r="K115" s="166"/>
      <c r="L115" s="161" t="str">
        <f>IFERROR(IF(賃上げ確認表[[#This Row],[雇用形態]]="02【日給制+手当(月額)】",賃上げ確認表[[#This Row],[f]]/賃上げ確認表[[#This Row],[(a'')]]*賃上げ確認表[[#This Row],[a]],""),"")</f>
        <v/>
      </c>
      <c r="M115" s="18" t="str">
        <f>IF(賃上げ確認表[[#This Row],[社員コード又は氏名等]]="","",賃上げ確認表[[#This Row],[e]]+IF(賃上げ確認表[[#This Row],[(a'')]]="",賃上げ確認表[[#This Row],[f]],賃上げ確認表[[#This Row],[f'']]))</f>
        <v/>
      </c>
      <c r="N115" s="19" t="str">
        <f ca="1">IFERROR(IF(賃上げ確認表[[#This Row],[No.]]=従業員数+1,COUNT(OFFSET($N$53,0,0,従業員数)),IF(賃上げ確認表[[#This Row],[雇用形態]]="88【退職・異動等】","",IFERROR(賃上げ確認表[[#This Row],[g]]-賃上げ確認表[[#This Row],[d]],""))),"")</f>
        <v/>
      </c>
      <c r="O115" s="32" t="str">
        <f ca="1">IFERROR(IF(賃上げ確認表[[#This Row],[No.]]=従業員数+1,AVERAGE(OFFSET($O$53,0,0,従業員数)),IF(賃上げ確認表[[#This Row],[雇用形態]]="88【退職・異動等】","",賃上げ確認表[[#This Row],[d]]/賃上げ確認表[[#This Row],[a]])),"")</f>
        <v/>
      </c>
      <c r="P115" s="33" t="str">
        <f ca="1">IFERROR(IF(賃上げ確認表[[#This Row],[No.]]=従業員数+1,AVERAGE(OFFSET($P$53,0,0,従業員数)),IF(賃上げ確認表[[#This Row],[雇用形態]]="88【退職・異動等】","",賃上げ確認表[[#This Row],[g]]/賃上げ確認表[[#This Row],[a]])),"")</f>
        <v/>
      </c>
      <c r="Q115" s="34" t="str">
        <f ca="1">IFERROR(IF(賃上げ確認表[[#This Row],[No.]]=従業員数+1,AVERAGE(OFFSET($Q$53,0,0,従業員数)),賃上げ確認表[[#This Row],[i]]-賃上げ確認表[[#This Row],[h]]),"")</f>
        <v/>
      </c>
      <c r="R115" s="20" t="str">
        <f ca="1">IF(賃上げ確認表[[#This Row],[h]]="","",IF(OR(賃上げ確認表[[#This Row],[h]]&lt;$Q$39,賃上げ確認表[[#This Row],[i]]&lt;MAX($Q$39:$Q$40)),"最低賃金未満","○"))</f>
        <v/>
      </c>
    </row>
    <row r="116" spans="1:18" ht="18.75" customHeight="1" thickTop="1" thickBot="1" x14ac:dyDescent="0.3">
      <c r="A116" s="108">
        <f>ROW()-ROW(賃上げ確認表[[#Headers],[No.]])</f>
        <v>64</v>
      </c>
      <c r="B116" s="172"/>
      <c r="C116" s="28"/>
      <c r="D116" s="29" t="str">
        <f ca="1">IFERROR(INDIRECT("_"&amp;LEFT(賃上げ確認表[[#This Row],[雇用形態]],2)),"")</f>
        <v/>
      </c>
      <c r="E116" s="160" t="str">
        <f>IF(賃上げ確認表[[#This Row],[雇用形態]]="02【日給制+手当(月額)】",$J$21,"")</f>
        <v/>
      </c>
      <c r="F116" s="162"/>
      <c r="G116" s="163"/>
      <c r="H116" s="161" t="str">
        <f>IFERROR(IF(賃上げ確認表[[#This Row],[雇用形態]]="02【日給制+手当(月額)】",賃上げ確認表[[#This Row],[c]]/賃上げ確認表[[#This Row],[(a'')]]*賃上げ確認表[[#This Row],[a]],""),"")</f>
        <v/>
      </c>
      <c r="I116" s="18" t="str">
        <f>IF(賃上げ確認表[[#This Row],[社員コード又は氏名等]]="","",賃上げ確認表[[#This Row],[b]]+IF(賃上げ確認表[[#This Row],[(a'')]]="",賃上げ確認表[[#This Row],[c]],賃上げ確認表[[#This Row],[c'']]))</f>
        <v/>
      </c>
      <c r="J116" s="165"/>
      <c r="K116" s="166"/>
      <c r="L116" s="161" t="str">
        <f>IFERROR(IF(賃上げ確認表[[#This Row],[雇用形態]]="02【日給制+手当(月額)】",賃上げ確認表[[#This Row],[f]]/賃上げ確認表[[#This Row],[(a'')]]*賃上げ確認表[[#This Row],[a]],""),"")</f>
        <v/>
      </c>
      <c r="M116" s="18" t="str">
        <f>IF(賃上げ確認表[[#This Row],[社員コード又は氏名等]]="","",賃上げ確認表[[#This Row],[e]]+IF(賃上げ確認表[[#This Row],[(a'')]]="",賃上げ確認表[[#This Row],[f]],賃上げ確認表[[#This Row],[f'']]))</f>
        <v/>
      </c>
      <c r="N116" s="19" t="str">
        <f ca="1">IFERROR(IF(賃上げ確認表[[#This Row],[No.]]=従業員数+1,COUNT(OFFSET($N$53,0,0,従業員数)),IF(賃上げ確認表[[#This Row],[雇用形態]]="88【退職・異動等】","",IFERROR(賃上げ確認表[[#This Row],[g]]-賃上げ確認表[[#This Row],[d]],""))),"")</f>
        <v/>
      </c>
      <c r="O116" s="32" t="str">
        <f ca="1">IFERROR(IF(賃上げ確認表[[#This Row],[No.]]=従業員数+1,AVERAGE(OFFSET($O$53,0,0,従業員数)),IF(賃上げ確認表[[#This Row],[雇用形態]]="88【退職・異動等】","",賃上げ確認表[[#This Row],[d]]/賃上げ確認表[[#This Row],[a]])),"")</f>
        <v/>
      </c>
      <c r="P116" s="33" t="str">
        <f ca="1">IFERROR(IF(賃上げ確認表[[#This Row],[No.]]=従業員数+1,AVERAGE(OFFSET($P$53,0,0,従業員数)),IF(賃上げ確認表[[#This Row],[雇用形態]]="88【退職・異動等】","",賃上げ確認表[[#This Row],[g]]/賃上げ確認表[[#This Row],[a]])),"")</f>
        <v/>
      </c>
      <c r="Q116" s="34" t="str">
        <f ca="1">IFERROR(IF(賃上げ確認表[[#This Row],[No.]]=従業員数+1,AVERAGE(OFFSET($Q$53,0,0,従業員数)),賃上げ確認表[[#This Row],[i]]-賃上げ確認表[[#This Row],[h]]),"")</f>
        <v/>
      </c>
      <c r="R116" s="20" t="str">
        <f ca="1">IF(賃上げ確認表[[#This Row],[h]]="","",IF(OR(賃上げ確認表[[#This Row],[h]]&lt;$Q$39,賃上げ確認表[[#This Row],[i]]&lt;MAX($Q$39:$Q$40)),"最低賃金未満","○"))</f>
        <v/>
      </c>
    </row>
    <row r="117" spans="1:18" ht="18.75" customHeight="1" thickTop="1" thickBot="1" x14ac:dyDescent="0.3">
      <c r="A117" s="108">
        <f>ROW()-ROW(賃上げ確認表[[#Headers],[No.]])</f>
        <v>65</v>
      </c>
      <c r="B117" s="172"/>
      <c r="C117" s="28"/>
      <c r="D117" s="29" t="str">
        <f ca="1">IFERROR(INDIRECT("_"&amp;LEFT(賃上げ確認表[[#This Row],[雇用形態]],2)),"")</f>
        <v/>
      </c>
      <c r="E117" s="160" t="str">
        <f>IF(賃上げ確認表[[#This Row],[雇用形態]]="02【日給制+手当(月額)】",$J$21,"")</f>
        <v/>
      </c>
      <c r="F117" s="162"/>
      <c r="G117" s="163"/>
      <c r="H117" s="161" t="str">
        <f>IFERROR(IF(賃上げ確認表[[#This Row],[雇用形態]]="02【日給制+手当(月額)】",賃上げ確認表[[#This Row],[c]]/賃上げ確認表[[#This Row],[(a'')]]*賃上げ確認表[[#This Row],[a]],""),"")</f>
        <v/>
      </c>
      <c r="I117" s="18" t="str">
        <f>IF(賃上げ確認表[[#This Row],[社員コード又は氏名等]]="","",賃上げ確認表[[#This Row],[b]]+IF(賃上げ確認表[[#This Row],[(a'')]]="",賃上げ確認表[[#This Row],[c]],賃上げ確認表[[#This Row],[c'']]))</f>
        <v/>
      </c>
      <c r="J117" s="165"/>
      <c r="K117" s="166"/>
      <c r="L117" s="161" t="str">
        <f>IFERROR(IF(賃上げ確認表[[#This Row],[雇用形態]]="02【日給制+手当(月額)】",賃上げ確認表[[#This Row],[f]]/賃上げ確認表[[#This Row],[(a'')]]*賃上げ確認表[[#This Row],[a]],""),"")</f>
        <v/>
      </c>
      <c r="M117" s="18" t="str">
        <f>IF(賃上げ確認表[[#This Row],[社員コード又は氏名等]]="","",賃上げ確認表[[#This Row],[e]]+IF(賃上げ確認表[[#This Row],[(a'')]]="",賃上げ確認表[[#This Row],[f]],賃上げ確認表[[#This Row],[f'']]))</f>
        <v/>
      </c>
      <c r="N117" s="19" t="str">
        <f ca="1">IFERROR(IF(賃上げ確認表[[#This Row],[No.]]=従業員数+1,COUNT(OFFSET($N$53,0,0,従業員数)),IF(賃上げ確認表[[#This Row],[雇用形態]]="88【退職・異動等】","",IFERROR(賃上げ確認表[[#This Row],[g]]-賃上げ確認表[[#This Row],[d]],""))),"")</f>
        <v/>
      </c>
      <c r="O117" s="32" t="str">
        <f ca="1">IFERROR(IF(賃上げ確認表[[#This Row],[No.]]=従業員数+1,AVERAGE(OFFSET($O$53,0,0,従業員数)),IF(賃上げ確認表[[#This Row],[雇用形態]]="88【退職・異動等】","",賃上げ確認表[[#This Row],[d]]/賃上げ確認表[[#This Row],[a]])),"")</f>
        <v/>
      </c>
      <c r="P117" s="33" t="str">
        <f ca="1">IFERROR(IF(賃上げ確認表[[#This Row],[No.]]=従業員数+1,AVERAGE(OFFSET($P$53,0,0,従業員数)),IF(賃上げ確認表[[#This Row],[雇用形態]]="88【退職・異動等】","",賃上げ確認表[[#This Row],[g]]/賃上げ確認表[[#This Row],[a]])),"")</f>
        <v/>
      </c>
      <c r="Q117" s="34" t="str">
        <f ca="1">IFERROR(IF(賃上げ確認表[[#This Row],[No.]]=従業員数+1,AVERAGE(OFFSET($Q$53,0,0,従業員数)),賃上げ確認表[[#This Row],[i]]-賃上げ確認表[[#This Row],[h]]),"")</f>
        <v/>
      </c>
      <c r="R117" s="20" t="str">
        <f ca="1">IF(賃上げ確認表[[#This Row],[h]]="","",IF(OR(賃上げ確認表[[#This Row],[h]]&lt;$Q$39,賃上げ確認表[[#This Row],[i]]&lt;MAX($Q$39:$Q$40)),"最低賃金未満","○"))</f>
        <v/>
      </c>
    </row>
    <row r="118" spans="1:18" ht="18.75" customHeight="1" thickTop="1" thickBot="1" x14ac:dyDescent="0.3">
      <c r="A118" s="108">
        <f>ROW()-ROW(賃上げ確認表[[#Headers],[No.]])</f>
        <v>66</v>
      </c>
      <c r="B118" s="172"/>
      <c r="C118" s="28"/>
      <c r="D118" s="29" t="str">
        <f ca="1">IFERROR(INDIRECT("_"&amp;LEFT(賃上げ確認表[[#This Row],[雇用形態]],2)),"")</f>
        <v/>
      </c>
      <c r="E118" s="160" t="str">
        <f>IF(賃上げ確認表[[#This Row],[雇用形態]]="02【日給制+手当(月額)】",$J$21,"")</f>
        <v/>
      </c>
      <c r="F118" s="162"/>
      <c r="G118" s="163"/>
      <c r="H118" s="161" t="str">
        <f>IFERROR(IF(賃上げ確認表[[#This Row],[雇用形態]]="02【日給制+手当(月額)】",賃上げ確認表[[#This Row],[c]]/賃上げ確認表[[#This Row],[(a'')]]*賃上げ確認表[[#This Row],[a]],""),"")</f>
        <v/>
      </c>
      <c r="I118" s="18" t="str">
        <f>IF(賃上げ確認表[[#This Row],[社員コード又は氏名等]]="","",賃上げ確認表[[#This Row],[b]]+IF(賃上げ確認表[[#This Row],[(a'')]]="",賃上げ確認表[[#This Row],[c]],賃上げ確認表[[#This Row],[c'']]))</f>
        <v/>
      </c>
      <c r="J118" s="165"/>
      <c r="K118" s="166"/>
      <c r="L118" s="161" t="str">
        <f>IFERROR(IF(賃上げ確認表[[#This Row],[雇用形態]]="02【日給制+手当(月額)】",賃上げ確認表[[#This Row],[f]]/賃上げ確認表[[#This Row],[(a'')]]*賃上げ確認表[[#This Row],[a]],""),"")</f>
        <v/>
      </c>
      <c r="M118" s="18" t="str">
        <f>IF(賃上げ確認表[[#This Row],[社員コード又は氏名等]]="","",賃上げ確認表[[#This Row],[e]]+IF(賃上げ確認表[[#This Row],[(a'')]]="",賃上げ確認表[[#This Row],[f]],賃上げ確認表[[#This Row],[f'']]))</f>
        <v/>
      </c>
      <c r="N118" s="19" t="str">
        <f ca="1">IFERROR(IF(賃上げ確認表[[#This Row],[No.]]=従業員数+1,COUNT(OFFSET($N$53,0,0,従業員数)),IF(賃上げ確認表[[#This Row],[雇用形態]]="88【退職・異動等】","",IFERROR(賃上げ確認表[[#This Row],[g]]-賃上げ確認表[[#This Row],[d]],""))),"")</f>
        <v/>
      </c>
      <c r="O118" s="32" t="str">
        <f ca="1">IFERROR(IF(賃上げ確認表[[#This Row],[No.]]=従業員数+1,AVERAGE(OFFSET($O$53,0,0,従業員数)),IF(賃上げ確認表[[#This Row],[雇用形態]]="88【退職・異動等】","",賃上げ確認表[[#This Row],[d]]/賃上げ確認表[[#This Row],[a]])),"")</f>
        <v/>
      </c>
      <c r="P118" s="33" t="str">
        <f ca="1">IFERROR(IF(賃上げ確認表[[#This Row],[No.]]=従業員数+1,AVERAGE(OFFSET($P$53,0,0,従業員数)),IF(賃上げ確認表[[#This Row],[雇用形態]]="88【退職・異動等】","",賃上げ確認表[[#This Row],[g]]/賃上げ確認表[[#This Row],[a]])),"")</f>
        <v/>
      </c>
      <c r="Q118" s="34" t="str">
        <f ca="1">IFERROR(IF(賃上げ確認表[[#This Row],[No.]]=従業員数+1,AVERAGE(OFFSET($Q$53,0,0,従業員数)),賃上げ確認表[[#This Row],[i]]-賃上げ確認表[[#This Row],[h]]),"")</f>
        <v/>
      </c>
      <c r="R118" s="20" t="str">
        <f ca="1">IF(賃上げ確認表[[#This Row],[h]]="","",IF(OR(賃上げ確認表[[#This Row],[h]]&lt;$Q$39,賃上げ確認表[[#This Row],[i]]&lt;MAX($Q$39:$Q$40)),"最低賃金未満","○"))</f>
        <v/>
      </c>
    </row>
    <row r="119" spans="1:18" ht="18.75" customHeight="1" thickTop="1" thickBot="1" x14ac:dyDescent="0.3">
      <c r="A119" s="108">
        <f>ROW()-ROW(賃上げ確認表[[#Headers],[No.]])</f>
        <v>67</v>
      </c>
      <c r="B119" s="172"/>
      <c r="C119" s="28"/>
      <c r="D119" s="29" t="str">
        <f ca="1">IFERROR(INDIRECT("_"&amp;LEFT(賃上げ確認表[[#This Row],[雇用形態]],2)),"")</f>
        <v/>
      </c>
      <c r="E119" s="160" t="str">
        <f>IF(賃上げ確認表[[#This Row],[雇用形態]]="02【日給制+手当(月額)】",$J$21,"")</f>
        <v/>
      </c>
      <c r="F119" s="162"/>
      <c r="G119" s="163"/>
      <c r="H119" s="161" t="str">
        <f>IFERROR(IF(賃上げ確認表[[#This Row],[雇用形態]]="02【日給制+手当(月額)】",賃上げ確認表[[#This Row],[c]]/賃上げ確認表[[#This Row],[(a'')]]*賃上げ確認表[[#This Row],[a]],""),"")</f>
        <v/>
      </c>
      <c r="I119" s="18" t="str">
        <f>IF(賃上げ確認表[[#This Row],[社員コード又は氏名等]]="","",賃上げ確認表[[#This Row],[b]]+IF(賃上げ確認表[[#This Row],[(a'')]]="",賃上げ確認表[[#This Row],[c]],賃上げ確認表[[#This Row],[c'']]))</f>
        <v/>
      </c>
      <c r="J119" s="165"/>
      <c r="K119" s="166"/>
      <c r="L119" s="161" t="str">
        <f>IFERROR(IF(賃上げ確認表[[#This Row],[雇用形態]]="02【日給制+手当(月額)】",賃上げ確認表[[#This Row],[f]]/賃上げ確認表[[#This Row],[(a'')]]*賃上げ確認表[[#This Row],[a]],""),"")</f>
        <v/>
      </c>
      <c r="M119" s="18" t="str">
        <f>IF(賃上げ確認表[[#This Row],[社員コード又は氏名等]]="","",賃上げ確認表[[#This Row],[e]]+IF(賃上げ確認表[[#This Row],[(a'')]]="",賃上げ確認表[[#This Row],[f]],賃上げ確認表[[#This Row],[f'']]))</f>
        <v/>
      </c>
      <c r="N119" s="19" t="str">
        <f ca="1">IFERROR(IF(賃上げ確認表[[#This Row],[No.]]=従業員数+1,COUNT(OFFSET($N$53,0,0,従業員数)),IF(賃上げ確認表[[#This Row],[雇用形態]]="88【退職・異動等】","",IFERROR(賃上げ確認表[[#This Row],[g]]-賃上げ確認表[[#This Row],[d]],""))),"")</f>
        <v/>
      </c>
      <c r="O119" s="32" t="str">
        <f ca="1">IFERROR(IF(賃上げ確認表[[#This Row],[No.]]=従業員数+1,AVERAGE(OFFSET($O$53,0,0,従業員数)),IF(賃上げ確認表[[#This Row],[雇用形態]]="88【退職・異動等】","",賃上げ確認表[[#This Row],[d]]/賃上げ確認表[[#This Row],[a]])),"")</f>
        <v/>
      </c>
      <c r="P119" s="33" t="str">
        <f ca="1">IFERROR(IF(賃上げ確認表[[#This Row],[No.]]=従業員数+1,AVERAGE(OFFSET($P$53,0,0,従業員数)),IF(賃上げ確認表[[#This Row],[雇用形態]]="88【退職・異動等】","",賃上げ確認表[[#This Row],[g]]/賃上げ確認表[[#This Row],[a]])),"")</f>
        <v/>
      </c>
      <c r="Q119" s="34" t="str">
        <f ca="1">IFERROR(IF(賃上げ確認表[[#This Row],[No.]]=従業員数+1,AVERAGE(OFFSET($Q$53,0,0,従業員数)),賃上げ確認表[[#This Row],[i]]-賃上げ確認表[[#This Row],[h]]),"")</f>
        <v/>
      </c>
      <c r="R119" s="20" t="str">
        <f ca="1">IF(賃上げ確認表[[#This Row],[h]]="","",IF(OR(賃上げ確認表[[#This Row],[h]]&lt;$Q$39,賃上げ確認表[[#This Row],[i]]&lt;MAX($Q$39:$Q$40)),"最低賃金未満","○"))</f>
        <v/>
      </c>
    </row>
    <row r="120" spans="1:18" ht="18.75" customHeight="1" thickTop="1" thickBot="1" x14ac:dyDescent="0.3">
      <c r="A120" s="108">
        <f>ROW()-ROW(賃上げ確認表[[#Headers],[No.]])</f>
        <v>68</v>
      </c>
      <c r="B120" s="172"/>
      <c r="C120" s="28"/>
      <c r="D120" s="29" t="str">
        <f ca="1">IFERROR(INDIRECT("_"&amp;LEFT(賃上げ確認表[[#This Row],[雇用形態]],2)),"")</f>
        <v/>
      </c>
      <c r="E120" s="160" t="str">
        <f>IF(賃上げ確認表[[#This Row],[雇用形態]]="02【日給制+手当(月額)】",$J$21,"")</f>
        <v/>
      </c>
      <c r="F120" s="162"/>
      <c r="G120" s="163"/>
      <c r="H120" s="161" t="str">
        <f>IFERROR(IF(賃上げ確認表[[#This Row],[雇用形態]]="02【日給制+手当(月額)】",賃上げ確認表[[#This Row],[c]]/賃上げ確認表[[#This Row],[(a'')]]*賃上げ確認表[[#This Row],[a]],""),"")</f>
        <v/>
      </c>
      <c r="I120" s="18" t="str">
        <f>IF(賃上げ確認表[[#This Row],[社員コード又は氏名等]]="","",賃上げ確認表[[#This Row],[b]]+IF(賃上げ確認表[[#This Row],[(a'')]]="",賃上げ確認表[[#This Row],[c]],賃上げ確認表[[#This Row],[c'']]))</f>
        <v/>
      </c>
      <c r="J120" s="165"/>
      <c r="K120" s="166"/>
      <c r="L120" s="161" t="str">
        <f>IFERROR(IF(賃上げ確認表[[#This Row],[雇用形態]]="02【日給制+手当(月額)】",賃上げ確認表[[#This Row],[f]]/賃上げ確認表[[#This Row],[(a'')]]*賃上げ確認表[[#This Row],[a]],""),"")</f>
        <v/>
      </c>
      <c r="M120" s="18" t="str">
        <f>IF(賃上げ確認表[[#This Row],[社員コード又は氏名等]]="","",賃上げ確認表[[#This Row],[e]]+IF(賃上げ確認表[[#This Row],[(a'')]]="",賃上げ確認表[[#This Row],[f]],賃上げ確認表[[#This Row],[f'']]))</f>
        <v/>
      </c>
      <c r="N120" s="19" t="str">
        <f ca="1">IFERROR(IF(賃上げ確認表[[#This Row],[No.]]=従業員数+1,COUNT(OFFSET($N$53,0,0,従業員数)),IF(賃上げ確認表[[#This Row],[雇用形態]]="88【退職・異動等】","",IFERROR(賃上げ確認表[[#This Row],[g]]-賃上げ確認表[[#This Row],[d]],""))),"")</f>
        <v/>
      </c>
      <c r="O120" s="32" t="str">
        <f ca="1">IFERROR(IF(賃上げ確認表[[#This Row],[No.]]=従業員数+1,AVERAGE(OFFSET($O$53,0,0,従業員数)),IF(賃上げ確認表[[#This Row],[雇用形態]]="88【退職・異動等】","",賃上げ確認表[[#This Row],[d]]/賃上げ確認表[[#This Row],[a]])),"")</f>
        <v/>
      </c>
      <c r="P120" s="33" t="str">
        <f ca="1">IFERROR(IF(賃上げ確認表[[#This Row],[No.]]=従業員数+1,AVERAGE(OFFSET($P$53,0,0,従業員数)),IF(賃上げ確認表[[#This Row],[雇用形態]]="88【退職・異動等】","",賃上げ確認表[[#This Row],[g]]/賃上げ確認表[[#This Row],[a]])),"")</f>
        <v/>
      </c>
      <c r="Q120" s="34" t="str">
        <f ca="1">IFERROR(IF(賃上げ確認表[[#This Row],[No.]]=従業員数+1,AVERAGE(OFFSET($Q$53,0,0,従業員数)),賃上げ確認表[[#This Row],[i]]-賃上げ確認表[[#This Row],[h]]),"")</f>
        <v/>
      </c>
      <c r="R120" s="20" t="str">
        <f ca="1">IF(賃上げ確認表[[#This Row],[h]]="","",IF(OR(賃上げ確認表[[#This Row],[h]]&lt;$Q$39,賃上げ確認表[[#This Row],[i]]&lt;MAX($Q$39:$Q$40)),"最低賃金未満","○"))</f>
        <v/>
      </c>
    </row>
    <row r="121" spans="1:18" ht="18.75" customHeight="1" thickTop="1" thickBot="1" x14ac:dyDescent="0.3">
      <c r="A121" s="108">
        <f>ROW()-ROW(賃上げ確認表[[#Headers],[No.]])</f>
        <v>69</v>
      </c>
      <c r="B121" s="172"/>
      <c r="C121" s="28"/>
      <c r="D121" s="29" t="str">
        <f ca="1">IFERROR(INDIRECT("_"&amp;LEFT(賃上げ確認表[[#This Row],[雇用形態]],2)),"")</f>
        <v/>
      </c>
      <c r="E121" s="160" t="str">
        <f>IF(賃上げ確認表[[#This Row],[雇用形態]]="02【日給制+手当(月額)】",$J$21,"")</f>
        <v/>
      </c>
      <c r="F121" s="162"/>
      <c r="G121" s="163"/>
      <c r="H121" s="161" t="str">
        <f>IFERROR(IF(賃上げ確認表[[#This Row],[雇用形態]]="02【日給制+手当(月額)】",賃上げ確認表[[#This Row],[c]]/賃上げ確認表[[#This Row],[(a'')]]*賃上げ確認表[[#This Row],[a]],""),"")</f>
        <v/>
      </c>
      <c r="I121" s="18" t="str">
        <f>IF(賃上げ確認表[[#This Row],[社員コード又は氏名等]]="","",賃上げ確認表[[#This Row],[b]]+IF(賃上げ確認表[[#This Row],[(a'')]]="",賃上げ確認表[[#This Row],[c]],賃上げ確認表[[#This Row],[c'']]))</f>
        <v/>
      </c>
      <c r="J121" s="165"/>
      <c r="K121" s="166"/>
      <c r="L121" s="161" t="str">
        <f>IFERROR(IF(賃上げ確認表[[#This Row],[雇用形態]]="02【日給制+手当(月額)】",賃上げ確認表[[#This Row],[f]]/賃上げ確認表[[#This Row],[(a'')]]*賃上げ確認表[[#This Row],[a]],""),"")</f>
        <v/>
      </c>
      <c r="M121" s="18" t="str">
        <f>IF(賃上げ確認表[[#This Row],[社員コード又は氏名等]]="","",賃上げ確認表[[#This Row],[e]]+IF(賃上げ確認表[[#This Row],[(a'')]]="",賃上げ確認表[[#This Row],[f]],賃上げ確認表[[#This Row],[f'']]))</f>
        <v/>
      </c>
      <c r="N121" s="19" t="str">
        <f ca="1">IFERROR(IF(賃上げ確認表[[#This Row],[No.]]=従業員数+1,COUNT(OFFSET($N$53,0,0,従業員数)),IF(賃上げ確認表[[#This Row],[雇用形態]]="88【退職・異動等】","",IFERROR(賃上げ確認表[[#This Row],[g]]-賃上げ確認表[[#This Row],[d]],""))),"")</f>
        <v/>
      </c>
      <c r="O121" s="32" t="str">
        <f ca="1">IFERROR(IF(賃上げ確認表[[#This Row],[No.]]=従業員数+1,AVERAGE(OFFSET($O$53,0,0,従業員数)),IF(賃上げ確認表[[#This Row],[雇用形態]]="88【退職・異動等】","",賃上げ確認表[[#This Row],[d]]/賃上げ確認表[[#This Row],[a]])),"")</f>
        <v/>
      </c>
      <c r="P121" s="33" t="str">
        <f ca="1">IFERROR(IF(賃上げ確認表[[#This Row],[No.]]=従業員数+1,AVERAGE(OFFSET($P$53,0,0,従業員数)),IF(賃上げ確認表[[#This Row],[雇用形態]]="88【退職・異動等】","",賃上げ確認表[[#This Row],[g]]/賃上げ確認表[[#This Row],[a]])),"")</f>
        <v/>
      </c>
      <c r="Q121" s="34" t="str">
        <f ca="1">IFERROR(IF(賃上げ確認表[[#This Row],[No.]]=従業員数+1,AVERAGE(OFFSET($Q$53,0,0,従業員数)),賃上げ確認表[[#This Row],[i]]-賃上げ確認表[[#This Row],[h]]),"")</f>
        <v/>
      </c>
      <c r="R121" s="20" t="str">
        <f ca="1">IF(賃上げ確認表[[#This Row],[h]]="","",IF(OR(賃上げ確認表[[#This Row],[h]]&lt;$Q$39,賃上げ確認表[[#This Row],[i]]&lt;MAX($Q$39:$Q$40)),"最低賃金未満","○"))</f>
        <v/>
      </c>
    </row>
    <row r="122" spans="1:18" ht="18.75" customHeight="1" thickTop="1" thickBot="1" x14ac:dyDescent="0.3">
      <c r="A122" s="108">
        <f>ROW()-ROW(賃上げ確認表[[#Headers],[No.]])</f>
        <v>70</v>
      </c>
      <c r="B122" s="172"/>
      <c r="C122" s="28"/>
      <c r="D122" s="29" t="str">
        <f ca="1">IFERROR(INDIRECT("_"&amp;LEFT(賃上げ確認表[[#This Row],[雇用形態]],2)),"")</f>
        <v/>
      </c>
      <c r="E122" s="160" t="str">
        <f>IF(賃上げ確認表[[#This Row],[雇用形態]]="02【日給制+手当(月額)】",$J$21,"")</f>
        <v/>
      </c>
      <c r="F122" s="162"/>
      <c r="G122" s="163"/>
      <c r="H122" s="161" t="str">
        <f>IFERROR(IF(賃上げ確認表[[#This Row],[雇用形態]]="02【日給制+手当(月額)】",賃上げ確認表[[#This Row],[c]]/賃上げ確認表[[#This Row],[(a'')]]*賃上げ確認表[[#This Row],[a]],""),"")</f>
        <v/>
      </c>
      <c r="I122" s="18" t="str">
        <f>IF(賃上げ確認表[[#This Row],[社員コード又は氏名等]]="","",賃上げ確認表[[#This Row],[b]]+IF(賃上げ確認表[[#This Row],[(a'')]]="",賃上げ確認表[[#This Row],[c]],賃上げ確認表[[#This Row],[c'']]))</f>
        <v/>
      </c>
      <c r="J122" s="165"/>
      <c r="K122" s="166"/>
      <c r="L122" s="161" t="str">
        <f>IFERROR(IF(賃上げ確認表[[#This Row],[雇用形態]]="02【日給制+手当(月額)】",賃上げ確認表[[#This Row],[f]]/賃上げ確認表[[#This Row],[(a'')]]*賃上げ確認表[[#This Row],[a]],""),"")</f>
        <v/>
      </c>
      <c r="M122" s="18" t="str">
        <f>IF(賃上げ確認表[[#This Row],[社員コード又は氏名等]]="","",賃上げ確認表[[#This Row],[e]]+IF(賃上げ確認表[[#This Row],[(a'')]]="",賃上げ確認表[[#This Row],[f]],賃上げ確認表[[#This Row],[f'']]))</f>
        <v/>
      </c>
      <c r="N122" s="19" t="str">
        <f ca="1">IFERROR(IF(賃上げ確認表[[#This Row],[No.]]=従業員数+1,COUNT(OFFSET($N$53,0,0,従業員数)),IF(賃上げ確認表[[#This Row],[雇用形態]]="88【退職・異動等】","",IFERROR(賃上げ確認表[[#This Row],[g]]-賃上げ確認表[[#This Row],[d]],""))),"")</f>
        <v/>
      </c>
      <c r="O122" s="32" t="str">
        <f ca="1">IFERROR(IF(賃上げ確認表[[#This Row],[No.]]=従業員数+1,AVERAGE(OFFSET($O$53,0,0,従業員数)),IF(賃上げ確認表[[#This Row],[雇用形態]]="88【退職・異動等】","",賃上げ確認表[[#This Row],[d]]/賃上げ確認表[[#This Row],[a]])),"")</f>
        <v/>
      </c>
      <c r="P122" s="33" t="str">
        <f ca="1">IFERROR(IF(賃上げ確認表[[#This Row],[No.]]=従業員数+1,AVERAGE(OFFSET($P$53,0,0,従業員数)),IF(賃上げ確認表[[#This Row],[雇用形態]]="88【退職・異動等】","",賃上げ確認表[[#This Row],[g]]/賃上げ確認表[[#This Row],[a]])),"")</f>
        <v/>
      </c>
      <c r="Q122" s="34" t="str">
        <f ca="1">IFERROR(IF(賃上げ確認表[[#This Row],[No.]]=従業員数+1,AVERAGE(OFFSET($Q$53,0,0,従業員数)),賃上げ確認表[[#This Row],[i]]-賃上げ確認表[[#This Row],[h]]),"")</f>
        <v/>
      </c>
      <c r="R122" s="20" t="str">
        <f ca="1">IF(賃上げ確認表[[#This Row],[h]]="","",IF(OR(賃上げ確認表[[#This Row],[h]]&lt;$Q$39,賃上げ確認表[[#This Row],[i]]&lt;MAX($Q$39:$Q$40)),"最低賃金未満","○"))</f>
        <v/>
      </c>
    </row>
    <row r="123" spans="1:18" ht="18.75" customHeight="1" thickTop="1" thickBot="1" x14ac:dyDescent="0.3">
      <c r="A123" s="108">
        <f>ROW()-ROW(賃上げ確認表[[#Headers],[No.]])</f>
        <v>71</v>
      </c>
      <c r="B123" s="172"/>
      <c r="C123" s="28"/>
      <c r="D123" s="29" t="str">
        <f ca="1">IFERROR(INDIRECT("_"&amp;LEFT(賃上げ確認表[[#This Row],[雇用形態]],2)),"")</f>
        <v/>
      </c>
      <c r="E123" s="160" t="str">
        <f>IF(賃上げ確認表[[#This Row],[雇用形態]]="02【日給制+手当(月額)】",$J$21,"")</f>
        <v/>
      </c>
      <c r="F123" s="162"/>
      <c r="G123" s="163"/>
      <c r="H123" s="161" t="str">
        <f>IFERROR(IF(賃上げ確認表[[#This Row],[雇用形態]]="02【日給制+手当(月額)】",賃上げ確認表[[#This Row],[c]]/賃上げ確認表[[#This Row],[(a'')]]*賃上げ確認表[[#This Row],[a]],""),"")</f>
        <v/>
      </c>
      <c r="I123" s="18" t="str">
        <f>IF(賃上げ確認表[[#This Row],[社員コード又は氏名等]]="","",賃上げ確認表[[#This Row],[b]]+IF(賃上げ確認表[[#This Row],[(a'')]]="",賃上げ確認表[[#This Row],[c]],賃上げ確認表[[#This Row],[c'']]))</f>
        <v/>
      </c>
      <c r="J123" s="165"/>
      <c r="K123" s="166"/>
      <c r="L123" s="161" t="str">
        <f>IFERROR(IF(賃上げ確認表[[#This Row],[雇用形態]]="02【日給制+手当(月額)】",賃上げ確認表[[#This Row],[f]]/賃上げ確認表[[#This Row],[(a'')]]*賃上げ確認表[[#This Row],[a]],""),"")</f>
        <v/>
      </c>
      <c r="M123" s="18" t="str">
        <f>IF(賃上げ確認表[[#This Row],[社員コード又は氏名等]]="","",賃上げ確認表[[#This Row],[e]]+IF(賃上げ確認表[[#This Row],[(a'')]]="",賃上げ確認表[[#This Row],[f]],賃上げ確認表[[#This Row],[f'']]))</f>
        <v/>
      </c>
      <c r="N123" s="19" t="str">
        <f ca="1">IFERROR(IF(賃上げ確認表[[#This Row],[No.]]=従業員数+1,COUNT(OFFSET($N$53,0,0,従業員数)),IF(賃上げ確認表[[#This Row],[雇用形態]]="88【退職・異動等】","",IFERROR(賃上げ確認表[[#This Row],[g]]-賃上げ確認表[[#This Row],[d]],""))),"")</f>
        <v/>
      </c>
      <c r="O123" s="32" t="str">
        <f ca="1">IFERROR(IF(賃上げ確認表[[#This Row],[No.]]=従業員数+1,AVERAGE(OFFSET($O$53,0,0,従業員数)),IF(賃上げ確認表[[#This Row],[雇用形態]]="88【退職・異動等】","",賃上げ確認表[[#This Row],[d]]/賃上げ確認表[[#This Row],[a]])),"")</f>
        <v/>
      </c>
      <c r="P123" s="33" t="str">
        <f ca="1">IFERROR(IF(賃上げ確認表[[#This Row],[No.]]=従業員数+1,AVERAGE(OFFSET($P$53,0,0,従業員数)),IF(賃上げ確認表[[#This Row],[雇用形態]]="88【退職・異動等】","",賃上げ確認表[[#This Row],[g]]/賃上げ確認表[[#This Row],[a]])),"")</f>
        <v/>
      </c>
      <c r="Q123" s="34" t="str">
        <f ca="1">IFERROR(IF(賃上げ確認表[[#This Row],[No.]]=従業員数+1,AVERAGE(OFFSET($Q$53,0,0,従業員数)),賃上げ確認表[[#This Row],[i]]-賃上げ確認表[[#This Row],[h]]),"")</f>
        <v/>
      </c>
      <c r="R123" s="20" t="str">
        <f ca="1">IF(賃上げ確認表[[#This Row],[h]]="","",IF(OR(賃上げ確認表[[#This Row],[h]]&lt;$Q$39,賃上げ確認表[[#This Row],[i]]&lt;MAX($Q$39:$Q$40)),"最低賃金未満","○"))</f>
        <v/>
      </c>
    </row>
    <row r="124" spans="1:18" ht="18.75" customHeight="1" thickTop="1" thickBot="1" x14ac:dyDescent="0.3">
      <c r="A124" s="108">
        <f>ROW()-ROW(賃上げ確認表[[#Headers],[No.]])</f>
        <v>72</v>
      </c>
      <c r="B124" s="172"/>
      <c r="C124" s="28"/>
      <c r="D124" s="29" t="str">
        <f ca="1">IFERROR(INDIRECT("_"&amp;LEFT(賃上げ確認表[[#This Row],[雇用形態]],2)),"")</f>
        <v/>
      </c>
      <c r="E124" s="160" t="str">
        <f>IF(賃上げ確認表[[#This Row],[雇用形態]]="02【日給制+手当(月額)】",$J$21,"")</f>
        <v/>
      </c>
      <c r="F124" s="162"/>
      <c r="G124" s="163"/>
      <c r="H124" s="161" t="str">
        <f>IFERROR(IF(賃上げ確認表[[#This Row],[雇用形態]]="02【日給制+手当(月額)】",賃上げ確認表[[#This Row],[c]]/賃上げ確認表[[#This Row],[(a'')]]*賃上げ確認表[[#This Row],[a]],""),"")</f>
        <v/>
      </c>
      <c r="I124" s="18" t="str">
        <f>IF(賃上げ確認表[[#This Row],[社員コード又は氏名等]]="","",賃上げ確認表[[#This Row],[b]]+IF(賃上げ確認表[[#This Row],[(a'')]]="",賃上げ確認表[[#This Row],[c]],賃上げ確認表[[#This Row],[c'']]))</f>
        <v/>
      </c>
      <c r="J124" s="165"/>
      <c r="K124" s="166"/>
      <c r="L124" s="161" t="str">
        <f>IFERROR(IF(賃上げ確認表[[#This Row],[雇用形態]]="02【日給制+手当(月額)】",賃上げ確認表[[#This Row],[f]]/賃上げ確認表[[#This Row],[(a'')]]*賃上げ確認表[[#This Row],[a]],""),"")</f>
        <v/>
      </c>
      <c r="M124" s="18" t="str">
        <f>IF(賃上げ確認表[[#This Row],[社員コード又は氏名等]]="","",賃上げ確認表[[#This Row],[e]]+IF(賃上げ確認表[[#This Row],[(a'')]]="",賃上げ確認表[[#This Row],[f]],賃上げ確認表[[#This Row],[f'']]))</f>
        <v/>
      </c>
      <c r="N124" s="19" t="str">
        <f ca="1">IFERROR(IF(賃上げ確認表[[#This Row],[No.]]=従業員数+1,COUNT(OFFSET($N$53,0,0,従業員数)),IF(賃上げ確認表[[#This Row],[雇用形態]]="88【退職・異動等】","",IFERROR(賃上げ確認表[[#This Row],[g]]-賃上げ確認表[[#This Row],[d]],""))),"")</f>
        <v/>
      </c>
      <c r="O124" s="32" t="str">
        <f ca="1">IFERROR(IF(賃上げ確認表[[#This Row],[No.]]=従業員数+1,AVERAGE(OFFSET($O$53,0,0,従業員数)),IF(賃上げ確認表[[#This Row],[雇用形態]]="88【退職・異動等】","",賃上げ確認表[[#This Row],[d]]/賃上げ確認表[[#This Row],[a]])),"")</f>
        <v/>
      </c>
      <c r="P124" s="33" t="str">
        <f ca="1">IFERROR(IF(賃上げ確認表[[#This Row],[No.]]=従業員数+1,AVERAGE(OFFSET($P$53,0,0,従業員数)),IF(賃上げ確認表[[#This Row],[雇用形態]]="88【退職・異動等】","",賃上げ確認表[[#This Row],[g]]/賃上げ確認表[[#This Row],[a]])),"")</f>
        <v/>
      </c>
      <c r="Q124" s="34" t="str">
        <f ca="1">IFERROR(IF(賃上げ確認表[[#This Row],[No.]]=従業員数+1,AVERAGE(OFFSET($Q$53,0,0,従業員数)),賃上げ確認表[[#This Row],[i]]-賃上げ確認表[[#This Row],[h]]),"")</f>
        <v/>
      </c>
      <c r="R124" s="20" t="str">
        <f ca="1">IF(賃上げ確認表[[#This Row],[h]]="","",IF(OR(賃上げ確認表[[#This Row],[h]]&lt;$Q$39,賃上げ確認表[[#This Row],[i]]&lt;MAX($Q$39:$Q$40)),"最低賃金未満","○"))</f>
        <v/>
      </c>
    </row>
    <row r="125" spans="1:18" ht="18.75" customHeight="1" thickTop="1" thickBot="1" x14ac:dyDescent="0.3">
      <c r="A125" s="108">
        <f>ROW()-ROW(賃上げ確認表[[#Headers],[No.]])</f>
        <v>73</v>
      </c>
      <c r="B125" s="172"/>
      <c r="C125" s="28"/>
      <c r="D125" s="29" t="str">
        <f ca="1">IFERROR(INDIRECT("_"&amp;LEFT(賃上げ確認表[[#This Row],[雇用形態]],2)),"")</f>
        <v/>
      </c>
      <c r="E125" s="160" t="str">
        <f>IF(賃上げ確認表[[#This Row],[雇用形態]]="02【日給制+手当(月額)】",$J$21,"")</f>
        <v/>
      </c>
      <c r="F125" s="162"/>
      <c r="G125" s="163"/>
      <c r="H125" s="161" t="str">
        <f>IFERROR(IF(賃上げ確認表[[#This Row],[雇用形態]]="02【日給制+手当(月額)】",賃上げ確認表[[#This Row],[c]]/賃上げ確認表[[#This Row],[(a'')]]*賃上げ確認表[[#This Row],[a]],""),"")</f>
        <v/>
      </c>
      <c r="I125" s="18" t="str">
        <f>IF(賃上げ確認表[[#This Row],[社員コード又は氏名等]]="","",賃上げ確認表[[#This Row],[b]]+IF(賃上げ確認表[[#This Row],[(a'')]]="",賃上げ確認表[[#This Row],[c]],賃上げ確認表[[#This Row],[c'']]))</f>
        <v/>
      </c>
      <c r="J125" s="165"/>
      <c r="K125" s="166"/>
      <c r="L125" s="161" t="str">
        <f>IFERROR(IF(賃上げ確認表[[#This Row],[雇用形態]]="02【日給制+手当(月額)】",賃上げ確認表[[#This Row],[f]]/賃上げ確認表[[#This Row],[(a'')]]*賃上げ確認表[[#This Row],[a]],""),"")</f>
        <v/>
      </c>
      <c r="M125" s="18" t="str">
        <f>IF(賃上げ確認表[[#This Row],[社員コード又は氏名等]]="","",賃上げ確認表[[#This Row],[e]]+IF(賃上げ確認表[[#This Row],[(a'')]]="",賃上げ確認表[[#This Row],[f]],賃上げ確認表[[#This Row],[f'']]))</f>
        <v/>
      </c>
      <c r="N125" s="19" t="str">
        <f ca="1">IFERROR(IF(賃上げ確認表[[#This Row],[No.]]=従業員数+1,COUNT(OFFSET($N$53,0,0,従業員数)),IF(賃上げ確認表[[#This Row],[雇用形態]]="88【退職・異動等】","",IFERROR(賃上げ確認表[[#This Row],[g]]-賃上げ確認表[[#This Row],[d]],""))),"")</f>
        <v/>
      </c>
      <c r="O125" s="32" t="str">
        <f ca="1">IFERROR(IF(賃上げ確認表[[#This Row],[No.]]=従業員数+1,AVERAGE(OFFSET($O$53,0,0,従業員数)),IF(賃上げ確認表[[#This Row],[雇用形態]]="88【退職・異動等】","",賃上げ確認表[[#This Row],[d]]/賃上げ確認表[[#This Row],[a]])),"")</f>
        <v/>
      </c>
      <c r="P125" s="33" t="str">
        <f ca="1">IFERROR(IF(賃上げ確認表[[#This Row],[No.]]=従業員数+1,AVERAGE(OFFSET($P$53,0,0,従業員数)),IF(賃上げ確認表[[#This Row],[雇用形態]]="88【退職・異動等】","",賃上げ確認表[[#This Row],[g]]/賃上げ確認表[[#This Row],[a]])),"")</f>
        <v/>
      </c>
      <c r="Q125" s="34" t="str">
        <f ca="1">IFERROR(IF(賃上げ確認表[[#This Row],[No.]]=従業員数+1,AVERAGE(OFFSET($Q$53,0,0,従業員数)),賃上げ確認表[[#This Row],[i]]-賃上げ確認表[[#This Row],[h]]),"")</f>
        <v/>
      </c>
      <c r="R125" s="20" t="str">
        <f ca="1">IF(賃上げ確認表[[#This Row],[h]]="","",IF(OR(賃上げ確認表[[#This Row],[h]]&lt;$Q$39,賃上げ確認表[[#This Row],[i]]&lt;MAX($Q$39:$Q$40)),"最低賃金未満","○"))</f>
        <v/>
      </c>
    </row>
    <row r="126" spans="1:18" ht="18.75" customHeight="1" thickTop="1" thickBot="1" x14ac:dyDescent="0.3">
      <c r="A126" s="108">
        <f>ROW()-ROW(賃上げ確認表[[#Headers],[No.]])</f>
        <v>74</v>
      </c>
      <c r="B126" s="172"/>
      <c r="C126" s="28"/>
      <c r="D126" s="29" t="str">
        <f ca="1">IFERROR(INDIRECT("_"&amp;LEFT(賃上げ確認表[[#This Row],[雇用形態]],2)),"")</f>
        <v/>
      </c>
      <c r="E126" s="160" t="str">
        <f>IF(賃上げ確認表[[#This Row],[雇用形態]]="02【日給制+手当(月額)】",$J$21,"")</f>
        <v/>
      </c>
      <c r="F126" s="162"/>
      <c r="G126" s="163"/>
      <c r="H126" s="161" t="str">
        <f>IFERROR(IF(賃上げ確認表[[#This Row],[雇用形態]]="02【日給制+手当(月額)】",賃上げ確認表[[#This Row],[c]]/賃上げ確認表[[#This Row],[(a'')]]*賃上げ確認表[[#This Row],[a]],""),"")</f>
        <v/>
      </c>
      <c r="I126" s="18" t="str">
        <f>IF(賃上げ確認表[[#This Row],[社員コード又は氏名等]]="","",賃上げ確認表[[#This Row],[b]]+IF(賃上げ確認表[[#This Row],[(a'')]]="",賃上げ確認表[[#This Row],[c]],賃上げ確認表[[#This Row],[c'']]))</f>
        <v/>
      </c>
      <c r="J126" s="165"/>
      <c r="K126" s="166"/>
      <c r="L126" s="161" t="str">
        <f>IFERROR(IF(賃上げ確認表[[#This Row],[雇用形態]]="02【日給制+手当(月額)】",賃上げ確認表[[#This Row],[f]]/賃上げ確認表[[#This Row],[(a'')]]*賃上げ確認表[[#This Row],[a]],""),"")</f>
        <v/>
      </c>
      <c r="M126" s="18" t="str">
        <f>IF(賃上げ確認表[[#This Row],[社員コード又は氏名等]]="","",賃上げ確認表[[#This Row],[e]]+IF(賃上げ確認表[[#This Row],[(a'')]]="",賃上げ確認表[[#This Row],[f]],賃上げ確認表[[#This Row],[f'']]))</f>
        <v/>
      </c>
      <c r="N126" s="19" t="str">
        <f ca="1">IFERROR(IF(賃上げ確認表[[#This Row],[No.]]=従業員数+1,COUNT(OFFSET($N$53,0,0,従業員数)),IF(賃上げ確認表[[#This Row],[雇用形態]]="88【退職・異動等】","",IFERROR(賃上げ確認表[[#This Row],[g]]-賃上げ確認表[[#This Row],[d]],""))),"")</f>
        <v/>
      </c>
      <c r="O126" s="32" t="str">
        <f ca="1">IFERROR(IF(賃上げ確認表[[#This Row],[No.]]=従業員数+1,AVERAGE(OFFSET($O$53,0,0,従業員数)),IF(賃上げ確認表[[#This Row],[雇用形態]]="88【退職・異動等】","",賃上げ確認表[[#This Row],[d]]/賃上げ確認表[[#This Row],[a]])),"")</f>
        <v/>
      </c>
      <c r="P126" s="33" t="str">
        <f ca="1">IFERROR(IF(賃上げ確認表[[#This Row],[No.]]=従業員数+1,AVERAGE(OFFSET($P$53,0,0,従業員数)),IF(賃上げ確認表[[#This Row],[雇用形態]]="88【退職・異動等】","",賃上げ確認表[[#This Row],[g]]/賃上げ確認表[[#This Row],[a]])),"")</f>
        <v/>
      </c>
      <c r="Q126" s="34" t="str">
        <f ca="1">IFERROR(IF(賃上げ確認表[[#This Row],[No.]]=従業員数+1,AVERAGE(OFFSET($Q$53,0,0,従業員数)),賃上げ確認表[[#This Row],[i]]-賃上げ確認表[[#This Row],[h]]),"")</f>
        <v/>
      </c>
      <c r="R126" s="20" t="str">
        <f ca="1">IF(賃上げ確認表[[#This Row],[h]]="","",IF(OR(賃上げ確認表[[#This Row],[h]]&lt;$Q$39,賃上げ確認表[[#This Row],[i]]&lt;MAX($Q$39:$Q$40)),"最低賃金未満","○"))</f>
        <v/>
      </c>
    </row>
    <row r="127" spans="1:18" ht="18.75" customHeight="1" thickTop="1" thickBot="1" x14ac:dyDescent="0.3">
      <c r="A127" s="108">
        <f>ROW()-ROW(賃上げ確認表[[#Headers],[No.]])</f>
        <v>75</v>
      </c>
      <c r="B127" s="172"/>
      <c r="C127" s="28"/>
      <c r="D127" s="29" t="str">
        <f ca="1">IFERROR(INDIRECT("_"&amp;LEFT(賃上げ確認表[[#This Row],[雇用形態]],2)),"")</f>
        <v/>
      </c>
      <c r="E127" s="160" t="str">
        <f>IF(賃上げ確認表[[#This Row],[雇用形態]]="02【日給制+手当(月額)】",$J$21,"")</f>
        <v/>
      </c>
      <c r="F127" s="162"/>
      <c r="G127" s="163"/>
      <c r="H127" s="161" t="str">
        <f>IFERROR(IF(賃上げ確認表[[#This Row],[雇用形態]]="02【日給制+手当(月額)】",賃上げ確認表[[#This Row],[c]]/賃上げ確認表[[#This Row],[(a'')]]*賃上げ確認表[[#This Row],[a]],""),"")</f>
        <v/>
      </c>
      <c r="I127" s="18" t="str">
        <f>IF(賃上げ確認表[[#This Row],[社員コード又は氏名等]]="","",賃上げ確認表[[#This Row],[b]]+IF(賃上げ確認表[[#This Row],[(a'')]]="",賃上げ確認表[[#This Row],[c]],賃上げ確認表[[#This Row],[c'']]))</f>
        <v/>
      </c>
      <c r="J127" s="165"/>
      <c r="K127" s="166"/>
      <c r="L127" s="161" t="str">
        <f>IFERROR(IF(賃上げ確認表[[#This Row],[雇用形態]]="02【日給制+手当(月額)】",賃上げ確認表[[#This Row],[f]]/賃上げ確認表[[#This Row],[(a'')]]*賃上げ確認表[[#This Row],[a]],""),"")</f>
        <v/>
      </c>
      <c r="M127" s="18" t="str">
        <f>IF(賃上げ確認表[[#This Row],[社員コード又は氏名等]]="","",賃上げ確認表[[#This Row],[e]]+IF(賃上げ確認表[[#This Row],[(a'')]]="",賃上げ確認表[[#This Row],[f]],賃上げ確認表[[#This Row],[f'']]))</f>
        <v/>
      </c>
      <c r="N127" s="19" t="str">
        <f ca="1">IFERROR(IF(賃上げ確認表[[#This Row],[No.]]=従業員数+1,COUNT(OFFSET($N$53,0,0,従業員数)),IF(賃上げ確認表[[#This Row],[雇用形態]]="88【退職・異動等】","",IFERROR(賃上げ確認表[[#This Row],[g]]-賃上げ確認表[[#This Row],[d]],""))),"")</f>
        <v/>
      </c>
      <c r="O127" s="32" t="str">
        <f ca="1">IFERROR(IF(賃上げ確認表[[#This Row],[No.]]=従業員数+1,AVERAGE(OFFSET($O$53,0,0,従業員数)),IF(賃上げ確認表[[#This Row],[雇用形態]]="88【退職・異動等】","",賃上げ確認表[[#This Row],[d]]/賃上げ確認表[[#This Row],[a]])),"")</f>
        <v/>
      </c>
      <c r="P127" s="33" t="str">
        <f ca="1">IFERROR(IF(賃上げ確認表[[#This Row],[No.]]=従業員数+1,AVERAGE(OFFSET($P$53,0,0,従業員数)),IF(賃上げ確認表[[#This Row],[雇用形態]]="88【退職・異動等】","",賃上げ確認表[[#This Row],[g]]/賃上げ確認表[[#This Row],[a]])),"")</f>
        <v/>
      </c>
      <c r="Q127" s="34" t="str">
        <f ca="1">IFERROR(IF(賃上げ確認表[[#This Row],[No.]]=従業員数+1,AVERAGE(OFFSET($Q$53,0,0,従業員数)),賃上げ確認表[[#This Row],[i]]-賃上げ確認表[[#This Row],[h]]),"")</f>
        <v/>
      </c>
      <c r="R127" s="20" t="str">
        <f ca="1">IF(賃上げ確認表[[#This Row],[h]]="","",IF(OR(賃上げ確認表[[#This Row],[h]]&lt;$Q$39,賃上げ確認表[[#This Row],[i]]&lt;MAX($Q$39:$Q$40)),"最低賃金未満","○"))</f>
        <v/>
      </c>
    </row>
    <row r="128" spans="1:18" ht="18.75" customHeight="1" thickTop="1" thickBot="1" x14ac:dyDescent="0.3">
      <c r="A128" s="108">
        <f>ROW()-ROW(賃上げ確認表[[#Headers],[No.]])</f>
        <v>76</v>
      </c>
      <c r="B128" s="172"/>
      <c r="C128" s="28"/>
      <c r="D128" s="29" t="str">
        <f ca="1">IFERROR(INDIRECT("_"&amp;LEFT(賃上げ確認表[[#This Row],[雇用形態]],2)),"")</f>
        <v/>
      </c>
      <c r="E128" s="160" t="str">
        <f>IF(賃上げ確認表[[#This Row],[雇用形態]]="02【日給制+手当(月額)】",$J$21,"")</f>
        <v/>
      </c>
      <c r="F128" s="162"/>
      <c r="G128" s="163"/>
      <c r="H128" s="161" t="str">
        <f>IFERROR(IF(賃上げ確認表[[#This Row],[雇用形態]]="02【日給制+手当(月額)】",賃上げ確認表[[#This Row],[c]]/賃上げ確認表[[#This Row],[(a'')]]*賃上げ確認表[[#This Row],[a]],""),"")</f>
        <v/>
      </c>
      <c r="I128" s="18" t="str">
        <f>IF(賃上げ確認表[[#This Row],[社員コード又は氏名等]]="","",賃上げ確認表[[#This Row],[b]]+IF(賃上げ確認表[[#This Row],[(a'')]]="",賃上げ確認表[[#This Row],[c]],賃上げ確認表[[#This Row],[c'']]))</f>
        <v/>
      </c>
      <c r="J128" s="165"/>
      <c r="K128" s="166"/>
      <c r="L128" s="161" t="str">
        <f>IFERROR(IF(賃上げ確認表[[#This Row],[雇用形態]]="02【日給制+手当(月額)】",賃上げ確認表[[#This Row],[f]]/賃上げ確認表[[#This Row],[(a'')]]*賃上げ確認表[[#This Row],[a]],""),"")</f>
        <v/>
      </c>
      <c r="M128" s="18" t="str">
        <f>IF(賃上げ確認表[[#This Row],[社員コード又は氏名等]]="","",賃上げ確認表[[#This Row],[e]]+IF(賃上げ確認表[[#This Row],[(a'')]]="",賃上げ確認表[[#This Row],[f]],賃上げ確認表[[#This Row],[f'']]))</f>
        <v/>
      </c>
      <c r="N128" s="19" t="str">
        <f ca="1">IFERROR(IF(賃上げ確認表[[#This Row],[No.]]=従業員数+1,COUNT(OFFSET($N$53,0,0,従業員数)),IF(賃上げ確認表[[#This Row],[雇用形態]]="88【退職・異動等】","",IFERROR(賃上げ確認表[[#This Row],[g]]-賃上げ確認表[[#This Row],[d]],""))),"")</f>
        <v/>
      </c>
      <c r="O128" s="32" t="str">
        <f ca="1">IFERROR(IF(賃上げ確認表[[#This Row],[No.]]=従業員数+1,AVERAGE(OFFSET($O$53,0,0,従業員数)),IF(賃上げ確認表[[#This Row],[雇用形態]]="88【退職・異動等】","",賃上げ確認表[[#This Row],[d]]/賃上げ確認表[[#This Row],[a]])),"")</f>
        <v/>
      </c>
      <c r="P128" s="33" t="str">
        <f ca="1">IFERROR(IF(賃上げ確認表[[#This Row],[No.]]=従業員数+1,AVERAGE(OFFSET($P$53,0,0,従業員数)),IF(賃上げ確認表[[#This Row],[雇用形態]]="88【退職・異動等】","",賃上げ確認表[[#This Row],[g]]/賃上げ確認表[[#This Row],[a]])),"")</f>
        <v/>
      </c>
      <c r="Q128" s="34" t="str">
        <f ca="1">IFERROR(IF(賃上げ確認表[[#This Row],[No.]]=従業員数+1,AVERAGE(OFFSET($Q$53,0,0,従業員数)),賃上げ確認表[[#This Row],[i]]-賃上げ確認表[[#This Row],[h]]),"")</f>
        <v/>
      </c>
      <c r="R128" s="20" t="str">
        <f ca="1">IF(賃上げ確認表[[#This Row],[h]]="","",IF(OR(賃上げ確認表[[#This Row],[h]]&lt;$Q$39,賃上げ確認表[[#This Row],[i]]&lt;MAX($Q$39:$Q$40)),"最低賃金未満","○"))</f>
        <v/>
      </c>
    </row>
    <row r="129" spans="1:18" ht="18.75" customHeight="1" thickTop="1" thickBot="1" x14ac:dyDescent="0.3">
      <c r="A129" s="108">
        <f>ROW()-ROW(賃上げ確認表[[#Headers],[No.]])</f>
        <v>77</v>
      </c>
      <c r="B129" s="172"/>
      <c r="C129" s="28"/>
      <c r="D129" s="29" t="str">
        <f ca="1">IFERROR(INDIRECT("_"&amp;LEFT(賃上げ確認表[[#This Row],[雇用形態]],2)),"")</f>
        <v/>
      </c>
      <c r="E129" s="160" t="str">
        <f>IF(賃上げ確認表[[#This Row],[雇用形態]]="02【日給制+手当(月額)】",$J$21,"")</f>
        <v/>
      </c>
      <c r="F129" s="162"/>
      <c r="G129" s="163"/>
      <c r="H129" s="161" t="str">
        <f>IFERROR(IF(賃上げ確認表[[#This Row],[雇用形態]]="02【日給制+手当(月額)】",賃上げ確認表[[#This Row],[c]]/賃上げ確認表[[#This Row],[(a'')]]*賃上げ確認表[[#This Row],[a]],""),"")</f>
        <v/>
      </c>
      <c r="I129" s="18" t="str">
        <f>IF(賃上げ確認表[[#This Row],[社員コード又は氏名等]]="","",賃上げ確認表[[#This Row],[b]]+IF(賃上げ確認表[[#This Row],[(a'')]]="",賃上げ確認表[[#This Row],[c]],賃上げ確認表[[#This Row],[c'']]))</f>
        <v/>
      </c>
      <c r="J129" s="165"/>
      <c r="K129" s="166"/>
      <c r="L129" s="161" t="str">
        <f>IFERROR(IF(賃上げ確認表[[#This Row],[雇用形態]]="02【日給制+手当(月額)】",賃上げ確認表[[#This Row],[f]]/賃上げ確認表[[#This Row],[(a'')]]*賃上げ確認表[[#This Row],[a]],""),"")</f>
        <v/>
      </c>
      <c r="M129" s="18" t="str">
        <f>IF(賃上げ確認表[[#This Row],[社員コード又は氏名等]]="","",賃上げ確認表[[#This Row],[e]]+IF(賃上げ確認表[[#This Row],[(a'')]]="",賃上げ確認表[[#This Row],[f]],賃上げ確認表[[#This Row],[f'']]))</f>
        <v/>
      </c>
      <c r="N129" s="19" t="str">
        <f ca="1">IFERROR(IF(賃上げ確認表[[#This Row],[No.]]=従業員数+1,COUNT(OFFSET($N$53,0,0,従業員数)),IF(賃上げ確認表[[#This Row],[雇用形態]]="88【退職・異動等】","",IFERROR(賃上げ確認表[[#This Row],[g]]-賃上げ確認表[[#This Row],[d]],""))),"")</f>
        <v/>
      </c>
      <c r="O129" s="32" t="str">
        <f ca="1">IFERROR(IF(賃上げ確認表[[#This Row],[No.]]=従業員数+1,AVERAGE(OFFSET($O$53,0,0,従業員数)),IF(賃上げ確認表[[#This Row],[雇用形態]]="88【退職・異動等】","",賃上げ確認表[[#This Row],[d]]/賃上げ確認表[[#This Row],[a]])),"")</f>
        <v/>
      </c>
      <c r="P129" s="33" t="str">
        <f ca="1">IFERROR(IF(賃上げ確認表[[#This Row],[No.]]=従業員数+1,AVERAGE(OFFSET($P$53,0,0,従業員数)),IF(賃上げ確認表[[#This Row],[雇用形態]]="88【退職・異動等】","",賃上げ確認表[[#This Row],[g]]/賃上げ確認表[[#This Row],[a]])),"")</f>
        <v/>
      </c>
      <c r="Q129" s="34" t="str">
        <f ca="1">IFERROR(IF(賃上げ確認表[[#This Row],[No.]]=従業員数+1,AVERAGE(OFFSET($Q$53,0,0,従業員数)),賃上げ確認表[[#This Row],[i]]-賃上げ確認表[[#This Row],[h]]),"")</f>
        <v/>
      </c>
      <c r="R129" s="20" t="str">
        <f ca="1">IF(賃上げ確認表[[#This Row],[h]]="","",IF(OR(賃上げ確認表[[#This Row],[h]]&lt;$Q$39,賃上げ確認表[[#This Row],[i]]&lt;MAX($Q$39:$Q$40)),"最低賃金未満","○"))</f>
        <v/>
      </c>
    </row>
    <row r="130" spans="1:18" ht="18.75" customHeight="1" thickTop="1" thickBot="1" x14ac:dyDescent="0.3">
      <c r="A130" s="108">
        <f>ROW()-ROW(賃上げ確認表[[#Headers],[No.]])</f>
        <v>78</v>
      </c>
      <c r="B130" s="172"/>
      <c r="C130" s="28"/>
      <c r="D130" s="29" t="str">
        <f ca="1">IFERROR(INDIRECT("_"&amp;LEFT(賃上げ確認表[[#This Row],[雇用形態]],2)),"")</f>
        <v/>
      </c>
      <c r="E130" s="160" t="str">
        <f>IF(賃上げ確認表[[#This Row],[雇用形態]]="02【日給制+手当(月額)】",$J$21,"")</f>
        <v/>
      </c>
      <c r="F130" s="162"/>
      <c r="G130" s="163"/>
      <c r="H130" s="161" t="str">
        <f>IFERROR(IF(賃上げ確認表[[#This Row],[雇用形態]]="02【日給制+手当(月額)】",賃上げ確認表[[#This Row],[c]]/賃上げ確認表[[#This Row],[(a'')]]*賃上げ確認表[[#This Row],[a]],""),"")</f>
        <v/>
      </c>
      <c r="I130" s="18" t="str">
        <f>IF(賃上げ確認表[[#This Row],[社員コード又は氏名等]]="","",賃上げ確認表[[#This Row],[b]]+IF(賃上げ確認表[[#This Row],[(a'')]]="",賃上げ確認表[[#This Row],[c]],賃上げ確認表[[#This Row],[c'']]))</f>
        <v/>
      </c>
      <c r="J130" s="165"/>
      <c r="K130" s="166"/>
      <c r="L130" s="161" t="str">
        <f>IFERROR(IF(賃上げ確認表[[#This Row],[雇用形態]]="02【日給制+手当(月額)】",賃上げ確認表[[#This Row],[f]]/賃上げ確認表[[#This Row],[(a'')]]*賃上げ確認表[[#This Row],[a]],""),"")</f>
        <v/>
      </c>
      <c r="M130" s="18" t="str">
        <f>IF(賃上げ確認表[[#This Row],[社員コード又は氏名等]]="","",賃上げ確認表[[#This Row],[e]]+IF(賃上げ確認表[[#This Row],[(a'')]]="",賃上げ確認表[[#This Row],[f]],賃上げ確認表[[#This Row],[f'']]))</f>
        <v/>
      </c>
      <c r="N130" s="19" t="str">
        <f ca="1">IFERROR(IF(賃上げ確認表[[#This Row],[No.]]=従業員数+1,COUNT(OFFSET($N$53,0,0,従業員数)),IF(賃上げ確認表[[#This Row],[雇用形態]]="88【退職・異動等】","",IFERROR(賃上げ確認表[[#This Row],[g]]-賃上げ確認表[[#This Row],[d]],""))),"")</f>
        <v/>
      </c>
      <c r="O130" s="32" t="str">
        <f ca="1">IFERROR(IF(賃上げ確認表[[#This Row],[No.]]=従業員数+1,AVERAGE(OFFSET($O$53,0,0,従業員数)),IF(賃上げ確認表[[#This Row],[雇用形態]]="88【退職・異動等】","",賃上げ確認表[[#This Row],[d]]/賃上げ確認表[[#This Row],[a]])),"")</f>
        <v/>
      </c>
      <c r="P130" s="33" t="str">
        <f ca="1">IFERROR(IF(賃上げ確認表[[#This Row],[No.]]=従業員数+1,AVERAGE(OFFSET($P$53,0,0,従業員数)),IF(賃上げ確認表[[#This Row],[雇用形態]]="88【退職・異動等】","",賃上げ確認表[[#This Row],[g]]/賃上げ確認表[[#This Row],[a]])),"")</f>
        <v/>
      </c>
      <c r="Q130" s="34" t="str">
        <f ca="1">IFERROR(IF(賃上げ確認表[[#This Row],[No.]]=従業員数+1,AVERAGE(OFFSET($Q$53,0,0,従業員数)),賃上げ確認表[[#This Row],[i]]-賃上げ確認表[[#This Row],[h]]),"")</f>
        <v/>
      </c>
      <c r="R130" s="20" t="str">
        <f ca="1">IF(賃上げ確認表[[#This Row],[h]]="","",IF(OR(賃上げ確認表[[#This Row],[h]]&lt;$Q$39,賃上げ確認表[[#This Row],[i]]&lt;MAX($Q$39:$Q$40)),"最低賃金未満","○"))</f>
        <v/>
      </c>
    </row>
    <row r="131" spans="1:18" ht="18.75" customHeight="1" thickTop="1" thickBot="1" x14ac:dyDescent="0.3">
      <c r="A131" s="108">
        <f>ROW()-ROW(賃上げ確認表[[#Headers],[No.]])</f>
        <v>79</v>
      </c>
      <c r="B131" s="172"/>
      <c r="C131" s="28"/>
      <c r="D131" s="29" t="str">
        <f ca="1">IFERROR(INDIRECT("_"&amp;LEFT(賃上げ確認表[[#This Row],[雇用形態]],2)),"")</f>
        <v/>
      </c>
      <c r="E131" s="160" t="str">
        <f>IF(賃上げ確認表[[#This Row],[雇用形態]]="02【日給制+手当(月額)】",$J$21,"")</f>
        <v/>
      </c>
      <c r="F131" s="162"/>
      <c r="G131" s="163"/>
      <c r="H131" s="161" t="str">
        <f>IFERROR(IF(賃上げ確認表[[#This Row],[雇用形態]]="02【日給制+手当(月額)】",賃上げ確認表[[#This Row],[c]]/賃上げ確認表[[#This Row],[(a'')]]*賃上げ確認表[[#This Row],[a]],""),"")</f>
        <v/>
      </c>
      <c r="I131" s="18" t="str">
        <f>IF(賃上げ確認表[[#This Row],[社員コード又は氏名等]]="","",賃上げ確認表[[#This Row],[b]]+IF(賃上げ確認表[[#This Row],[(a'')]]="",賃上げ確認表[[#This Row],[c]],賃上げ確認表[[#This Row],[c'']]))</f>
        <v/>
      </c>
      <c r="J131" s="165"/>
      <c r="K131" s="166"/>
      <c r="L131" s="161" t="str">
        <f>IFERROR(IF(賃上げ確認表[[#This Row],[雇用形態]]="02【日給制+手当(月額)】",賃上げ確認表[[#This Row],[f]]/賃上げ確認表[[#This Row],[(a'')]]*賃上げ確認表[[#This Row],[a]],""),"")</f>
        <v/>
      </c>
      <c r="M131" s="18" t="str">
        <f>IF(賃上げ確認表[[#This Row],[社員コード又は氏名等]]="","",賃上げ確認表[[#This Row],[e]]+IF(賃上げ確認表[[#This Row],[(a'')]]="",賃上げ確認表[[#This Row],[f]],賃上げ確認表[[#This Row],[f'']]))</f>
        <v/>
      </c>
      <c r="N131" s="19" t="str">
        <f ca="1">IFERROR(IF(賃上げ確認表[[#This Row],[No.]]=従業員数+1,COUNT(OFFSET($N$53,0,0,従業員数)),IF(賃上げ確認表[[#This Row],[雇用形態]]="88【退職・異動等】","",IFERROR(賃上げ確認表[[#This Row],[g]]-賃上げ確認表[[#This Row],[d]],""))),"")</f>
        <v/>
      </c>
      <c r="O131" s="32" t="str">
        <f ca="1">IFERROR(IF(賃上げ確認表[[#This Row],[No.]]=従業員数+1,AVERAGE(OFFSET($O$53,0,0,従業員数)),IF(賃上げ確認表[[#This Row],[雇用形態]]="88【退職・異動等】","",賃上げ確認表[[#This Row],[d]]/賃上げ確認表[[#This Row],[a]])),"")</f>
        <v/>
      </c>
      <c r="P131" s="33" t="str">
        <f ca="1">IFERROR(IF(賃上げ確認表[[#This Row],[No.]]=従業員数+1,AVERAGE(OFFSET($P$53,0,0,従業員数)),IF(賃上げ確認表[[#This Row],[雇用形態]]="88【退職・異動等】","",賃上げ確認表[[#This Row],[g]]/賃上げ確認表[[#This Row],[a]])),"")</f>
        <v/>
      </c>
      <c r="Q131" s="34" t="str">
        <f ca="1">IFERROR(IF(賃上げ確認表[[#This Row],[No.]]=従業員数+1,AVERAGE(OFFSET($Q$53,0,0,従業員数)),賃上げ確認表[[#This Row],[i]]-賃上げ確認表[[#This Row],[h]]),"")</f>
        <v/>
      </c>
      <c r="R131" s="20" t="str">
        <f ca="1">IF(賃上げ確認表[[#This Row],[h]]="","",IF(OR(賃上げ確認表[[#This Row],[h]]&lt;$Q$39,賃上げ確認表[[#This Row],[i]]&lt;MAX($Q$39:$Q$40)),"最低賃金未満","○"))</f>
        <v/>
      </c>
    </row>
    <row r="132" spans="1:18" ht="18.75" customHeight="1" thickTop="1" thickBot="1" x14ac:dyDescent="0.3">
      <c r="A132" s="108">
        <f>ROW()-ROW(賃上げ確認表[[#Headers],[No.]])</f>
        <v>80</v>
      </c>
      <c r="B132" s="172"/>
      <c r="C132" s="28"/>
      <c r="D132" s="29" t="str">
        <f ca="1">IFERROR(INDIRECT("_"&amp;LEFT(賃上げ確認表[[#This Row],[雇用形態]],2)),"")</f>
        <v/>
      </c>
      <c r="E132" s="160" t="str">
        <f>IF(賃上げ確認表[[#This Row],[雇用形態]]="02【日給制+手当(月額)】",$J$21,"")</f>
        <v/>
      </c>
      <c r="F132" s="162"/>
      <c r="G132" s="163"/>
      <c r="H132" s="161" t="str">
        <f>IFERROR(IF(賃上げ確認表[[#This Row],[雇用形態]]="02【日給制+手当(月額)】",賃上げ確認表[[#This Row],[c]]/賃上げ確認表[[#This Row],[(a'')]]*賃上げ確認表[[#This Row],[a]],""),"")</f>
        <v/>
      </c>
      <c r="I132" s="18" t="str">
        <f>IF(賃上げ確認表[[#This Row],[社員コード又は氏名等]]="","",賃上げ確認表[[#This Row],[b]]+IF(賃上げ確認表[[#This Row],[(a'')]]="",賃上げ確認表[[#This Row],[c]],賃上げ確認表[[#This Row],[c'']]))</f>
        <v/>
      </c>
      <c r="J132" s="165"/>
      <c r="K132" s="166"/>
      <c r="L132" s="161" t="str">
        <f>IFERROR(IF(賃上げ確認表[[#This Row],[雇用形態]]="02【日給制+手当(月額)】",賃上げ確認表[[#This Row],[f]]/賃上げ確認表[[#This Row],[(a'')]]*賃上げ確認表[[#This Row],[a]],""),"")</f>
        <v/>
      </c>
      <c r="M132" s="18" t="str">
        <f>IF(賃上げ確認表[[#This Row],[社員コード又は氏名等]]="","",賃上げ確認表[[#This Row],[e]]+IF(賃上げ確認表[[#This Row],[(a'')]]="",賃上げ確認表[[#This Row],[f]],賃上げ確認表[[#This Row],[f'']]))</f>
        <v/>
      </c>
      <c r="N132" s="19" t="str">
        <f ca="1">IFERROR(IF(賃上げ確認表[[#This Row],[No.]]=従業員数+1,COUNT(OFFSET($N$53,0,0,従業員数)),IF(賃上げ確認表[[#This Row],[雇用形態]]="88【退職・異動等】","",IFERROR(賃上げ確認表[[#This Row],[g]]-賃上げ確認表[[#This Row],[d]],""))),"")</f>
        <v/>
      </c>
      <c r="O132" s="32" t="str">
        <f ca="1">IFERROR(IF(賃上げ確認表[[#This Row],[No.]]=従業員数+1,AVERAGE(OFFSET($O$53,0,0,従業員数)),IF(賃上げ確認表[[#This Row],[雇用形態]]="88【退職・異動等】","",賃上げ確認表[[#This Row],[d]]/賃上げ確認表[[#This Row],[a]])),"")</f>
        <v/>
      </c>
      <c r="P132" s="33" t="str">
        <f ca="1">IFERROR(IF(賃上げ確認表[[#This Row],[No.]]=従業員数+1,AVERAGE(OFFSET($P$53,0,0,従業員数)),IF(賃上げ確認表[[#This Row],[雇用形態]]="88【退職・異動等】","",賃上げ確認表[[#This Row],[g]]/賃上げ確認表[[#This Row],[a]])),"")</f>
        <v/>
      </c>
      <c r="Q132" s="34" t="str">
        <f ca="1">IFERROR(IF(賃上げ確認表[[#This Row],[No.]]=従業員数+1,AVERAGE(OFFSET($Q$53,0,0,従業員数)),賃上げ確認表[[#This Row],[i]]-賃上げ確認表[[#This Row],[h]]),"")</f>
        <v/>
      </c>
      <c r="R132" s="20" t="str">
        <f ca="1">IF(賃上げ確認表[[#This Row],[h]]="","",IF(OR(賃上げ確認表[[#This Row],[h]]&lt;$Q$39,賃上げ確認表[[#This Row],[i]]&lt;MAX($Q$39:$Q$40)),"最低賃金未満","○"))</f>
        <v/>
      </c>
    </row>
    <row r="133" spans="1:18" ht="18.75" customHeight="1" thickTop="1" thickBot="1" x14ac:dyDescent="0.3">
      <c r="A133" s="108">
        <f>ROW()-ROW(賃上げ確認表[[#Headers],[No.]])</f>
        <v>81</v>
      </c>
      <c r="B133" s="172"/>
      <c r="C133" s="28"/>
      <c r="D133" s="29" t="str">
        <f ca="1">IFERROR(INDIRECT("_"&amp;LEFT(賃上げ確認表[[#This Row],[雇用形態]],2)),"")</f>
        <v/>
      </c>
      <c r="E133" s="160" t="str">
        <f>IF(賃上げ確認表[[#This Row],[雇用形態]]="02【日給制+手当(月額)】",$J$21,"")</f>
        <v/>
      </c>
      <c r="F133" s="162"/>
      <c r="G133" s="163"/>
      <c r="H133" s="161" t="str">
        <f>IFERROR(IF(賃上げ確認表[[#This Row],[雇用形態]]="02【日給制+手当(月額)】",賃上げ確認表[[#This Row],[c]]/賃上げ確認表[[#This Row],[(a'')]]*賃上げ確認表[[#This Row],[a]],""),"")</f>
        <v/>
      </c>
      <c r="I133" s="18" t="str">
        <f>IF(賃上げ確認表[[#This Row],[社員コード又は氏名等]]="","",賃上げ確認表[[#This Row],[b]]+IF(賃上げ確認表[[#This Row],[(a'')]]="",賃上げ確認表[[#This Row],[c]],賃上げ確認表[[#This Row],[c'']]))</f>
        <v/>
      </c>
      <c r="J133" s="165"/>
      <c r="K133" s="166"/>
      <c r="L133" s="161" t="str">
        <f>IFERROR(IF(賃上げ確認表[[#This Row],[雇用形態]]="02【日給制+手当(月額)】",賃上げ確認表[[#This Row],[f]]/賃上げ確認表[[#This Row],[(a'')]]*賃上げ確認表[[#This Row],[a]],""),"")</f>
        <v/>
      </c>
      <c r="M133" s="18" t="str">
        <f>IF(賃上げ確認表[[#This Row],[社員コード又は氏名等]]="","",賃上げ確認表[[#This Row],[e]]+IF(賃上げ確認表[[#This Row],[(a'')]]="",賃上げ確認表[[#This Row],[f]],賃上げ確認表[[#This Row],[f'']]))</f>
        <v/>
      </c>
      <c r="N133" s="19" t="str">
        <f ca="1">IFERROR(IF(賃上げ確認表[[#This Row],[No.]]=従業員数+1,COUNT(OFFSET($N$53,0,0,従業員数)),IF(賃上げ確認表[[#This Row],[雇用形態]]="88【退職・異動等】","",IFERROR(賃上げ確認表[[#This Row],[g]]-賃上げ確認表[[#This Row],[d]],""))),"")</f>
        <v/>
      </c>
      <c r="O133" s="32" t="str">
        <f ca="1">IFERROR(IF(賃上げ確認表[[#This Row],[No.]]=従業員数+1,AVERAGE(OFFSET($O$53,0,0,従業員数)),IF(賃上げ確認表[[#This Row],[雇用形態]]="88【退職・異動等】","",賃上げ確認表[[#This Row],[d]]/賃上げ確認表[[#This Row],[a]])),"")</f>
        <v/>
      </c>
      <c r="P133" s="33" t="str">
        <f ca="1">IFERROR(IF(賃上げ確認表[[#This Row],[No.]]=従業員数+1,AVERAGE(OFFSET($P$53,0,0,従業員数)),IF(賃上げ確認表[[#This Row],[雇用形態]]="88【退職・異動等】","",賃上げ確認表[[#This Row],[g]]/賃上げ確認表[[#This Row],[a]])),"")</f>
        <v/>
      </c>
      <c r="Q133" s="34" t="str">
        <f ca="1">IFERROR(IF(賃上げ確認表[[#This Row],[No.]]=従業員数+1,AVERAGE(OFFSET($Q$53,0,0,従業員数)),賃上げ確認表[[#This Row],[i]]-賃上げ確認表[[#This Row],[h]]),"")</f>
        <v/>
      </c>
      <c r="R133" s="20" t="str">
        <f ca="1">IF(賃上げ確認表[[#This Row],[h]]="","",IF(OR(賃上げ確認表[[#This Row],[h]]&lt;$Q$39,賃上げ確認表[[#This Row],[i]]&lt;MAX($Q$39:$Q$40)),"最低賃金未満","○"))</f>
        <v/>
      </c>
    </row>
    <row r="134" spans="1:18" ht="18.75" customHeight="1" thickTop="1" thickBot="1" x14ac:dyDescent="0.3">
      <c r="A134" s="108">
        <f>ROW()-ROW(賃上げ確認表[[#Headers],[No.]])</f>
        <v>82</v>
      </c>
      <c r="B134" s="172"/>
      <c r="C134" s="28"/>
      <c r="D134" s="29" t="str">
        <f ca="1">IFERROR(INDIRECT("_"&amp;LEFT(賃上げ確認表[[#This Row],[雇用形態]],2)),"")</f>
        <v/>
      </c>
      <c r="E134" s="160" t="str">
        <f>IF(賃上げ確認表[[#This Row],[雇用形態]]="02【日給制+手当(月額)】",$J$21,"")</f>
        <v/>
      </c>
      <c r="F134" s="162"/>
      <c r="G134" s="163"/>
      <c r="H134" s="161" t="str">
        <f>IFERROR(IF(賃上げ確認表[[#This Row],[雇用形態]]="02【日給制+手当(月額)】",賃上げ確認表[[#This Row],[c]]/賃上げ確認表[[#This Row],[(a'')]]*賃上げ確認表[[#This Row],[a]],""),"")</f>
        <v/>
      </c>
      <c r="I134" s="18" t="str">
        <f>IF(賃上げ確認表[[#This Row],[社員コード又は氏名等]]="","",賃上げ確認表[[#This Row],[b]]+IF(賃上げ確認表[[#This Row],[(a'')]]="",賃上げ確認表[[#This Row],[c]],賃上げ確認表[[#This Row],[c'']]))</f>
        <v/>
      </c>
      <c r="J134" s="165"/>
      <c r="K134" s="166"/>
      <c r="L134" s="161" t="str">
        <f>IFERROR(IF(賃上げ確認表[[#This Row],[雇用形態]]="02【日給制+手当(月額)】",賃上げ確認表[[#This Row],[f]]/賃上げ確認表[[#This Row],[(a'')]]*賃上げ確認表[[#This Row],[a]],""),"")</f>
        <v/>
      </c>
      <c r="M134" s="18" t="str">
        <f>IF(賃上げ確認表[[#This Row],[社員コード又は氏名等]]="","",賃上げ確認表[[#This Row],[e]]+IF(賃上げ確認表[[#This Row],[(a'')]]="",賃上げ確認表[[#This Row],[f]],賃上げ確認表[[#This Row],[f'']]))</f>
        <v/>
      </c>
      <c r="N134" s="19" t="str">
        <f ca="1">IFERROR(IF(賃上げ確認表[[#This Row],[No.]]=従業員数+1,COUNT(OFFSET($N$53,0,0,従業員数)),IF(賃上げ確認表[[#This Row],[雇用形態]]="88【退職・異動等】","",IFERROR(賃上げ確認表[[#This Row],[g]]-賃上げ確認表[[#This Row],[d]],""))),"")</f>
        <v/>
      </c>
      <c r="O134" s="32" t="str">
        <f ca="1">IFERROR(IF(賃上げ確認表[[#This Row],[No.]]=従業員数+1,AVERAGE(OFFSET($O$53,0,0,従業員数)),IF(賃上げ確認表[[#This Row],[雇用形態]]="88【退職・異動等】","",賃上げ確認表[[#This Row],[d]]/賃上げ確認表[[#This Row],[a]])),"")</f>
        <v/>
      </c>
      <c r="P134" s="33" t="str">
        <f ca="1">IFERROR(IF(賃上げ確認表[[#This Row],[No.]]=従業員数+1,AVERAGE(OFFSET($P$53,0,0,従業員数)),IF(賃上げ確認表[[#This Row],[雇用形態]]="88【退職・異動等】","",賃上げ確認表[[#This Row],[g]]/賃上げ確認表[[#This Row],[a]])),"")</f>
        <v/>
      </c>
      <c r="Q134" s="34" t="str">
        <f ca="1">IFERROR(IF(賃上げ確認表[[#This Row],[No.]]=従業員数+1,AVERAGE(OFFSET($Q$53,0,0,従業員数)),賃上げ確認表[[#This Row],[i]]-賃上げ確認表[[#This Row],[h]]),"")</f>
        <v/>
      </c>
      <c r="R134" s="20" t="str">
        <f ca="1">IF(賃上げ確認表[[#This Row],[h]]="","",IF(OR(賃上げ確認表[[#This Row],[h]]&lt;$Q$39,賃上げ確認表[[#This Row],[i]]&lt;MAX($Q$39:$Q$40)),"最低賃金未満","○"))</f>
        <v/>
      </c>
    </row>
    <row r="135" spans="1:18" ht="18.75" customHeight="1" thickTop="1" thickBot="1" x14ac:dyDescent="0.3">
      <c r="A135" s="108">
        <f>ROW()-ROW(賃上げ確認表[[#Headers],[No.]])</f>
        <v>83</v>
      </c>
      <c r="B135" s="172"/>
      <c r="C135" s="28"/>
      <c r="D135" s="29" t="str">
        <f ca="1">IFERROR(INDIRECT("_"&amp;LEFT(賃上げ確認表[[#This Row],[雇用形態]],2)),"")</f>
        <v/>
      </c>
      <c r="E135" s="160" t="str">
        <f>IF(賃上げ確認表[[#This Row],[雇用形態]]="02【日給制+手当(月額)】",$J$21,"")</f>
        <v/>
      </c>
      <c r="F135" s="162"/>
      <c r="G135" s="163"/>
      <c r="H135" s="161" t="str">
        <f>IFERROR(IF(賃上げ確認表[[#This Row],[雇用形態]]="02【日給制+手当(月額)】",賃上げ確認表[[#This Row],[c]]/賃上げ確認表[[#This Row],[(a'')]]*賃上げ確認表[[#This Row],[a]],""),"")</f>
        <v/>
      </c>
      <c r="I135" s="18" t="str">
        <f>IF(賃上げ確認表[[#This Row],[社員コード又は氏名等]]="","",賃上げ確認表[[#This Row],[b]]+IF(賃上げ確認表[[#This Row],[(a'')]]="",賃上げ確認表[[#This Row],[c]],賃上げ確認表[[#This Row],[c'']]))</f>
        <v/>
      </c>
      <c r="J135" s="165"/>
      <c r="K135" s="166"/>
      <c r="L135" s="161" t="str">
        <f>IFERROR(IF(賃上げ確認表[[#This Row],[雇用形態]]="02【日給制+手当(月額)】",賃上げ確認表[[#This Row],[f]]/賃上げ確認表[[#This Row],[(a'')]]*賃上げ確認表[[#This Row],[a]],""),"")</f>
        <v/>
      </c>
      <c r="M135" s="18" t="str">
        <f>IF(賃上げ確認表[[#This Row],[社員コード又は氏名等]]="","",賃上げ確認表[[#This Row],[e]]+IF(賃上げ確認表[[#This Row],[(a'')]]="",賃上げ確認表[[#This Row],[f]],賃上げ確認表[[#This Row],[f'']]))</f>
        <v/>
      </c>
      <c r="N135" s="19" t="str">
        <f ca="1">IFERROR(IF(賃上げ確認表[[#This Row],[No.]]=従業員数+1,COUNT(OFFSET($N$53,0,0,従業員数)),IF(賃上げ確認表[[#This Row],[雇用形態]]="88【退職・異動等】","",IFERROR(賃上げ確認表[[#This Row],[g]]-賃上げ確認表[[#This Row],[d]],""))),"")</f>
        <v/>
      </c>
      <c r="O135" s="32" t="str">
        <f ca="1">IFERROR(IF(賃上げ確認表[[#This Row],[No.]]=従業員数+1,AVERAGE(OFFSET($O$53,0,0,従業員数)),IF(賃上げ確認表[[#This Row],[雇用形態]]="88【退職・異動等】","",賃上げ確認表[[#This Row],[d]]/賃上げ確認表[[#This Row],[a]])),"")</f>
        <v/>
      </c>
      <c r="P135" s="33" t="str">
        <f ca="1">IFERROR(IF(賃上げ確認表[[#This Row],[No.]]=従業員数+1,AVERAGE(OFFSET($P$53,0,0,従業員数)),IF(賃上げ確認表[[#This Row],[雇用形態]]="88【退職・異動等】","",賃上げ確認表[[#This Row],[g]]/賃上げ確認表[[#This Row],[a]])),"")</f>
        <v/>
      </c>
      <c r="Q135" s="34" t="str">
        <f ca="1">IFERROR(IF(賃上げ確認表[[#This Row],[No.]]=従業員数+1,AVERAGE(OFFSET($Q$53,0,0,従業員数)),賃上げ確認表[[#This Row],[i]]-賃上げ確認表[[#This Row],[h]]),"")</f>
        <v/>
      </c>
      <c r="R135" s="20" t="str">
        <f ca="1">IF(賃上げ確認表[[#This Row],[h]]="","",IF(OR(賃上げ確認表[[#This Row],[h]]&lt;$Q$39,賃上げ確認表[[#This Row],[i]]&lt;MAX($Q$39:$Q$40)),"最低賃金未満","○"))</f>
        <v/>
      </c>
    </row>
    <row r="136" spans="1:18" ht="18.75" customHeight="1" thickTop="1" thickBot="1" x14ac:dyDescent="0.3">
      <c r="A136" s="108">
        <f>ROW()-ROW(賃上げ確認表[[#Headers],[No.]])</f>
        <v>84</v>
      </c>
      <c r="B136" s="172"/>
      <c r="C136" s="28"/>
      <c r="D136" s="29" t="str">
        <f ca="1">IFERROR(INDIRECT("_"&amp;LEFT(賃上げ確認表[[#This Row],[雇用形態]],2)),"")</f>
        <v/>
      </c>
      <c r="E136" s="160" t="str">
        <f>IF(賃上げ確認表[[#This Row],[雇用形態]]="02【日給制+手当(月額)】",$J$21,"")</f>
        <v/>
      </c>
      <c r="F136" s="162"/>
      <c r="G136" s="163"/>
      <c r="H136" s="161" t="str">
        <f>IFERROR(IF(賃上げ確認表[[#This Row],[雇用形態]]="02【日給制+手当(月額)】",賃上げ確認表[[#This Row],[c]]/賃上げ確認表[[#This Row],[(a'')]]*賃上げ確認表[[#This Row],[a]],""),"")</f>
        <v/>
      </c>
      <c r="I136" s="18" t="str">
        <f>IF(賃上げ確認表[[#This Row],[社員コード又は氏名等]]="","",賃上げ確認表[[#This Row],[b]]+IF(賃上げ確認表[[#This Row],[(a'')]]="",賃上げ確認表[[#This Row],[c]],賃上げ確認表[[#This Row],[c'']]))</f>
        <v/>
      </c>
      <c r="J136" s="165"/>
      <c r="K136" s="166"/>
      <c r="L136" s="161" t="str">
        <f>IFERROR(IF(賃上げ確認表[[#This Row],[雇用形態]]="02【日給制+手当(月額)】",賃上げ確認表[[#This Row],[f]]/賃上げ確認表[[#This Row],[(a'')]]*賃上げ確認表[[#This Row],[a]],""),"")</f>
        <v/>
      </c>
      <c r="M136" s="18" t="str">
        <f>IF(賃上げ確認表[[#This Row],[社員コード又は氏名等]]="","",賃上げ確認表[[#This Row],[e]]+IF(賃上げ確認表[[#This Row],[(a'')]]="",賃上げ確認表[[#This Row],[f]],賃上げ確認表[[#This Row],[f'']]))</f>
        <v/>
      </c>
      <c r="N136" s="19" t="str">
        <f ca="1">IFERROR(IF(賃上げ確認表[[#This Row],[No.]]=従業員数+1,COUNT(OFFSET($N$53,0,0,従業員数)),IF(賃上げ確認表[[#This Row],[雇用形態]]="88【退職・異動等】","",IFERROR(賃上げ確認表[[#This Row],[g]]-賃上げ確認表[[#This Row],[d]],""))),"")</f>
        <v/>
      </c>
      <c r="O136" s="32" t="str">
        <f ca="1">IFERROR(IF(賃上げ確認表[[#This Row],[No.]]=従業員数+1,AVERAGE(OFFSET($O$53,0,0,従業員数)),IF(賃上げ確認表[[#This Row],[雇用形態]]="88【退職・異動等】","",賃上げ確認表[[#This Row],[d]]/賃上げ確認表[[#This Row],[a]])),"")</f>
        <v/>
      </c>
      <c r="P136" s="33" t="str">
        <f ca="1">IFERROR(IF(賃上げ確認表[[#This Row],[No.]]=従業員数+1,AVERAGE(OFFSET($P$53,0,0,従業員数)),IF(賃上げ確認表[[#This Row],[雇用形態]]="88【退職・異動等】","",賃上げ確認表[[#This Row],[g]]/賃上げ確認表[[#This Row],[a]])),"")</f>
        <v/>
      </c>
      <c r="Q136" s="34" t="str">
        <f ca="1">IFERROR(IF(賃上げ確認表[[#This Row],[No.]]=従業員数+1,AVERAGE(OFFSET($Q$53,0,0,従業員数)),賃上げ確認表[[#This Row],[i]]-賃上げ確認表[[#This Row],[h]]),"")</f>
        <v/>
      </c>
      <c r="R136" s="20" t="str">
        <f ca="1">IF(賃上げ確認表[[#This Row],[h]]="","",IF(OR(賃上げ確認表[[#This Row],[h]]&lt;$Q$39,賃上げ確認表[[#This Row],[i]]&lt;MAX($Q$39:$Q$40)),"最低賃金未満","○"))</f>
        <v/>
      </c>
    </row>
    <row r="137" spans="1:18" ht="18.75" customHeight="1" thickTop="1" thickBot="1" x14ac:dyDescent="0.3">
      <c r="A137" s="108">
        <f>ROW()-ROW(賃上げ確認表[[#Headers],[No.]])</f>
        <v>85</v>
      </c>
      <c r="B137" s="172"/>
      <c r="C137" s="28"/>
      <c r="D137" s="29" t="str">
        <f ca="1">IFERROR(INDIRECT("_"&amp;LEFT(賃上げ確認表[[#This Row],[雇用形態]],2)),"")</f>
        <v/>
      </c>
      <c r="E137" s="160" t="str">
        <f>IF(賃上げ確認表[[#This Row],[雇用形態]]="02【日給制+手当(月額)】",$J$21,"")</f>
        <v/>
      </c>
      <c r="F137" s="162"/>
      <c r="G137" s="163"/>
      <c r="H137" s="161" t="str">
        <f>IFERROR(IF(賃上げ確認表[[#This Row],[雇用形態]]="02【日給制+手当(月額)】",賃上げ確認表[[#This Row],[c]]/賃上げ確認表[[#This Row],[(a'')]]*賃上げ確認表[[#This Row],[a]],""),"")</f>
        <v/>
      </c>
      <c r="I137" s="18" t="str">
        <f>IF(賃上げ確認表[[#This Row],[社員コード又は氏名等]]="","",賃上げ確認表[[#This Row],[b]]+IF(賃上げ確認表[[#This Row],[(a'')]]="",賃上げ確認表[[#This Row],[c]],賃上げ確認表[[#This Row],[c'']]))</f>
        <v/>
      </c>
      <c r="J137" s="165"/>
      <c r="K137" s="166"/>
      <c r="L137" s="161" t="str">
        <f>IFERROR(IF(賃上げ確認表[[#This Row],[雇用形態]]="02【日給制+手当(月額)】",賃上げ確認表[[#This Row],[f]]/賃上げ確認表[[#This Row],[(a'')]]*賃上げ確認表[[#This Row],[a]],""),"")</f>
        <v/>
      </c>
      <c r="M137" s="18" t="str">
        <f>IF(賃上げ確認表[[#This Row],[社員コード又は氏名等]]="","",賃上げ確認表[[#This Row],[e]]+IF(賃上げ確認表[[#This Row],[(a'')]]="",賃上げ確認表[[#This Row],[f]],賃上げ確認表[[#This Row],[f'']]))</f>
        <v/>
      </c>
      <c r="N137" s="19" t="str">
        <f ca="1">IFERROR(IF(賃上げ確認表[[#This Row],[No.]]=従業員数+1,COUNT(OFFSET($N$53,0,0,従業員数)),IF(賃上げ確認表[[#This Row],[雇用形態]]="88【退職・異動等】","",IFERROR(賃上げ確認表[[#This Row],[g]]-賃上げ確認表[[#This Row],[d]],""))),"")</f>
        <v/>
      </c>
      <c r="O137" s="32" t="str">
        <f ca="1">IFERROR(IF(賃上げ確認表[[#This Row],[No.]]=従業員数+1,AVERAGE(OFFSET($O$53,0,0,従業員数)),IF(賃上げ確認表[[#This Row],[雇用形態]]="88【退職・異動等】","",賃上げ確認表[[#This Row],[d]]/賃上げ確認表[[#This Row],[a]])),"")</f>
        <v/>
      </c>
      <c r="P137" s="33" t="str">
        <f ca="1">IFERROR(IF(賃上げ確認表[[#This Row],[No.]]=従業員数+1,AVERAGE(OFFSET($P$53,0,0,従業員数)),IF(賃上げ確認表[[#This Row],[雇用形態]]="88【退職・異動等】","",賃上げ確認表[[#This Row],[g]]/賃上げ確認表[[#This Row],[a]])),"")</f>
        <v/>
      </c>
      <c r="Q137" s="34" t="str">
        <f ca="1">IFERROR(IF(賃上げ確認表[[#This Row],[No.]]=従業員数+1,AVERAGE(OFFSET($Q$53,0,0,従業員数)),賃上げ確認表[[#This Row],[i]]-賃上げ確認表[[#This Row],[h]]),"")</f>
        <v/>
      </c>
      <c r="R137" s="20" t="str">
        <f ca="1">IF(賃上げ確認表[[#This Row],[h]]="","",IF(OR(賃上げ確認表[[#This Row],[h]]&lt;$Q$39,賃上げ確認表[[#This Row],[i]]&lt;MAX($Q$39:$Q$40)),"最低賃金未満","○"))</f>
        <v/>
      </c>
    </row>
    <row r="138" spans="1:18" ht="18.75" customHeight="1" thickTop="1" thickBot="1" x14ac:dyDescent="0.3">
      <c r="A138" s="108">
        <f>ROW()-ROW(賃上げ確認表[[#Headers],[No.]])</f>
        <v>86</v>
      </c>
      <c r="B138" s="172"/>
      <c r="C138" s="28"/>
      <c r="D138" s="29" t="str">
        <f ca="1">IFERROR(INDIRECT("_"&amp;LEFT(賃上げ確認表[[#This Row],[雇用形態]],2)),"")</f>
        <v/>
      </c>
      <c r="E138" s="160" t="str">
        <f>IF(賃上げ確認表[[#This Row],[雇用形態]]="02【日給制+手当(月額)】",$J$21,"")</f>
        <v/>
      </c>
      <c r="F138" s="162"/>
      <c r="G138" s="163"/>
      <c r="H138" s="161" t="str">
        <f>IFERROR(IF(賃上げ確認表[[#This Row],[雇用形態]]="02【日給制+手当(月額)】",賃上げ確認表[[#This Row],[c]]/賃上げ確認表[[#This Row],[(a'')]]*賃上げ確認表[[#This Row],[a]],""),"")</f>
        <v/>
      </c>
      <c r="I138" s="18" t="str">
        <f>IF(賃上げ確認表[[#This Row],[社員コード又は氏名等]]="","",賃上げ確認表[[#This Row],[b]]+IF(賃上げ確認表[[#This Row],[(a'')]]="",賃上げ確認表[[#This Row],[c]],賃上げ確認表[[#This Row],[c'']]))</f>
        <v/>
      </c>
      <c r="J138" s="165"/>
      <c r="K138" s="166"/>
      <c r="L138" s="161" t="str">
        <f>IFERROR(IF(賃上げ確認表[[#This Row],[雇用形態]]="02【日給制+手当(月額)】",賃上げ確認表[[#This Row],[f]]/賃上げ確認表[[#This Row],[(a'')]]*賃上げ確認表[[#This Row],[a]],""),"")</f>
        <v/>
      </c>
      <c r="M138" s="18" t="str">
        <f>IF(賃上げ確認表[[#This Row],[社員コード又は氏名等]]="","",賃上げ確認表[[#This Row],[e]]+IF(賃上げ確認表[[#This Row],[(a'')]]="",賃上げ確認表[[#This Row],[f]],賃上げ確認表[[#This Row],[f'']]))</f>
        <v/>
      </c>
      <c r="N138" s="19" t="str">
        <f ca="1">IFERROR(IF(賃上げ確認表[[#This Row],[No.]]=従業員数+1,COUNT(OFFSET($N$53,0,0,従業員数)),IF(賃上げ確認表[[#This Row],[雇用形態]]="88【退職・異動等】","",IFERROR(賃上げ確認表[[#This Row],[g]]-賃上げ確認表[[#This Row],[d]],""))),"")</f>
        <v/>
      </c>
      <c r="O138" s="32" t="str">
        <f ca="1">IFERROR(IF(賃上げ確認表[[#This Row],[No.]]=従業員数+1,AVERAGE(OFFSET($O$53,0,0,従業員数)),IF(賃上げ確認表[[#This Row],[雇用形態]]="88【退職・異動等】","",賃上げ確認表[[#This Row],[d]]/賃上げ確認表[[#This Row],[a]])),"")</f>
        <v/>
      </c>
      <c r="P138" s="33" t="str">
        <f ca="1">IFERROR(IF(賃上げ確認表[[#This Row],[No.]]=従業員数+1,AVERAGE(OFFSET($P$53,0,0,従業員数)),IF(賃上げ確認表[[#This Row],[雇用形態]]="88【退職・異動等】","",賃上げ確認表[[#This Row],[g]]/賃上げ確認表[[#This Row],[a]])),"")</f>
        <v/>
      </c>
      <c r="Q138" s="34" t="str">
        <f ca="1">IFERROR(IF(賃上げ確認表[[#This Row],[No.]]=従業員数+1,AVERAGE(OFFSET($Q$53,0,0,従業員数)),賃上げ確認表[[#This Row],[i]]-賃上げ確認表[[#This Row],[h]]),"")</f>
        <v/>
      </c>
      <c r="R138" s="20" t="str">
        <f ca="1">IF(賃上げ確認表[[#This Row],[h]]="","",IF(OR(賃上げ確認表[[#This Row],[h]]&lt;$Q$39,賃上げ確認表[[#This Row],[i]]&lt;MAX($Q$39:$Q$40)),"最低賃金未満","○"))</f>
        <v/>
      </c>
    </row>
    <row r="139" spans="1:18" ht="18.75" customHeight="1" thickTop="1" thickBot="1" x14ac:dyDescent="0.3">
      <c r="A139" s="108">
        <f>ROW()-ROW(賃上げ確認表[[#Headers],[No.]])</f>
        <v>87</v>
      </c>
      <c r="B139" s="172"/>
      <c r="C139" s="28"/>
      <c r="D139" s="29" t="str">
        <f ca="1">IFERROR(INDIRECT("_"&amp;LEFT(賃上げ確認表[[#This Row],[雇用形態]],2)),"")</f>
        <v/>
      </c>
      <c r="E139" s="160" t="str">
        <f>IF(賃上げ確認表[[#This Row],[雇用形態]]="02【日給制+手当(月額)】",$J$21,"")</f>
        <v/>
      </c>
      <c r="F139" s="162"/>
      <c r="G139" s="163"/>
      <c r="H139" s="161" t="str">
        <f>IFERROR(IF(賃上げ確認表[[#This Row],[雇用形態]]="02【日給制+手当(月額)】",賃上げ確認表[[#This Row],[c]]/賃上げ確認表[[#This Row],[(a'')]]*賃上げ確認表[[#This Row],[a]],""),"")</f>
        <v/>
      </c>
      <c r="I139" s="18" t="str">
        <f>IF(賃上げ確認表[[#This Row],[社員コード又は氏名等]]="","",賃上げ確認表[[#This Row],[b]]+IF(賃上げ確認表[[#This Row],[(a'')]]="",賃上げ確認表[[#This Row],[c]],賃上げ確認表[[#This Row],[c'']]))</f>
        <v/>
      </c>
      <c r="J139" s="165"/>
      <c r="K139" s="166"/>
      <c r="L139" s="161" t="str">
        <f>IFERROR(IF(賃上げ確認表[[#This Row],[雇用形態]]="02【日給制+手当(月額)】",賃上げ確認表[[#This Row],[f]]/賃上げ確認表[[#This Row],[(a'')]]*賃上げ確認表[[#This Row],[a]],""),"")</f>
        <v/>
      </c>
      <c r="M139" s="18" t="str">
        <f>IF(賃上げ確認表[[#This Row],[社員コード又は氏名等]]="","",賃上げ確認表[[#This Row],[e]]+IF(賃上げ確認表[[#This Row],[(a'')]]="",賃上げ確認表[[#This Row],[f]],賃上げ確認表[[#This Row],[f'']]))</f>
        <v/>
      </c>
      <c r="N139" s="19" t="str">
        <f ca="1">IFERROR(IF(賃上げ確認表[[#This Row],[No.]]=従業員数+1,COUNT(OFFSET($N$53,0,0,従業員数)),IF(賃上げ確認表[[#This Row],[雇用形態]]="88【退職・異動等】","",IFERROR(賃上げ確認表[[#This Row],[g]]-賃上げ確認表[[#This Row],[d]],""))),"")</f>
        <v/>
      </c>
      <c r="O139" s="32" t="str">
        <f ca="1">IFERROR(IF(賃上げ確認表[[#This Row],[No.]]=従業員数+1,AVERAGE(OFFSET($O$53,0,0,従業員数)),IF(賃上げ確認表[[#This Row],[雇用形態]]="88【退職・異動等】","",賃上げ確認表[[#This Row],[d]]/賃上げ確認表[[#This Row],[a]])),"")</f>
        <v/>
      </c>
      <c r="P139" s="33" t="str">
        <f ca="1">IFERROR(IF(賃上げ確認表[[#This Row],[No.]]=従業員数+1,AVERAGE(OFFSET($P$53,0,0,従業員数)),IF(賃上げ確認表[[#This Row],[雇用形態]]="88【退職・異動等】","",賃上げ確認表[[#This Row],[g]]/賃上げ確認表[[#This Row],[a]])),"")</f>
        <v/>
      </c>
      <c r="Q139" s="34" t="str">
        <f ca="1">IFERROR(IF(賃上げ確認表[[#This Row],[No.]]=従業員数+1,AVERAGE(OFFSET($Q$53,0,0,従業員数)),賃上げ確認表[[#This Row],[i]]-賃上げ確認表[[#This Row],[h]]),"")</f>
        <v/>
      </c>
      <c r="R139" s="20" t="str">
        <f ca="1">IF(賃上げ確認表[[#This Row],[h]]="","",IF(OR(賃上げ確認表[[#This Row],[h]]&lt;$Q$39,賃上げ確認表[[#This Row],[i]]&lt;MAX($Q$39:$Q$40)),"最低賃金未満","○"))</f>
        <v/>
      </c>
    </row>
    <row r="140" spans="1:18" ht="18.75" customHeight="1" thickTop="1" thickBot="1" x14ac:dyDescent="0.3">
      <c r="A140" s="108">
        <f>ROW()-ROW(賃上げ確認表[[#Headers],[No.]])</f>
        <v>88</v>
      </c>
      <c r="B140" s="172"/>
      <c r="C140" s="28"/>
      <c r="D140" s="29" t="str">
        <f ca="1">IFERROR(INDIRECT("_"&amp;LEFT(賃上げ確認表[[#This Row],[雇用形態]],2)),"")</f>
        <v/>
      </c>
      <c r="E140" s="160" t="str">
        <f>IF(賃上げ確認表[[#This Row],[雇用形態]]="02【日給制+手当(月額)】",$J$21,"")</f>
        <v/>
      </c>
      <c r="F140" s="162"/>
      <c r="G140" s="163"/>
      <c r="H140" s="161" t="str">
        <f>IFERROR(IF(賃上げ確認表[[#This Row],[雇用形態]]="02【日給制+手当(月額)】",賃上げ確認表[[#This Row],[c]]/賃上げ確認表[[#This Row],[(a'')]]*賃上げ確認表[[#This Row],[a]],""),"")</f>
        <v/>
      </c>
      <c r="I140" s="18" t="str">
        <f>IF(賃上げ確認表[[#This Row],[社員コード又は氏名等]]="","",賃上げ確認表[[#This Row],[b]]+IF(賃上げ確認表[[#This Row],[(a'')]]="",賃上げ確認表[[#This Row],[c]],賃上げ確認表[[#This Row],[c'']]))</f>
        <v/>
      </c>
      <c r="J140" s="165"/>
      <c r="K140" s="166"/>
      <c r="L140" s="161" t="str">
        <f>IFERROR(IF(賃上げ確認表[[#This Row],[雇用形態]]="02【日給制+手当(月額)】",賃上げ確認表[[#This Row],[f]]/賃上げ確認表[[#This Row],[(a'')]]*賃上げ確認表[[#This Row],[a]],""),"")</f>
        <v/>
      </c>
      <c r="M140" s="18" t="str">
        <f>IF(賃上げ確認表[[#This Row],[社員コード又は氏名等]]="","",賃上げ確認表[[#This Row],[e]]+IF(賃上げ確認表[[#This Row],[(a'')]]="",賃上げ確認表[[#This Row],[f]],賃上げ確認表[[#This Row],[f'']]))</f>
        <v/>
      </c>
      <c r="N140" s="19" t="str">
        <f ca="1">IFERROR(IF(賃上げ確認表[[#This Row],[No.]]=従業員数+1,COUNT(OFFSET($N$53,0,0,従業員数)),IF(賃上げ確認表[[#This Row],[雇用形態]]="88【退職・異動等】","",IFERROR(賃上げ確認表[[#This Row],[g]]-賃上げ確認表[[#This Row],[d]],""))),"")</f>
        <v/>
      </c>
      <c r="O140" s="32" t="str">
        <f ca="1">IFERROR(IF(賃上げ確認表[[#This Row],[No.]]=従業員数+1,AVERAGE(OFFSET($O$53,0,0,従業員数)),IF(賃上げ確認表[[#This Row],[雇用形態]]="88【退職・異動等】","",賃上げ確認表[[#This Row],[d]]/賃上げ確認表[[#This Row],[a]])),"")</f>
        <v/>
      </c>
      <c r="P140" s="33" t="str">
        <f ca="1">IFERROR(IF(賃上げ確認表[[#This Row],[No.]]=従業員数+1,AVERAGE(OFFSET($P$53,0,0,従業員数)),IF(賃上げ確認表[[#This Row],[雇用形態]]="88【退職・異動等】","",賃上げ確認表[[#This Row],[g]]/賃上げ確認表[[#This Row],[a]])),"")</f>
        <v/>
      </c>
      <c r="Q140" s="34" t="str">
        <f ca="1">IFERROR(IF(賃上げ確認表[[#This Row],[No.]]=従業員数+1,AVERAGE(OFFSET($Q$53,0,0,従業員数)),賃上げ確認表[[#This Row],[i]]-賃上げ確認表[[#This Row],[h]]),"")</f>
        <v/>
      </c>
      <c r="R140" s="20" t="str">
        <f ca="1">IF(賃上げ確認表[[#This Row],[h]]="","",IF(OR(賃上げ確認表[[#This Row],[h]]&lt;$Q$39,賃上げ確認表[[#This Row],[i]]&lt;MAX($Q$39:$Q$40)),"最低賃金未満","○"))</f>
        <v/>
      </c>
    </row>
    <row r="141" spans="1:18" ht="18.75" customHeight="1" thickTop="1" thickBot="1" x14ac:dyDescent="0.3">
      <c r="A141" s="108">
        <f>ROW()-ROW(賃上げ確認表[[#Headers],[No.]])</f>
        <v>89</v>
      </c>
      <c r="B141" s="172"/>
      <c r="C141" s="28"/>
      <c r="D141" s="29" t="str">
        <f ca="1">IFERROR(INDIRECT("_"&amp;LEFT(賃上げ確認表[[#This Row],[雇用形態]],2)),"")</f>
        <v/>
      </c>
      <c r="E141" s="160" t="str">
        <f>IF(賃上げ確認表[[#This Row],[雇用形態]]="02【日給制+手当(月額)】",$J$21,"")</f>
        <v/>
      </c>
      <c r="F141" s="162"/>
      <c r="G141" s="163"/>
      <c r="H141" s="161" t="str">
        <f>IFERROR(IF(賃上げ確認表[[#This Row],[雇用形態]]="02【日給制+手当(月額)】",賃上げ確認表[[#This Row],[c]]/賃上げ確認表[[#This Row],[(a'')]]*賃上げ確認表[[#This Row],[a]],""),"")</f>
        <v/>
      </c>
      <c r="I141" s="18" t="str">
        <f>IF(賃上げ確認表[[#This Row],[社員コード又は氏名等]]="","",賃上げ確認表[[#This Row],[b]]+IF(賃上げ確認表[[#This Row],[(a'')]]="",賃上げ確認表[[#This Row],[c]],賃上げ確認表[[#This Row],[c'']]))</f>
        <v/>
      </c>
      <c r="J141" s="165"/>
      <c r="K141" s="166"/>
      <c r="L141" s="161" t="str">
        <f>IFERROR(IF(賃上げ確認表[[#This Row],[雇用形態]]="02【日給制+手当(月額)】",賃上げ確認表[[#This Row],[f]]/賃上げ確認表[[#This Row],[(a'')]]*賃上げ確認表[[#This Row],[a]],""),"")</f>
        <v/>
      </c>
      <c r="M141" s="18" t="str">
        <f>IF(賃上げ確認表[[#This Row],[社員コード又は氏名等]]="","",賃上げ確認表[[#This Row],[e]]+IF(賃上げ確認表[[#This Row],[(a'')]]="",賃上げ確認表[[#This Row],[f]],賃上げ確認表[[#This Row],[f'']]))</f>
        <v/>
      </c>
      <c r="N141" s="19" t="str">
        <f ca="1">IFERROR(IF(賃上げ確認表[[#This Row],[No.]]=従業員数+1,COUNT(OFFSET($N$53,0,0,従業員数)),IF(賃上げ確認表[[#This Row],[雇用形態]]="88【退職・異動等】","",IFERROR(賃上げ確認表[[#This Row],[g]]-賃上げ確認表[[#This Row],[d]],""))),"")</f>
        <v/>
      </c>
      <c r="O141" s="32" t="str">
        <f ca="1">IFERROR(IF(賃上げ確認表[[#This Row],[No.]]=従業員数+1,AVERAGE(OFFSET($O$53,0,0,従業員数)),IF(賃上げ確認表[[#This Row],[雇用形態]]="88【退職・異動等】","",賃上げ確認表[[#This Row],[d]]/賃上げ確認表[[#This Row],[a]])),"")</f>
        <v/>
      </c>
      <c r="P141" s="33" t="str">
        <f ca="1">IFERROR(IF(賃上げ確認表[[#This Row],[No.]]=従業員数+1,AVERAGE(OFFSET($P$53,0,0,従業員数)),IF(賃上げ確認表[[#This Row],[雇用形態]]="88【退職・異動等】","",賃上げ確認表[[#This Row],[g]]/賃上げ確認表[[#This Row],[a]])),"")</f>
        <v/>
      </c>
      <c r="Q141" s="34" t="str">
        <f ca="1">IFERROR(IF(賃上げ確認表[[#This Row],[No.]]=従業員数+1,AVERAGE(OFFSET($Q$53,0,0,従業員数)),賃上げ確認表[[#This Row],[i]]-賃上げ確認表[[#This Row],[h]]),"")</f>
        <v/>
      </c>
      <c r="R141" s="20" t="str">
        <f ca="1">IF(賃上げ確認表[[#This Row],[h]]="","",IF(OR(賃上げ確認表[[#This Row],[h]]&lt;$Q$39,賃上げ確認表[[#This Row],[i]]&lt;MAX($Q$39:$Q$40)),"最低賃金未満","○"))</f>
        <v/>
      </c>
    </row>
    <row r="142" spans="1:18" ht="18.75" customHeight="1" thickTop="1" thickBot="1" x14ac:dyDescent="0.3">
      <c r="A142" s="108">
        <f>ROW()-ROW(賃上げ確認表[[#Headers],[No.]])</f>
        <v>90</v>
      </c>
      <c r="B142" s="172"/>
      <c r="C142" s="28"/>
      <c r="D142" s="29" t="str">
        <f ca="1">IFERROR(INDIRECT("_"&amp;LEFT(賃上げ確認表[[#This Row],[雇用形態]],2)),"")</f>
        <v/>
      </c>
      <c r="E142" s="160" t="str">
        <f>IF(賃上げ確認表[[#This Row],[雇用形態]]="02【日給制+手当(月額)】",$J$21,"")</f>
        <v/>
      </c>
      <c r="F142" s="162"/>
      <c r="G142" s="163"/>
      <c r="H142" s="161" t="str">
        <f>IFERROR(IF(賃上げ確認表[[#This Row],[雇用形態]]="02【日給制+手当(月額)】",賃上げ確認表[[#This Row],[c]]/賃上げ確認表[[#This Row],[(a'')]]*賃上げ確認表[[#This Row],[a]],""),"")</f>
        <v/>
      </c>
      <c r="I142" s="18" t="str">
        <f>IF(賃上げ確認表[[#This Row],[社員コード又は氏名等]]="","",賃上げ確認表[[#This Row],[b]]+IF(賃上げ確認表[[#This Row],[(a'')]]="",賃上げ確認表[[#This Row],[c]],賃上げ確認表[[#This Row],[c'']]))</f>
        <v/>
      </c>
      <c r="J142" s="165"/>
      <c r="K142" s="166"/>
      <c r="L142" s="161" t="str">
        <f>IFERROR(IF(賃上げ確認表[[#This Row],[雇用形態]]="02【日給制+手当(月額)】",賃上げ確認表[[#This Row],[f]]/賃上げ確認表[[#This Row],[(a'')]]*賃上げ確認表[[#This Row],[a]],""),"")</f>
        <v/>
      </c>
      <c r="M142" s="18" t="str">
        <f>IF(賃上げ確認表[[#This Row],[社員コード又は氏名等]]="","",賃上げ確認表[[#This Row],[e]]+IF(賃上げ確認表[[#This Row],[(a'')]]="",賃上げ確認表[[#This Row],[f]],賃上げ確認表[[#This Row],[f'']]))</f>
        <v/>
      </c>
      <c r="N142" s="19" t="str">
        <f ca="1">IFERROR(IF(賃上げ確認表[[#This Row],[No.]]=従業員数+1,COUNT(OFFSET($N$53,0,0,従業員数)),IF(賃上げ確認表[[#This Row],[雇用形態]]="88【退職・異動等】","",IFERROR(賃上げ確認表[[#This Row],[g]]-賃上げ確認表[[#This Row],[d]],""))),"")</f>
        <v/>
      </c>
      <c r="O142" s="32" t="str">
        <f ca="1">IFERROR(IF(賃上げ確認表[[#This Row],[No.]]=従業員数+1,AVERAGE(OFFSET($O$53,0,0,従業員数)),IF(賃上げ確認表[[#This Row],[雇用形態]]="88【退職・異動等】","",賃上げ確認表[[#This Row],[d]]/賃上げ確認表[[#This Row],[a]])),"")</f>
        <v/>
      </c>
      <c r="P142" s="33" t="str">
        <f ca="1">IFERROR(IF(賃上げ確認表[[#This Row],[No.]]=従業員数+1,AVERAGE(OFFSET($P$53,0,0,従業員数)),IF(賃上げ確認表[[#This Row],[雇用形態]]="88【退職・異動等】","",賃上げ確認表[[#This Row],[g]]/賃上げ確認表[[#This Row],[a]])),"")</f>
        <v/>
      </c>
      <c r="Q142" s="34" t="str">
        <f ca="1">IFERROR(IF(賃上げ確認表[[#This Row],[No.]]=従業員数+1,AVERAGE(OFFSET($Q$53,0,0,従業員数)),賃上げ確認表[[#This Row],[i]]-賃上げ確認表[[#This Row],[h]]),"")</f>
        <v/>
      </c>
      <c r="R142" s="20" t="str">
        <f ca="1">IF(賃上げ確認表[[#This Row],[h]]="","",IF(OR(賃上げ確認表[[#This Row],[h]]&lt;$Q$39,賃上げ確認表[[#This Row],[i]]&lt;MAX($Q$39:$Q$40)),"最低賃金未満","○"))</f>
        <v/>
      </c>
    </row>
    <row r="143" spans="1:18" ht="18.75" customHeight="1" thickTop="1" thickBot="1" x14ac:dyDescent="0.3">
      <c r="A143" s="108">
        <f>ROW()-ROW(賃上げ確認表[[#Headers],[No.]])</f>
        <v>91</v>
      </c>
      <c r="B143" s="172"/>
      <c r="C143" s="28"/>
      <c r="D143" s="29" t="str">
        <f ca="1">IFERROR(INDIRECT("_"&amp;LEFT(賃上げ確認表[[#This Row],[雇用形態]],2)),"")</f>
        <v/>
      </c>
      <c r="E143" s="160" t="str">
        <f>IF(賃上げ確認表[[#This Row],[雇用形態]]="02【日給制+手当(月額)】",$J$21,"")</f>
        <v/>
      </c>
      <c r="F143" s="162"/>
      <c r="G143" s="163"/>
      <c r="H143" s="161" t="str">
        <f>IFERROR(IF(賃上げ確認表[[#This Row],[雇用形態]]="02【日給制+手当(月額)】",賃上げ確認表[[#This Row],[c]]/賃上げ確認表[[#This Row],[(a'')]]*賃上げ確認表[[#This Row],[a]],""),"")</f>
        <v/>
      </c>
      <c r="I143" s="18" t="str">
        <f>IF(賃上げ確認表[[#This Row],[社員コード又は氏名等]]="","",賃上げ確認表[[#This Row],[b]]+IF(賃上げ確認表[[#This Row],[(a'')]]="",賃上げ確認表[[#This Row],[c]],賃上げ確認表[[#This Row],[c'']]))</f>
        <v/>
      </c>
      <c r="J143" s="165"/>
      <c r="K143" s="166"/>
      <c r="L143" s="161" t="str">
        <f>IFERROR(IF(賃上げ確認表[[#This Row],[雇用形態]]="02【日給制+手当(月額)】",賃上げ確認表[[#This Row],[f]]/賃上げ確認表[[#This Row],[(a'')]]*賃上げ確認表[[#This Row],[a]],""),"")</f>
        <v/>
      </c>
      <c r="M143" s="18" t="str">
        <f>IF(賃上げ確認表[[#This Row],[社員コード又は氏名等]]="","",賃上げ確認表[[#This Row],[e]]+IF(賃上げ確認表[[#This Row],[(a'')]]="",賃上げ確認表[[#This Row],[f]],賃上げ確認表[[#This Row],[f'']]))</f>
        <v/>
      </c>
      <c r="N143" s="19" t="str">
        <f ca="1">IFERROR(IF(賃上げ確認表[[#This Row],[No.]]=従業員数+1,COUNT(OFFSET($N$53,0,0,従業員数)),IF(賃上げ確認表[[#This Row],[雇用形態]]="88【退職・異動等】","",IFERROR(賃上げ確認表[[#This Row],[g]]-賃上げ確認表[[#This Row],[d]],""))),"")</f>
        <v/>
      </c>
      <c r="O143" s="32" t="str">
        <f ca="1">IFERROR(IF(賃上げ確認表[[#This Row],[No.]]=従業員数+1,AVERAGE(OFFSET($O$53,0,0,従業員数)),IF(賃上げ確認表[[#This Row],[雇用形態]]="88【退職・異動等】","",賃上げ確認表[[#This Row],[d]]/賃上げ確認表[[#This Row],[a]])),"")</f>
        <v/>
      </c>
      <c r="P143" s="33" t="str">
        <f ca="1">IFERROR(IF(賃上げ確認表[[#This Row],[No.]]=従業員数+1,AVERAGE(OFFSET($P$53,0,0,従業員数)),IF(賃上げ確認表[[#This Row],[雇用形態]]="88【退職・異動等】","",賃上げ確認表[[#This Row],[g]]/賃上げ確認表[[#This Row],[a]])),"")</f>
        <v/>
      </c>
      <c r="Q143" s="34" t="str">
        <f ca="1">IFERROR(IF(賃上げ確認表[[#This Row],[No.]]=従業員数+1,AVERAGE(OFFSET($Q$53,0,0,従業員数)),賃上げ確認表[[#This Row],[i]]-賃上げ確認表[[#This Row],[h]]),"")</f>
        <v/>
      </c>
      <c r="R143" s="20" t="str">
        <f ca="1">IF(賃上げ確認表[[#This Row],[h]]="","",IF(OR(賃上げ確認表[[#This Row],[h]]&lt;$Q$39,賃上げ確認表[[#This Row],[i]]&lt;MAX($Q$39:$Q$40)),"最低賃金未満","○"))</f>
        <v/>
      </c>
    </row>
    <row r="144" spans="1:18" ht="18.75" customHeight="1" thickTop="1" thickBot="1" x14ac:dyDescent="0.3">
      <c r="A144" s="108">
        <f>ROW()-ROW(賃上げ確認表[[#Headers],[No.]])</f>
        <v>92</v>
      </c>
      <c r="B144" s="172"/>
      <c r="C144" s="28"/>
      <c r="D144" s="29" t="str">
        <f ca="1">IFERROR(INDIRECT("_"&amp;LEFT(賃上げ確認表[[#This Row],[雇用形態]],2)),"")</f>
        <v/>
      </c>
      <c r="E144" s="160" t="str">
        <f>IF(賃上げ確認表[[#This Row],[雇用形態]]="02【日給制+手当(月額)】",$J$21,"")</f>
        <v/>
      </c>
      <c r="F144" s="162"/>
      <c r="G144" s="163"/>
      <c r="H144" s="161" t="str">
        <f>IFERROR(IF(賃上げ確認表[[#This Row],[雇用形態]]="02【日給制+手当(月額)】",賃上げ確認表[[#This Row],[c]]/賃上げ確認表[[#This Row],[(a'')]]*賃上げ確認表[[#This Row],[a]],""),"")</f>
        <v/>
      </c>
      <c r="I144" s="18" t="str">
        <f>IF(賃上げ確認表[[#This Row],[社員コード又は氏名等]]="","",賃上げ確認表[[#This Row],[b]]+IF(賃上げ確認表[[#This Row],[(a'')]]="",賃上げ確認表[[#This Row],[c]],賃上げ確認表[[#This Row],[c'']]))</f>
        <v/>
      </c>
      <c r="J144" s="165"/>
      <c r="K144" s="166"/>
      <c r="L144" s="161" t="str">
        <f>IFERROR(IF(賃上げ確認表[[#This Row],[雇用形態]]="02【日給制+手当(月額)】",賃上げ確認表[[#This Row],[f]]/賃上げ確認表[[#This Row],[(a'')]]*賃上げ確認表[[#This Row],[a]],""),"")</f>
        <v/>
      </c>
      <c r="M144" s="18" t="str">
        <f>IF(賃上げ確認表[[#This Row],[社員コード又は氏名等]]="","",賃上げ確認表[[#This Row],[e]]+IF(賃上げ確認表[[#This Row],[(a'')]]="",賃上げ確認表[[#This Row],[f]],賃上げ確認表[[#This Row],[f'']]))</f>
        <v/>
      </c>
      <c r="N144" s="19" t="str">
        <f ca="1">IFERROR(IF(賃上げ確認表[[#This Row],[No.]]=従業員数+1,COUNT(OFFSET($N$53,0,0,従業員数)),IF(賃上げ確認表[[#This Row],[雇用形態]]="88【退職・異動等】","",IFERROR(賃上げ確認表[[#This Row],[g]]-賃上げ確認表[[#This Row],[d]],""))),"")</f>
        <v/>
      </c>
      <c r="O144" s="32" t="str">
        <f ca="1">IFERROR(IF(賃上げ確認表[[#This Row],[No.]]=従業員数+1,AVERAGE(OFFSET($O$53,0,0,従業員数)),IF(賃上げ確認表[[#This Row],[雇用形態]]="88【退職・異動等】","",賃上げ確認表[[#This Row],[d]]/賃上げ確認表[[#This Row],[a]])),"")</f>
        <v/>
      </c>
      <c r="P144" s="33" t="str">
        <f ca="1">IFERROR(IF(賃上げ確認表[[#This Row],[No.]]=従業員数+1,AVERAGE(OFFSET($P$53,0,0,従業員数)),IF(賃上げ確認表[[#This Row],[雇用形態]]="88【退職・異動等】","",賃上げ確認表[[#This Row],[g]]/賃上げ確認表[[#This Row],[a]])),"")</f>
        <v/>
      </c>
      <c r="Q144" s="34" t="str">
        <f ca="1">IFERROR(IF(賃上げ確認表[[#This Row],[No.]]=従業員数+1,AVERAGE(OFFSET($Q$53,0,0,従業員数)),賃上げ確認表[[#This Row],[i]]-賃上げ確認表[[#This Row],[h]]),"")</f>
        <v/>
      </c>
      <c r="R144" s="20" t="str">
        <f ca="1">IF(賃上げ確認表[[#This Row],[h]]="","",IF(OR(賃上げ確認表[[#This Row],[h]]&lt;$Q$39,賃上げ確認表[[#This Row],[i]]&lt;MAX($Q$39:$Q$40)),"最低賃金未満","○"))</f>
        <v/>
      </c>
    </row>
    <row r="145" spans="1:18" ht="18.75" customHeight="1" thickTop="1" thickBot="1" x14ac:dyDescent="0.3">
      <c r="A145" s="108">
        <f>ROW()-ROW(賃上げ確認表[[#Headers],[No.]])</f>
        <v>93</v>
      </c>
      <c r="B145" s="172"/>
      <c r="C145" s="28"/>
      <c r="D145" s="29" t="str">
        <f ca="1">IFERROR(INDIRECT("_"&amp;LEFT(賃上げ確認表[[#This Row],[雇用形態]],2)),"")</f>
        <v/>
      </c>
      <c r="E145" s="160" t="str">
        <f>IF(賃上げ確認表[[#This Row],[雇用形態]]="02【日給制+手当(月額)】",$J$21,"")</f>
        <v/>
      </c>
      <c r="F145" s="162"/>
      <c r="G145" s="163"/>
      <c r="H145" s="161" t="str">
        <f>IFERROR(IF(賃上げ確認表[[#This Row],[雇用形態]]="02【日給制+手当(月額)】",賃上げ確認表[[#This Row],[c]]/賃上げ確認表[[#This Row],[(a'')]]*賃上げ確認表[[#This Row],[a]],""),"")</f>
        <v/>
      </c>
      <c r="I145" s="18" t="str">
        <f>IF(賃上げ確認表[[#This Row],[社員コード又は氏名等]]="","",賃上げ確認表[[#This Row],[b]]+IF(賃上げ確認表[[#This Row],[(a'')]]="",賃上げ確認表[[#This Row],[c]],賃上げ確認表[[#This Row],[c'']]))</f>
        <v/>
      </c>
      <c r="J145" s="165"/>
      <c r="K145" s="166"/>
      <c r="L145" s="161" t="str">
        <f>IFERROR(IF(賃上げ確認表[[#This Row],[雇用形態]]="02【日給制+手当(月額)】",賃上げ確認表[[#This Row],[f]]/賃上げ確認表[[#This Row],[(a'')]]*賃上げ確認表[[#This Row],[a]],""),"")</f>
        <v/>
      </c>
      <c r="M145" s="18" t="str">
        <f>IF(賃上げ確認表[[#This Row],[社員コード又は氏名等]]="","",賃上げ確認表[[#This Row],[e]]+IF(賃上げ確認表[[#This Row],[(a'')]]="",賃上げ確認表[[#This Row],[f]],賃上げ確認表[[#This Row],[f'']]))</f>
        <v/>
      </c>
      <c r="N145" s="19" t="str">
        <f ca="1">IFERROR(IF(賃上げ確認表[[#This Row],[No.]]=従業員数+1,COUNT(OFFSET($N$53,0,0,従業員数)),IF(賃上げ確認表[[#This Row],[雇用形態]]="88【退職・異動等】","",IFERROR(賃上げ確認表[[#This Row],[g]]-賃上げ確認表[[#This Row],[d]],""))),"")</f>
        <v/>
      </c>
      <c r="O145" s="32" t="str">
        <f ca="1">IFERROR(IF(賃上げ確認表[[#This Row],[No.]]=従業員数+1,AVERAGE(OFFSET($O$53,0,0,従業員数)),IF(賃上げ確認表[[#This Row],[雇用形態]]="88【退職・異動等】","",賃上げ確認表[[#This Row],[d]]/賃上げ確認表[[#This Row],[a]])),"")</f>
        <v/>
      </c>
      <c r="P145" s="33" t="str">
        <f ca="1">IFERROR(IF(賃上げ確認表[[#This Row],[No.]]=従業員数+1,AVERAGE(OFFSET($P$53,0,0,従業員数)),IF(賃上げ確認表[[#This Row],[雇用形態]]="88【退職・異動等】","",賃上げ確認表[[#This Row],[g]]/賃上げ確認表[[#This Row],[a]])),"")</f>
        <v/>
      </c>
      <c r="Q145" s="34" t="str">
        <f ca="1">IFERROR(IF(賃上げ確認表[[#This Row],[No.]]=従業員数+1,AVERAGE(OFFSET($Q$53,0,0,従業員数)),賃上げ確認表[[#This Row],[i]]-賃上げ確認表[[#This Row],[h]]),"")</f>
        <v/>
      </c>
      <c r="R145" s="20" t="str">
        <f ca="1">IF(賃上げ確認表[[#This Row],[h]]="","",IF(OR(賃上げ確認表[[#This Row],[h]]&lt;$Q$39,賃上げ確認表[[#This Row],[i]]&lt;MAX($Q$39:$Q$40)),"最低賃金未満","○"))</f>
        <v/>
      </c>
    </row>
    <row r="146" spans="1:18" ht="18.75" customHeight="1" thickTop="1" thickBot="1" x14ac:dyDescent="0.3">
      <c r="A146" s="108">
        <f>ROW()-ROW(賃上げ確認表[[#Headers],[No.]])</f>
        <v>94</v>
      </c>
      <c r="B146" s="172"/>
      <c r="C146" s="28"/>
      <c r="D146" s="29" t="str">
        <f ca="1">IFERROR(INDIRECT("_"&amp;LEFT(賃上げ確認表[[#This Row],[雇用形態]],2)),"")</f>
        <v/>
      </c>
      <c r="E146" s="160" t="str">
        <f>IF(賃上げ確認表[[#This Row],[雇用形態]]="02【日給制+手当(月額)】",$J$21,"")</f>
        <v/>
      </c>
      <c r="F146" s="162"/>
      <c r="G146" s="163"/>
      <c r="H146" s="161" t="str">
        <f>IFERROR(IF(賃上げ確認表[[#This Row],[雇用形態]]="02【日給制+手当(月額)】",賃上げ確認表[[#This Row],[c]]/賃上げ確認表[[#This Row],[(a'')]]*賃上げ確認表[[#This Row],[a]],""),"")</f>
        <v/>
      </c>
      <c r="I146" s="18" t="str">
        <f>IF(賃上げ確認表[[#This Row],[社員コード又は氏名等]]="","",賃上げ確認表[[#This Row],[b]]+IF(賃上げ確認表[[#This Row],[(a'')]]="",賃上げ確認表[[#This Row],[c]],賃上げ確認表[[#This Row],[c'']]))</f>
        <v/>
      </c>
      <c r="J146" s="165"/>
      <c r="K146" s="166"/>
      <c r="L146" s="161" t="str">
        <f>IFERROR(IF(賃上げ確認表[[#This Row],[雇用形態]]="02【日給制+手当(月額)】",賃上げ確認表[[#This Row],[f]]/賃上げ確認表[[#This Row],[(a'')]]*賃上げ確認表[[#This Row],[a]],""),"")</f>
        <v/>
      </c>
      <c r="M146" s="18" t="str">
        <f>IF(賃上げ確認表[[#This Row],[社員コード又は氏名等]]="","",賃上げ確認表[[#This Row],[e]]+IF(賃上げ確認表[[#This Row],[(a'')]]="",賃上げ確認表[[#This Row],[f]],賃上げ確認表[[#This Row],[f'']]))</f>
        <v/>
      </c>
      <c r="N146" s="19" t="str">
        <f ca="1">IFERROR(IF(賃上げ確認表[[#This Row],[No.]]=従業員数+1,COUNT(OFFSET($N$53,0,0,従業員数)),IF(賃上げ確認表[[#This Row],[雇用形態]]="88【退職・異動等】","",IFERROR(賃上げ確認表[[#This Row],[g]]-賃上げ確認表[[#This Row],[d]],""))),"")</f>
        <v/>
      </c>
      <c r="O146" s="32" t="str">
        <f ca="1">IFERROR(IF(賃上げ確認表[[#This Row],[No.]]=従業員数+1,AVERAGE(OFFSET($O$53,0,0,従業員数)),IF(賃上げ確認表[[#This Row],[雇用形態]]="88【退職・異動等】","",賃上げ確認表[[#This Row],[d]]/賃上げ確認表[[#This Row],[a]])),"")</f>
        <v/>
      </c>
      <c r="P146" s="33" t="str">
        <f ca="1">IFERROR(IF(賃上げ確認表[[#This Row],[No.]]=従業員数+1,AVERAGE(OFFSET($P$53,0,0,従業員数)),IF(賃上げ確認表[[#This Row],[雇用形態]]="88【退職・異動等】","",賃上げ確認表[[#This Row],[g]]/賃上げ確認表[[#This Row],[a]])),"")</f>
        <v/>
      </c>
      <c r="Q146" s="34" t="str">
        <f ca="1">IFERROR(IF(賃上げ確認表[[#This Row],[No.]]=従業員数+1,AVERAGE(OFFSET($Q$53,0,0,従業員数)),賃上げ確認表[[#This Row],[i]]-賃上げ確認表[[#This Row],[h]]),"")</f>
        <v/>
      </c>
      <c r="R146" s="20" t="str">
        <f ca="1">IF(賃上げ確認表[[#This Row],[h]]="","",IF(OR(賃上げ確認表[[#This Row],[h]]&lt;$Q$39,賃上げ確認表[[#This Row],[i]]&lt;MAX($Q$39:$Q$40)),"最低賃金未満","○"))</f>
        <v/>
      </c>
    </row>
    <row r="147" spans="1:18" ht="18.75" customHeight="1" thickTop="1" thickBot="1" x14ac:dyDescent="0.3">
      <c r="A147" s="108">
        <f>ROW()-ROW(賃上げ確認表[[#Headers],[No.]])</f>
        <v>95</v>
      </c>
      <c r="B147" s="172"/>
      <c r="C147" s="28"/>
      <c r="D147" s="29" t="str">
        <f ca="1">IFERROR(INDIRECT("_"&amp;LEFT(賃上げ確認表[[#This Row],[雇用形態]],2)),"")</f>
        <v/>
      </c>
      <c r="E147" s="160" t="str">
        <f>IF(賃上げ確認表[[#This Row],[雇用形態]]="02【日給制+手当(月額)】",$J$21,"")</f>
        <v/>
      </c>
      <c r="F147" s="162"/>
      <c r="G147" s="163"/>
      <c r="H147" s="161" t="str">
        <f>IFERROR(IF(賃上げ確認表[[#This Row],[雇用形態]]="02【日給制+手当(月額)】",賃上げ確認表[[#This Row],[c]]/賃上げ確認表[[#This Row],[(a'')]]*賃上げ確認表[[#This Row],[a]],""),"")</f>
        <v/>
      </c>
      <c r="I147" s="18" t="str">
        <f>IF(賃上げ確認表[[#This Row],[社員コード又は氏名等]]="","",賃上げ確認表[[#This Row],[b]]+IF(賃上げ確認表[[#This Row],[(a'')]]="",賃上げ確認表[[#This Row],[c]],賃上げ確認表[[#This Row],[c'']]))</f>
        <v/>
      </c>
      <c r="J147" s="165"/>
      <c r="K147" s="166"/>
      <c r="L147" s="161" t="str">
        <f>IFERROR(IF(賃上げ確認表[[#This Row],[雇用形態]]="02【日給制+手当(月額)】",賃上げ確認表[[#This Row],[f]]/賃上げ確認表[[#This Row],[(a'')]]*賃上げ確認表[[#This Row],[a]],""),"")</f>
        <v/>
      </c>
      <c r="M147" s="18" t="str">
        <f>IF(賃上げ確認表[[#This Row],[社員コード又は氏名等]]="","",賃上げ確認表[[#This Row],[e]]+IF(賃上げ確認表[[#This Row],[(a'')]]="",賃上げ確認表[[#This Row],[f]],賃上げ確認表[[#This Row],[f'']]))</f>
        <v/>
      </c>
      <c r="N147" s="19" t="str">
        <f ca="1">IFERROR(IF(賃上げ確認表[[#This Row],[No.]]=従業員数+1,COUNT(OFFSET($N$53,0,0,従業員数)),IF(賃上げ確認表[[#This Row],[雇用形態]]="88【退職・異動等】","",IFERROR(賃上げ確認表[[#This Row],[g]]-賃上げ確認表[[#This Row],[d]],""))),"")</f>
        <v/>
      </c>
      <c r="O147" s="32" t="str">
        <f ca="1">IFERROR(IF(賃上げ確認表[[#This Row],[No.]]=従業員数+1,AVERAGE(OFFSET($O$53,0,0,従業員数)),IF(賃上げ確認表[[#This Row],[雇用形態]]="88【退職・異動等】","",賃上げ確認表[[#This Row],[d]]/賃上げ確認表[[#This Row],[a]])),"")</f>
        <v/>
      </c>
      <c r="P147" s="33" t="str">
        <f ca="1">IFERROR(IF(賃上げ確認表[[#This Row],[No.]]=従業員数+1,AVERAGE(OFFSET($P$53,0,0,従業員数)),IF(賃上げ確認表[[#This Row],[雇用形態]]="88【退職・異動等】","",賃上げ確認表[[#This Row],[g]]/賃上げ確認表[[#This Row],[a]])),"")</f>
        <v/>
      </c>
      <c r="Q147" s="34" t="str">
        <f ca="1">IFERROR(IF(賃上げ確認表[[#This Row],[No.]]=従業員数+1,AVERAGE(OFFSET($Q$53,0,0,従業員数)),賃上げ確認表[[#This Row],[i]]-賃上げ確認表[[#This Row],[h]]),"")</f>
        <v/>
      </c>
      <c r="R147" s="20" t="str">
        <f ca="1">IF(賃上げ確認表[[#This Row],[h]]="","",IF(OR(賃上げ確認表[[#This Row],[h]]&lt;$Q$39,賃上げ確認表[[#This Row],[i]]&lt;MAX($Q$39:$Q$40)),"最低賃金未満","○"))</f>
        <v/>
      </c>
    </row>
    <row r="148" spans="1:18" ht="18.75" customHeight="1" thickTop="1" thickBot="1" x14ac:dyDescent="0.3">
      <c r="A148" s="108">
        <f>ROW()-ROW(賃上げ確認表[[#Headers],[No.]])</f>
        <v>96</v>
      </c>
      <c r="B148" s="172"/>
      <c r="C148" s="28"/>
      <c r="D148" s="29" t="str">
        <f ca="1">IFERROR(INDIRECT("_"&amp;LEFT(賃上げ確認表[[#This Row],[雇用形態]],2)),"")</f>
        <v/>
      </c>
      <c r="E148" s="160" t="str">
        <f>IF(賃上げ確認表[[#This Row],[雇用形態]]="02【日給制+手当(月額)】",$J$21,"")</f>
        <v/>
      </c>
      <c r="F148" s="162"/>
      <c r="G148" s="163"/>
      <c r="H148" s="161" t="str">
        <f>IFERROR(IF(賃上げ確認表[[#This Row],[雇用形態]]="02【日給制+手当(月額)】",賃上げ確認表[[#This Row],[c]]/賃上げ確認表[[#This Row],[(a'')]]*賃上げ確認表[[#This Row],[a]],""),"")</f>
        <v/>
      </c>
      <c r="I148" s="18" t="str">
        <f>IF(賃上げ確認表[[#This Row],[社員コード又は氏名等]]="","",賃上げ確認表[[#This Row],[b]]+IF(賃上げ確認表[[#This Row],[(a'')]]="",賃上げ確認表[[#This Row],[c]],賃上げ確認表[[#This Row],[c'']]))</f>
        <v/>
      </c>
      <c r="J148" s="165"/>
      <c r="K148" s="166"/>
      <c r="L148" s="161" t="str">
        <f>IFERROR(IF(賃上げ確認表[[#This Row],[雇用形態]]="02【日給制+手当(月額)】",賃上げ確認表[[#This Row],[f]]/賃上げ確認表[[#This Row],[(a'')]]*賃上げ確認表[[#This Row],[a]],""),"")</f>
        <v/>
      </c>
      <c r="M148" s="18" t="str">
        <f>IF(賃上げ確認表[[#This Row],[社員コード又は氏名等]]="","",賃上げ確認表[[#This Row],[e]]+IF(賃上げ確認表[[#This Row],[(a'')]]="",賃上げ確認表[[#This Row],[f]],賃上げ確認表[[#This Row],[f'']]))</f>
        <v/>
      </c>
      <c r="N148" s="19" t="str">
        <f ca="1">IFERROR(IF(賃上げ確認表[[#This Row],[No.]]=従業員数+1,COUNT(OFFSET($N$53,0,0,従業員数)),IF(賃上げ確認表[[#This Row],[雇用形態]]="88【退職・異動等】","",IFERROR(賃上げ確認表[[#This Row],[g]]-賃上げ確認表[[#This Row],[d]],""))),"")</f>
        <v/>
      </c>
      <c r="O148" s="32" t="str">
        <f ca="1">IFERROR(IF(賃上げ確認表[[#This Row],[No.]]=従業員数+1,AVERAGE(OFFSET($O$53,0,0,従業員数)),IF(賃上げ確認表[[#This Row],[雇用形態]]="88【退職・異動等】","",賃上げ確認表[[#This Row],[d]]/賃上げ確認表[[#This Row],[a]])),"")</f>
        <v/>
      </c>
      <c r="P148" s="33" t="str">
        <f ca="1">IFERROR(IF(賃上げ確認表[[#This Row],[No.]]=従業員数+1,AVERAGE(OFFSET($P$53,0,0,従業員数)),IF(賃上げ確認表[[#This Row],[雇用形態]]="88【退職・異動等】","",賃上げ確認表[[#This Row],[g]]/賃上げ確認表[[#This Row],[a]])),"")</f>
        <v/>
      </c>
      <c r="Q148" s="34" t="str">
        <f ca="1">IFERROR(IF(賃上げ確認表[[#This Row],[No.]]=従業員数+1,AVERAGE(OFFSET($Q$53,0,0,従業員数)),賃上げ確認表[[#This Row],[i]]-賃上げ確認表[[#This Row],[h]]),"")</f>
        <v/>
      </c>
      <c r="R148" s="20" t="str">
        <f ca="1">IF(賃上げ確認表[[#This Row],[h]]="","",IF(OR(賃上げ確認表[[#This Row],[h]]&lt;$Q$39,賃上げ確認表[[#This Row],[i]]&lt;MAX($Q$39:$Q$40)),"最低賃金未満","○"))</f>
        <v/>
      </c>
    </row>
    <row r="149" spans="1:18" ht="18.75" customHeight="1" thickTop="1" thickBot="1" x14ac:dyDescent="0.3">
      <c r="A149" s="108">
        <f>ROW()-ROW(賃上げ確認表[[#Headers],[No.]])</f>
        <v>97</v>
      </c>
      <c r="B149" s="172"/>
      <c r="C149" s="28"/>
      <c r="D149" s="29" t="str">
        <f ca="1">IFERROR(INDIRECT("_"&amp;LEFT(賃上げ確認表[[#This Row],[雇用形態]],2)),"")</f>
        <v/>
      </c>
      <c r="E149" s="160" t="str">
        <f>IF(賃上げ確認表[[#This Row],[雇用形態]]="02【日給制+手当(月額)】",$J$21,"")</f>
        <v/>
      </c>
      <c r="F149" s="162"/>
      <c r="G149" s="163"/>
      <c r="H149" s="161" t="str">
        <f>IFERROR(IF(賃上げ確認表[[#This Row],[雇用形態]]="02【日給制+手当(月額)】",賃上げ確認表[[#This Row],[c]]/賃上げ確認表[[#This Row],[(a'')]]*賃上げ確認表[[#This Row],[a]],""),"")</f>
        <v/>
      </c>
      <c r="I149" s="18" t="str">
        <f>IF(賃上げ確認表[[#This Row],[社員コード又は氏名等]]="","",賃上げ確認表[[#This Row],[b]]+IF(賃上げ確認表[[#This Row],[(a'')]]="",賃上げ確認表[[#This Row],[c]],賃上げ確認表[[#This Row],[c'']]))</f>
        <v/>
      </c>
      <c r="J149" s="165"/>
      <c r="K149" s="166"/>
      <c r="L149" s="161" t="str">
        <f>IFERROR(IF(賃上げ確認表[[#This Row],[雇用形態]]="02【日給制+手当(月額)】",賃上げ確認表[[#This Row],[f]]/賃上げ確認表[[#This Row],[(a'')]]*賃上げ確認表[[#This Row],[a]],""),"")</f>
        <v/>
      </c>
      <c r="M149" s="18" t="str">
        <f>IF(賃上げ確認表[[#This Row],[社員コード又は氏名等]]="","",賃上げ確認表[[#This Row],[e]]+IF(賃上げ確認表[[#This Row],[(a'')]]="",賃上げ確認表[[#This Row],[f]],賃上げ確認表[[#This Row],[f'']]))</f>
        <v/>
      </c>
      <c r="N149" s="19" t="str">
        <f ca="1">IFERROR(IF(賃上げ確認表[[#This Row],[No.]]=従業員数+1,COUNT(OFFSET($N$53,0,0,従業員数)),IF(賃上げ確認表[[#This Row],[雇用形態]]="88【退職・異動等】","",IFERROR(賃上げ確認表[[#This Row],[g]]-賃上げ確認表[[#This Row],[d]],""))),"")</f>
        <v/>
      </c>
      <c r="O149" s="32" t="str">
        <f ca="1">IFERROR(IF(賃上げ確認表[[#This Row],[No.]]=従業員数+1,AVERAGE(OFFSET($O$53,0,0,従業員数)),IF(賃上げ確認表[[#This Row],[雇用形態]]="88【退職・異動等】","",賃上げ確認表[[#This Row],[d]]/賃上げ確認表[[#This Row],[a]])),"")</f>
        <v/>
      </c>
      <c r="P149" s="33" t="str">
        <f ca="1">IFERROR(IF(賃上げ確認表[[#This Row],[No.]]=従業員数+1,AVERAGE(OFFSET($P$53,0,0,従業員数)),IF(賃上げ確認表[[#This Row],[雇用形態]]="88【退職・異動等】","",賃上げ確認表[[#This Row],[g]]/賃上げ確認表[[#This Row],[a]])),"")</f>
        <v/>
      </c>
      <c r="Q149" s="34" t="str">
        <f ca="1">IFERROR(IF(賃上げ確認表[[#This Row],[No.]]=従業員数+1,AVERAGE(OFFSET($Q$53,0,0,従業員数)),賃上げ確認表[[#This Row],[i]]-賃上げ確認表[[#This Row],[h]]),"")</f>
        <v/>
      </c>
      <c r="R149" s="20" t="str">
        <f ca="1">IF(賃上げ確認表[[#This Row],[h]]="","",IF(OR(賃上げ確認表[[#This Row],[h]]&lt;$Q$39,賃上げ確認表[[#This Row],[i]]&lt;MAX($Q$39:$Q$40)),"最低賃金未満","○"))</f>
        <v/>
      </c>
    </row>
    <row r="150" spans="1:18" ht="18.75" customHeight="1" thickTop="1" thickBot="1" x14ac:dyDescent="0.3">
      <c r="A150" s="108">
        <f>ROW()-ROW(賃上げ確認表[[#Headers],[No.]])</f>
        <v>98</v>
      </c>
      <c r="B150" s="172"/>
      <c r="C150" s="28"/>
      <c r="D150" s="29" t="str">
        <f ca="1">IFERROR(INDIRECT("_"&amp;LEFT(賃上げ確認表[[#This Row],[雇用形態]],2)),"")</f>
        <v/>
      </c>
      <c r="E150" s="160" t="str">
        <f>IF(賃上げ確認表[[#This Row],[雇用形態]]="02【日給制+手当(月額)】",$J$21,"")</f>
        <v/>
      </c>
      <c r="F150" s="162"/>
      <c r="G150" s="163"/>
      <c r="H150" s="161" t="str">
        <f>IFERROR(IF(賃上げ確認表[[#This Row],[雇用形態]]="02【日給制+手当(月額)】",賃上げ確認表[[#This Row],[c]]/賃上げ確認表[[#This Row],[(a'')]]*賃上げ確認表[[#This Row],[a]],""),"")</f>
        <v/>
      </c>
      <c r="I150" s="18" t="str">
        <f>IF(賃上げ確認表[[#This Row],[社員コード又は氏名等]]="","",賃上げ確認表[[#This Row],[b]]+IF(賃上げ確認表[[#This Row],[(a'')]]="",賃上げ確認表[[#This Row],[c]],賃上げ確認表[[#This Row],[c'']]))</f>
        <v/>
      </c>
      <c r="J150" s="165"/>
      <c r="K150" s="166"/>
      <c r="L150" s="161" t="str">
        <f>IFERROR(IF(賃上げ確認表[[#This Row],[雇用形態]]="02【日給制+手当(月額)】",賃上げ確認表[[#This Row],[f]]/賃上げ確認表[[#This Row],[(a'')]]*賃上げ確認表[[#This Row],[a]],""),"")</f>
        <v/>
      </c>
      <c r="M150" s="18" t="str">
        <f>IF(賃上げ確認表[[#This Row],[社員コード又は氏名等]]="","",賃上げ確認表[[#This Row],[e]]+IF(賃上げ確認表[[#This Row],[(a'')]]="",賃上げ確認表[[#This Row],[f]],賃上げ確認表[[#This Row],[f'']]))</f>
        <v/>
      </c>
      <c r="N150" s="19" t="str">
        <f ca="1">IFERROR(IF(賃上げ確認表[[#This Row],[No.]]=従業員数+1,COUNT(OFFSET($N$53,0,0,従業員数)),IF(賃上げ確認表[[#This Row],[雇用形態]]="88【退職・異動等】","",IFERROR(賃上げ確認表[[#This Row],[g]]-賃上げ確認表[[#This Row],[d]],""))),"")</f>
        <v/>
      </c>
      <c r="O150" s="32" t="str">
        <f ca="1">IFERROR(IF(賃上げ確認表[[#This Row],[No.]]=従業員数+1,AVERAGE(OFFSET($O$53,0,0,従業員数)),IF(賃上げ確認表[[#This Row],[雇用形態]]="88【退職・異動等】","",賃上げ確認表[[#This Row],[d]]/賃上げ確認表[[#This Row],[a]])),"")</f>
        <v/>
      </c>
      <c r="P150" s="33" t="str">
        <f ca="1">IFERROR(IF(賃上げ確認表[[#This Row],[No.]]=従業員数+1,AVERAGE(OFFSET($P$53,0,0,従業員数)),IF(賃上げ確認表[[#This Row],[雇用形態]]="88【退職・異動等】","",賃上げ確認表[[#This Row],[g]]/賃上げ確認表[[#This Row],[a]])),"")</f>
        <v/>
      </c>
      <c r="Q150" s="34" t="str">
        <f ca="1">IFERROR(IF(賃上げ確認表[[#This Row],[No.]]=従業員数+1,AVERAGE(OFFSET($Q$53,0,0,従業員数)),賃上げ確認表[[#This Row],[i]]-賃上げ確認表[[#This Row],[h]]),"")</f>
        <v/>
      </c>
      <c r="R150" s="20" t="str">
        <f ca="1">IF(賃上げ確認表[[#This Row],[h]]="","",IF(OR(賃上げ確認表[[#This Row],[h]]&lt;$Q$39,賃上げ確認表[[#This Row],[i]]&lt;MAX($Q$39:$Q$40)),"最低賃金未満","○"))</f>
        <v/>
      </c>
    </row>
    <row r="151" spans="1:18" ht="18.75" customHeight="1" thickTop="1" thickBot="1" x14ac:dyDescent="0.3">
      <c r="A151" s="108">
        <f>ROW()-ROW(賃上げ確認表[[#Headers],[No.]])</f>
        <v>99</v>
      </c>
      <c r="B151" s="172"/>
      <c r="C151" s="28"/>
      <c r="D151" s="29" t="str">
        <f ca="1">IFERROR(INDIRECT("_"&amp;LEFT(賃上げ確認表[[#This Row],[雇用形態]],2)),"")</f>
        <v/>
      </c>
      <c r="E151" s="160" t="str">
        <f>IF(賃上げ確認表[[#This Row],[雇用形態]]="02【日給制+手当(月額)】",$J$21,"")</f>
        <v/>
      </c>
      <c r="F151" s="162"/>
      <c r="G151" s="163"/>
      <c r="H151" s="161" t="str">
        <f>IFERROR(IF(賃上げ確認表[[#This Row],[雇用形態]]="02【日給制+手当(月額)】",賃上げ確認表[[#This Row],[c]]/賃上げ確認表[[#This Row],[(a'')]]*賃上げ確認表[[#This Row],[a]],""),"")</f>
        <v/>
      </c>
      <c r="I151" s="18" t="str">
        <f>IF(賃上げ確認表[[#This Row],[社員コード又は氏名等]]="","",賃上げ確認表[[#This Row],[b]]+IF(賃上げ確認表[[#This Row],[(a'')]]="",賃上げ確認表[[#This Row],[c]],賃上げ確認表[[#This Row],[c'']]))</f>
        <v/>
      </c>
      <c r="J151" s="165"/>
      <c r="K151" s="166"/>
      <c r="L151" s="161" t="str">
        <f>IFERROR(IF(賃上げ確認表[[#This Row],[雇用形態]]="02【日給制+手当(月額)】",賃上げ確認表[[#This Row],[f]]/賃上げ確認表[[#This Row],[(a'')]]*賃上げ確認表[[#This Row],[a]],""),"")</f>
        <v/>
      </c>
      <c r="M151" s="18" t="str">
        <f>IF(賃上げ確認表[[#This Row],[社員コード又は氏名等]]="","",賃上げ確認表[[#This Row],[e]]+IF(賃上げ確認表[[#This Row],[(a'')]]="",賃上げ確認表[[#This Row],[f]],賃上げ確認表[[#This Row],[f'']]))</f>
        <v/>
      </c>
      <c r="N151" s="19" t="str">
        <f ca="1">IFERROR(IF(賃上げ確認表[[#This Row],[No.]]=従業員数+1,COUNT(OFFSET($N$53,0,0,従業員数)),IF(賃上げ確認表[[#This Row],[雇用形態]]="88【退職・異動等】","",IFERROR(賃上げ確認表[[#This Row],[g]]-賃上げ確認表[[#This Row],[d]],""))),"")</f>
        <v/>
      </c>
      <c r="O151" s="32" t="str">
        <f ca="1">IFERROR(IF(賃上げ確認表[[#This Row],[No.]]=従業員数+1,AVERAGE(OFFSET($O$53,0,0,従業員数)),IF(賃上げ確認表[[#This Row],[雇用形態]]="88【退職・異動等】","",賃上げ確認表[[#This Row],[d]]/賃上げ確認表[[#This Row],[a]])),"")</f>
        <v/>
      </c>
      <c r="P151" s="33" t="str">
        <f ca="1">IFERROR(IF(賃上げ確認表[[#This Row],[No.]]=従業員数+1,AVERAGE(OFFSET($P$53,0,0,従業員数)),IF(賃上げ確認表[[#This Row],[雇用形態]]="88【退職・異動等】","",賃上げ確認表[[#This Row],[g]]/賃上げ確認表[[#This Row],[a]])),"")</f>
        <v/>
      </c>
      <c r="Q151" s="34" t="str">
        <f ca="1">IFERROR(IF(賃上げ確認表[[#This Row],[No.]]=従業員数+1,AVERAGE(OFFSET($Q$53,0,0,従業員数)),賃上げ確認表[[#This Row],[i]]-賃上げ確認表[[#This Row],[h]]),"")</f>
        <v/>
      </c>
      <c r="R151" s="20" t="str">
        <f ca="1">IF(賃上げ確認表[[#This Row],[h]]="","",IF(OR(賃上げ確認表[[#This Row],[h]]&lt;$Q$39,賃上げ確認表[[#This Row],[i]]&lt;MAX($Q$39:$Q$40)),"最低賃金未満","○"))</f>
        <v/>
      </c>
    </row>
    <row r="152" spans="1:18" ht="18.75" customHeight="1" thickTop="1" thickBot="1" x14ac:dyDescent="0.3">
      <c r="A152" s="108">
        <f>ROW()-ROW(賃上げ確認表[[#Headers],[No.]])</f>
        <v>100</v>
      </c>
      <c r="B152" s="172"/>
      <c r="C152" s="28"/>
      <c r="D152" s="29" t="str">
        <f ca="1">IFERROR(INDIRECT("_"&amp;LEFT(賃上げ確認表[[#This Row],[雇用形態]],2)),"")</f>
        <v/>
      </c>
      <c r="E152" s="160" t="str">
        <f>IF(賃上げ確認表[[#This Row],[雇用形態]]="02【日給制+手当(月額)】",$J$21,"")</f>
        <v/>
      </c>
      <c r="F152" s="162"/>
      <c r="G152" s="163"/>
      <c r="H152" s="161" t="str">
        <f>IFERROR(IF(賃上げ確認表[[#This Row],[雇用形態]]="02【日給制+手当(月額)】",賃上げ確認表[[#This Row],[c]]/賃上げ確認表[[#This Row],[(a'')]]*賃上げ確認表[[#This Row],[a]],""),"")</f>
        <v/>
      </c>
      <c r="I152" s="18" t="str">
        <f>IF(賃上げ確認表[[#This Row],[社員コード又は氏名等]]="","",賃上げ確認表[[#This Row],[b]]+IF(賃上げ確認表[[#This Row],[(a'')]]="",賃上げ確認表[[#This Row],[c]],賃上げ確認表[[#This Row],[c'']]))</f>
        <v/>
      </c>
      <c r="J152" s="165"/>
      <c r="K152" s="166"/>
      <c r="L152" s="161" t="str">
        <f>IFERROR(IF(賃上げ確認表[[#This Row],[雇用形態]]="02【日給制+手当(月額)】",賃上げ確認表[[#This Row],[f]]/賃上げ確認表[[#This Row],[(a'')]]*賃上げ確認表[[#This Row],[a]],""),"")</f>
        <v/>
      </c>
      <c r="M152" s="18" t="str">
        <f>IF(賃上げ確認表[[#This Row],[社員コード又は氏名等]]="","",賃上げ確認表[[#This Row],[e]]+IF(賃上げ確認表[[#This Row],[(a'')]]="",賃上げ確認表[[#This Row],[f]],賃上げ確認表[[#This Row],[f'']]))</f>
        <v/>
      </c>
      <c r="N152" s="19" t="str">
        <f ca="1">IFERROR(IF(賃上げ確認表[[#This Row],[No.]]=従業員数+1,COUNT(OFFSET($N$53,0,0,従業員数)),IF(賃上げ確認表[[#This Row],[雇用形態]]="88【退職・異動等】","",IFERROR(賃上げ確認表[[#This Row],[g]]-賃上げ確認表[[#This Row],[d]],""))),"")</f>
        <v/>
      </c>
      <c r="O152" s="32" t="str">
        <f ca="1">IFERROR(IF(賃上げ確認表[[#This Row],[No.]]=従業員数+1,AVERAGE(OFFSET($O$53,0,0,従業員数)),IF(賃上げ確認表[[#This Row],[雇用形態]]="88【退職・異動等】","",賃上げ確認表[[#This Row],[d]]/賃上げ確認表[[#This Row],[a]])),"")</f>
        <v/>
      </c>
      <c r="P152" s="33" t="str">
        <f ca="1">IFERROR(IF(賃上げ確認表[[#This Row],[No.]]=従業員数+1,AVERAGE(OFFSET($P$53,0,0,従業員数)),IF(賃上げ確認表[[#This Row],[雇用形態]]="88【退職・異動等】","",賃上げ確認表[[#This Row],[g]]/賃上げ確認表[[#This Row],[a]])),"")</f>
        <v/>
      </c>
      <c r="Q152" s="34" t="str">
        <f ca="1">IFERROR(IF(賃上げ確認表[[#This Row],[No.]]=従業員数+1,AVERAGE(OFFSET($Q$53,0,0,従業員数)),賃上げ確認表[[#This Row],[i]]-賃上げ確認表[[#This Row],[h]]),"")</f>
        <v/>
      </c>
      <c r="R152" s="20" t="str">
        <f ca="1">IF(賃上げ確認表[[#This Row],[h]]="","",IF(OR(賃上げ確認表[[#This Row],[h]]&lt;$Q$39,賃上げ確認表[[#This Row],[i]]&lt;MAX($Q$39:$Q$40)),"最低賃金未満","○"))</f>
        <v/>
      </c>
    </row>
    <row r="153" spans="1:18" ht="18.75" customHeight="1" thickTop="1" thickBot="1" x14ac:dyDescent="0.3">
      <c r="A153" s="108">
        <f>ROW()-ROW(賃上げ確認表[[#Headers],[No.]])</f>
        <v>101</v>
      </c>
      <c r="B153" s="172"/>
      <c r="C153" s="28"/>
      <c r="D153" s="29" t="str">
        <f ca="1">IFERROR(INDIRECT("_"&amp;LEFT(賃上げ確認表[[#This Row],[雇用形態]],2)),"")</f>
        <v/>
      </c>
      <c r="E153" s="160" t="str">
        <f>IF(賃上げ確認表[[#This Row],[雇用形態]]="02【日給制+手当(月額)】",$J$21,"")</f>
        <v/>
      </c>
      <c r="F153" s="162"/>
      <c r="G153" s="163"/>
      <c r="H153" s="161" t="str">
        <f>IFERROR(IF(賃上げ確認表[[#This Row],[雇用形態]]="02【日給制+手当(月額)】",賃上げ確認表[[#This Row],[c]]/賃上げ確認表[[#This Row],[(a'')]]*賃上げ確認表[[#This Row],[a]],""),"")</f>
        <v/>
      </c>
      <c r="I153" s="18" t="str">
        <f>IF(賃上げ確認表[[#This Row],[社員コード又は氏名等]]="","",賃上げ確認表[[#This Row],[b]]+IF(賃上げ確認表[[#This Row],[(a'')]]="",賃上げ確認表[[#This Row],[c]],賃上げ確認表[[#This Row],[c'']]))</f>
        <v/>
      </c>
      <c r="J153" s="165"/>
      <c r="K153" s="166"/>
      <c r="L153" s="161" t="str">
        <f>IFERROR(IF(賃上げ確認表[[#This Row],[雇用形態]]="02【日給制+手当(月額)】",賃上げ確認表[[#This Row],[f]]/賃上げ確認表[[#This Row],[(a'')]]*賃上げ確認表[[#This Row],[a]],""),"")</f>
        <v/>
      </c>
      <c r="M153" s="18" t="str">
        <f>IF(賃上げ確認表[[#This Row],[社員コード又は氏名等]]="","",賃上げ確認表[[#This Row],[e]]+IF(賃上げ確認表[[#This Row],[(a'')]]="",賃上げ確認表[[#This Row],[f]],賃上げ確認表[[#This Row],[f'']]))</f>
        <v/>
      </c>
      <c r="N153" s="19" t="str">
        <f ca="1">IFERROR(IF(賃上げ確認表[[#This Row],[No.]]=従業員数+1,COUNT(OFFSET($N$53,0,0,従業員数)),IF(賃上げ確認表[[#This Row],[雇用形態]]="88【退職・異動等】","",IFERROR(賃上げ確認表[[#This Row],[g]]-賃上げ確認表[[#This Row],[d]],""))),"")</f>
        <v/>
      </c>
      <c r="O153" s="32" t="str">
        <f ca="1">IFERROR(IF(賃上げ確認表[[#This Row],[No.]]=従業員数+1,AVERAGE(OFFSET($O$53,0,0,従業員数)),IF(賃上げ確認表[[#This Row],[雇用形態]]="88【退職・異動等】","",賃上げ確認表[[#This Row],[d]]/賃上げ確認表[[#This Row],[a]])),"")</f>
        <v/>
      </c>
      <c r="P153" s="33" t="str">
        <f ca="1">IFERROR(IF(賃上げ確認表[[#This Row],[No.]]=従業員数+1,AVERAGE(OFFSET($P$53,0,0,従業員数)),IF(賃上げ確認表[[#This Row],[雇用形態]]="88【退職・異動等】","",賃上げ確認表[[#This Row],[g]]/賃上げ確認表[[#This Row],[a]])),"")</f>
        <v/>
      </c>
      <c r="Q153" s="34" t="str">
        <f ca="1">IFERROR(IF(賃上げ確認表[[#This Row],[No.]]=従業員数+1,AVERAGE(OFFSET($Q$53,0,0,従業員数)),賃上げ確認表[[#This Row],[i]]-賃上げ確認表[[#This Row],[h]]),"")</f>
        <v/>
      </c>
      <c r="R153" s="20" t="str">
        <f ca="1">IF(賃上げ確認表[[#This Row],[h]]="","",IF(OR(賃上げ確認表[[#This Row],[h]]&lt;$Q$39,賃上げ確認表[[#This Row],[i]]&lt;MAX($Q$39:$Q$40)),"最低賃金未満","○"))</f>
        <v/>
      </c>
    </row>
    <row r="154" spans="1:18" ht="18.75" customHeight="1" thickTop="1" thickBot="1" x14ac:dyDescent="0.3">
      <c r="A154" s="108">
        <f>ROW()-ROW(賃上げ確認表[[#Headers],[No.]])</f>
        <v>102</v>
      </c>
      <c r="B154" s="172"/>
      <c r="C154" s="28"/>
      <c r="D154" s="29" t="str">
        <f ca="1">IFERROR(INDIRECT("_"&amp;LEFT(賃上げ確認表[[#This Row],[雇用形態]],2)),"")</f>
        <v/>
      </c>
      <c r="E154" s="160" t="str">
        <f>IF(賃上げ確認表[[#This Row],[雇用形態]]="02【日給制+手当(月額)】",$J$21,"")</f>
        <v/>
      </c>
      <c r="F154" s="162"/>
      <c r="G154" s="163"/>
      <c r="H154" s="161" t="str">
        <f>IFERROR(IF(賃上げ確認表[[#This Row],[雇用形態]]="02【日給制+手当(月額)】",賃上げ確認表[[#This Row],[c]]/賃上げ確認表[[#This Row],[(a'')]]*賃上げ確認表[[#This Row],[a]],""),"")</f>
        <v/>
      </c>
      <c r="I154" s="18" t="str">
        <f>IF(賃上げ確認表[[#This Row],[社員コード又は氏名等]]="","",賃上げ確認表[[#This Row],[b]]+IF(賃上げ確認表[[#This Row],[(a'')]]="",賃上げ確認表[[#This Row],[c]],賃上げ確認表[[#This Row],[c'']]))</f>
        <v/>
      </c>
      <c r="J154" s="165"/>
      <c r="K154" s="166"/>
      <c r="L154" s="161" t="str">
        <f>IFERROR(IF(賃上げ確認表[[#This Row],[雇用形態]]="02【日給制+手当(月額)】",賃上げ確認表[[#This Row],[f]]/賃上げ確認表[[#This Row],[(a'')]]*賃上げ確認表[[#This Row],[a]],""),"")</f>
        <v/>
      </c>
      <c r="M154" s="18" t="str">
        <f>IF(賃上げ確認表[[#This Row],[社員コード又は氏名等]]="","",賃上げ確認表[[#This Row],[e]]+IF(賃上げ確認表[[#This Row],[(a'')]]="",賃上げ確認表[[#This Row],[f]],賃上げ確認表[[#This Row],[f'']]))</f>
        <v/>
      </c>
      <c r="N154" s="19" t="str">
        <f ca="1">IFERROR(IF(賃上げ確認表[[#This Row],[No.]]=従業員数+1,COUNT(OFFSET($N$53,0,0,従業員数)),IF(賃上げ確認表[[#This Row],[雇用形態]]="88【退職・異動等】","",IFERROR(賃上げ確認表[[#This Row],[g]]-賃上げ確認表[[#This Row],[d]],""))),"")</f>
        <v/>
      </c>
      <c r="O154" s="32" t="str">
        <f ca="1">IFERROR(IF(賃上げ確認表[[#This Row],[No.]]=従業員数+1,AVERAGE(OFFSET($O$53,0,0,従業員数)),IF(賃上げ確認表[[#This Row],[雇用形態]]="88【退職・異動等】","",賃上げ確認表[[#This Row],[d]]/賃上げ確認表[[#This Row],[a]])),"")</f>
        <v/>
      </c>
      <c r="P154" s="33" t="str">
        <f ca="1">IFERROR(IF(賃上げ確認表[[#This Row],[No.]]=従業員数+1,AVERAGE(OFFSET($P$53,0,0,従業員数)),IF(賃上げ確認表[[#This Row],[雇用形態]]="88【退職・異動等】","",賃上げ確認表[[#This Row],[g]]/賃上げ確認表[[#This Row],[a]])),"")</f>
        <v/>
      </c>
      <c r="Q154" s="34" t="str">
        <f ca="1">IFERROR(IF(賃上げ確認表[[#This Row],[No.]]=従業員数+1,AVERAGE(OFFSET($Q$53,0,0,従業員数)),賃上げ確認表[[#This Row],[i]]-賃上げ確認表[[#This Row],[h]]),"")</f>
        <v/>
      </c>
      <c r="R154" s="20" t="str">
        <f ca="1">IF(賃上げ確認表[[#This Row],[h]]="","",IF(OR(賃上げ確認表[[#This Row],[h]]&lt;$Q$39,賃上げ確認表[[#This Row],[i]]&lt;MAX($Q$39:$Q$40)),"最低賃金未満","○"))</f>
        <v/>
      </c>
    </row>
    <row r="155" spans="1:18" ht="18.75" customHeight="1" thickTop="1" thickBot="1" x14ac:dyDescent="0.3">
      <c r="A155" s="108">
        <f>ROW()-ROW(賃上げ確認表[[#Headers],[No.]])</f>
        <v>103</v>
      </c>
      <c r="B155" s="172"/>
      <c r="C155" s="28"/>
      <c r="D155" s="29" t="str">
        <f ca="1">IFERROR(INDIRECT("_"&amp;LEFT(賃上げ確認表[[#This Row],[雇用形態]],2)),"")</f>
        <v/>
      </c>
      <c r="E155" s="160" t="str">
        <f>IF(賃上げ確認表[[#This Row],[雇用形態]]="02【日給制+手当(月額)】",$J$21,"")</f>
        <v/>
      </c>
      <c r="F155" s="162"/>
      <c r="G155" s="163"/>
      <c r="H155" s="161" t="str">
        <f>IFERROR(IF(賃上げ確認表[[#This Row],[雇用形態]]="02【日給制+手当(月額)】",賃上げ確認表[[#This Row],[c]]/賃上げ確認表[[#This Row],[(a'')]]*賃上げ確認表[[#This Row],[a]],""),"")</f>
        <v/>
      </c>
      <c r="I155" s="18" t="str">
        <f>IF(賃上げ確認表[[#This Row],[社員コード又は氏名等]]="","",賃上げ確認表[[#This Row],[b]]+IF(賃上げ確認表[[#This Row],[(a'')]]="",賃上げ確認表[[#This Row],[c]],賃上げ確認表[[#This Row],[c'']]))</f>
        <v/>
      </c>
      <c r="J155" s="165"/>
      <c r="K155" s="166"/>
      <c r="L155" s="161" t="str">
        <f>IFERROR(IF(賃上げ確認表[[#This Row],[雇用形態]]="02【日給制+手当(月額)】",賃上げ確認表[[#This Row],[f]]/賃上げ確認表[[#This Row],[(a'')]]*賃上げ確認表[[#This Row],[a]],""),"")</f>
        <v/>
      </c>
      <c r="M155" s="18" t="str">
        <f>IF(賃上げ確認表[[#This Row],[社員コード又は氏名等]]="","",賃上げ確認表[[#This Row],[e]]+IF(賃上げ確認表[[#This Row],[(a'')]]="",賃上げ確認表[[#This Row],[f]],賃上げ確認表[[#This Row],[f'']]))</f>
        <v/>
      </c>
      <c r="N155" s="19" t="str">
        <f ca="1">IFERROR(IF(賃上げ確認表[[#This Row],[No.]]=従業員数+1,COUNT(OFFSET($N$53,0,0,従業員数)),IF(賃上げ確認表[[#This Row],[雇用形態]]="88【退職・異動等】","",IFERROR(賃上げ確認表[[#This Row],[g]]-賃上げ確認表[[#This Row],[d]],""))),"")</f>
        <v/>
      </c>
      <c r="O155" s="32" t="str">
        <f ca="1">IFERROR(IF(賃上げ確認表[[#This Row],[No.]]=従業員数+1,AVERAGE(OFFSET($O$53,0,0,従業員数)),IF(賃上げ確認表[[#This Row],[雇用形態]]="88【退職・異動等】","",賃上げ確認表[[#This Row],[d]]/賃上げ確認表[[#This Row],[a]])),"")</f>
        <v/>
      </c>
      <c r="P155" s="33" t="str">
        <f ca="1">IFERROR(IF(賃上げ確認表[[#This Row],[No.]]=従業員数+1,AVERAGE(OFFSET($P$53,0,0,従業員数)),IF(賃上げ確認表[[#This Row],[雇用形態]]="88【退職・異動等】","",賃上げ確認表[[#This Row],[g]]/賃上げ確認表[[#This Row],[a]])),"")</f>
        <v/>
      </c>
      <c r="Q155" s="34" t="str">
        <f ca="1">IFERROR(IF(賃上げ確認表[[#This Row],[No.]]=従業員数+1,AVERAGE(OFFSET($Q$53,0,0,従業員数)),賃上げ確認表[[#This Row],[i]]-賃上げ確認表[[#This Row],[h]]),"")</f>
        <v/>
      </c>
      <c r="R155" s="20" t="str">
        <f ca="1">IF(賃上げ確認表[[#This Row],[h]]="","",IF(OR(賃上げ確認表[[#This Row],[h]]&lt;$Q$39,賃上げ確認表[[#This Row],[i]]&lt;MAX($Q$39:$Q$40)),"最低賃金未満","○"))</f>
        <v/>
      </c>
    </row>
    <row r="156" spans="1:18" ht="18.75" customHeight="1" thickTop="1" thickBot="1" x14ac:dyDescent="0.3">
      <c r="A156" s="108">
        <f>ROW()-ROW(賃上げ確認表[[#Headers],[No.]])</f>
        <v>104</v>
      </c>
      <c r="B156" s="172"/>
      <c r="C156" s="28"/>
      <c r="D156" s="29" t="str">
        <f ca="1">IFERROR(INDIRECT("_"&amp;LEFT(賃上げ確認表[[#This Row],[雇用形態]],2)),"")</f>
        <v/>
      </c>
      <c r="E156" s="160" t="str">
        <f>IF(賃上げ確認表[[#This Row],[雇用形態]]="02【日給制+手当(月額)】",$J$21,"")</f>
        <v/>
      </c>
      <c r="F156" s="162"/>
      <c r="G156" s="163"/>
      <c r="H156" s="161" t="str">
        <f>IFERROR(IF(賃上げ確認表[[#This Row],[雇用形態]]="02【日給制+手当(月額)】",賃上げ確認表[[#This Row],[c]]/賃上げ確認表[[#This Row],[(a'')]]*賃上げ確認表[[#This Row],[a]],""),"")</f>
        <v/>
      </c>
      <c r="I156" s="18" t="str">
        <f>IF(賃上げ確認表[[#This Row],[社員コード又は氏名等]]="","",賃上げ確認表[[#This Row],[b]]+IF(賃上げ確認表[[#This Row],[(a'')]]="",賃上げ確認表[[#This Row],[c]],賃上げ確認表[[#This Row],[c'']]))</f>
        <v/>
      </c>
      <c r="J156" s="165"/>
      <c r="K156" s="166"/>
      <c r="L156" s="161" t="str">
        <f>IFERROR(IF(賃上げ確認表[[#This Row],[雇用形態]]="02【日給制+手当(月額)】",賃上げ確認表[[#This Row],[f]]/賃上げ確認表[[#This Row],[(a'')]]*賃上げ確認表[[#This Row],[a]],""),"")</f>
        <v/>
      </c>
      <c r="M156" s="18" t="str">
        <f>IF(賃上げ確認表[[#This Row],[社員コード又は氏名等]]="","",賃上げ確認表[[#This Row],[e]]+IF(賃上げ確認表[[#This Row],[(a'')]]="",賃上げ確認表[[#This Row],[f]],賃上げ確認表[[#This Row],[f'']]))</f>
        <v/>
      </c>
      <c r="N156" s="19" t="str">
        <f ca="1">IFERROR(IF(賃上げ確認表[[#This Row],[No.]]=従業員数+1,COUNT(OFFSET($N$53,0,0,従業員数)),IF(賃上げ確認表[[#This Row],[雇用形態]]="88【退職・異動等】","",IFERROR(賃上げ確認表[[#This Row],[g]]-賃上げ確認表[[#This Row],[d]],""))),"")</f>
        <v/>
      </c>
      <c r="O156" s="32" t="str">
        <f ca="1">IFERROR(IF(賃上げ確認表[[#This Row],[No.]]=従業員数+1,AVERAGE(OFFSET($O$53,0,0,従業員数)),IF(賃上げ確認表[[#This Row],[雇用形態]]="88【退職・異動等】","",賃上げ確認表[[#This Row],[d]]/賃上げ確認表[[#This Row],[a]])),"")</f>
        <v/>
      </c>
      <c r="P156" s="33" t="str">
        <f ca="1">IFERROR(IF(賃上げ確認表[[#This Row],[No.]]=従業員数+1,AVERAGE(OFFSET($P$53,0,0,従業員数)),IF(賃上げ確認表[[#This Row],[雇用形態]]="88【退職・異動等】","",賃上げ確認表[[#This Row],[g]]/賃上げ確認表[[#This Row],[a]])),"")</f>
        <v/>
      </c>
      <c r="Q156" s="34" t="str">
        <f ca="1">IFERROR(IF(賃上げ確認表[[#This Row],[No.]]=従業員数+1,AVERAGE(OFFSET($Q$53,0,0,従業員数)),賃上げ確認表[[#This Row],[i]]-賃上げ確認表[[#This Row],[h]]),"")</f>
        <v/>
      </c>
      <c r="R156" s="20" t="str">
        <f ca="1">IF(賃上げ確認表[[#This Row],[h]]="","",IF(OR(賃上げ確認表[[#This Row],[h]]&lt;$Q$39,賃上げ確認表[[#This Row],[i]]&lt;MAX($Q$39:$Q$40)),"最低賃金未満","○"))</f>
        <v/>
      </c>
    </row>
    <row r="157" spans="1:18" ht="18.75" customHeight="1" thickTop="1" thickBot="1" x14ac:dyDescent="0.3">
      <c r="A157" s="108">
        <f>ROW()-ROW(賃上げ確認表[[#Headers],[No.]])</f>
        <v>105</v>
      </c>
      <c r="B157" s="172"/>
      <c r="C157" s="28"/>
      <c r="D157" s="29" t="str">
        <f ca="1">IFERROR(INDIRECT("_"&amp;LEFT(賃上げ確認表[[#This Row],[雇用形態]],2)),"")</f>
        <v/>
      </c>
      <c r="E157" s="160" t="str">
        <f>IF(賃上げ確認表[[#This Row],[雇用形態]]="02【日給制+手当(月額)】",$J$21,"")</f>
        <v/>
      </c>
      <c r="F157" s="162"/>
      <c r="G157" s="163"/>
      <c r="H157" s="161" t="str">
        <f>IFERROR(IF(賃上げ確認表[[#This Row],[雇用形態]]="02【日給制+手当(月額)】",賃上げ確認表[[#This Row],[c]]/賃上げ確認表[[#This Row],[(a'')]]*賃上げ確認表[[#This Row],[a]],""),"")</f>
        <v/>
      </c>
      <c r="I157" s="18" t="str">
        <f>IF(賃上げ確認表[[#This Row],[社員コード又は氏名等]]="","",賃上げ確認表[[#This Row],[b]]+IF(賃上げ確認表[[#This Row],[(a'')]]="",賃上げ確認表[[#This Row],[c]],賃上げ確認表[[#This Row],[c'']]))</f>
        <v/>
      </c>
      <c r="J157" s="165"/>
      <c r="K157" s="166"/>
      <c r="L157" s="161" t="str">
        <f>IFERROR(IF(賃上げ確認表[[#This Row],[雇用形態]]="02【日給制+手当(月額)】",賃上げ確認表[[#This Row],[f]]/賃上げ確認表[[#This Row],[(a'')]]*賃上げ確認表[[#This Row],[a]],""),"")</f>
        <v/>
      </c>
      <c r="M157" s="18" t="str">
        <f>IF(賃上げ確認表[[#This Row],[社員コード又は氏名等]]="","",賃上げ確認表[[#This Row],[e]]+IF(賃上げ確認表[[#This Row],[(a'')]]="",賃上げ確認表[[#This Row],[f]],賃上げ確認表[[#This Row],[f'']]))</f>
        <v/>
      </c>
      <c r="N157" s="19" t="str">
        <f ca="1">IFERROR(IF(賃上げ確認表[[#This Row],[No.]]=従業員数+1,COUNT(OFFSET($N$53,0,0,従業員数)),IF(賃上げ確認表[[#This Row],[雇用形態]]="88【退職・異動等】","",IFERROR(賃上げ確認表[[#This Row],[g]]-賃上げ確認表[[#This Row],[d]],""))),"")</f>
        <v/>
      </c>
      <c r="O157" s="32" t="str">
        <f ca="1">IFERROR(IF(賃上げ確認表[[#This Row],[No.]]=従業員数+1,AVERAGE(OFFSET($O$53,0,0,従業員数)),IF(賃上げ確認表[[#This Row],[雇用形態]]="88【退職・異動等】","",賃上げ確認表[[#This Row],[d]]/賃上げ確認表[[#This Row],[a]])),"")</f>
        <v/>
      </c>
      <c r="P157" s="33" t="str">
        <f ca="1">IFERROR(IF(賃上げ確認表[[#This Row],[No.]]=従業員数+1,AVERAGE(OFFSET($P$53,0,0,従業員数)),IF(賃上げ確認表[[#This Row],[雇用形態]]="88【退職・異動等】","",賃上げ確認表[[#This Row],[g]]/賃上げ確認表[[#This Row],[a]])),"")</f>
        <v/>
      </c>
      <c r="Q157" s="34" t="str">
        <f ca="1">IFERROR(IF(賃上げ確認表[[#This Row],[No.]]=従業員数+1,AVERAGE(OFFSET($Q$53,0,0,従業員数)),賃上げ確認表[[#This Row],[i]]-賃上げ確認表[[#This Row],[h]]),"")</f>
        <v/>
      </c>
      <c r="R157" s="20" t="str">
        <f ca="1">IF(賃上げ確認表[[#This Row],[h]]="","",IF(OR(賃上げ確認表[[#This Row],[h]]&lt;$Q$39,賃上げ確認表[[#This Row],[i]]&lt;MAX($Q$39:$Q$40)),"最低賃金未満","○"))</f>
        <v/>
      </c>
    </row>
    <row r="158" spans="1:18" ht="18.75" customHeight="1" thickTop="1" thickBot="1" x14ac:dyDescent="0.3">
      <c r="A158" s="108">
        <f>ROW()-ROW(賃上げ確認表[[#Headers],[No.]])</f>
        <v>106</v>
      </c>
      <c r="B158" s="172"/>
      <c r="C158" s="28"/>
      <c r="D158" s="29" t="str">
        <f ca="1">IFERROR(INDIRECT("_"&amp;LEFT(賃上げ確認表[[#This Row],[雇用形態]],2)),"")</f>
        <v/>
      </c>
      <c r="E158" s="160" t="str">
        <f>IF(賃上げ確認表[[#This Row],[雇用形態]]="02【日給制+手当(月額)】",$J$21,"")</f>
        <v/>
      </c>
      <c r="F158" s="162"/>
      <c r="G158" s="163"/>
      <c r="H158" s="161" t="str">
        <f>IFERROR(IF(賃上げ確認表[[#This Row],[雇用形態]]="02【日給制+手当(月額)】",賃上げ確認表[[#This Row],[c]]/賃上げ確認表[[#This Row],[(a'')]]*賃上げ確認表[[#This Row],[a]],""),"")</f>
        <v/>
      </c>
      <c r="I158" s="18" t="str">
        <f>IF(賃上げ確認表[[#This Row],[社員コード又は氏名等]]="","",賃上げ確認表[[#This Row],[b]]+IF(賃上げ確認表[[#This Row],[(a'')]]="",賃上げ確認表[[#This Row],[c]],賃上げ確認表[[#This Row],[c'']]))</f>
        <v/>
      </c>
      <c r="J158" s="165"/>
      <c r="K158" s="166"/>
      <c r="L158" s="161" t="str">
        <f>IFERROR(IF(賃上げ確認表[[#This Row],[雇用形態]]="02【日給制+手当(月額)】",賃上げ確認表[[#This Row],[f]]/賃上げ確認表[[#This Row],[(a'')]]*賃上げ確認表[[#This Row],[a]],""),"")</f>
        <v/>
      </c>
      <c r="M158" s="18" t="str">
        <f>IF(賃上げ確認表[[#This Row],[社員コード又は氏名等]]="","",賃上げ確認表[[#This Row],[e]]+IF(賃上げ確認表[[#This Row],[(a'')]]="",賃上げ確認表[[#This Row],[f]],賃上げ確認表[[#This Row],[f'']]))</f>
        <v/>
      </c>
      <c r="N158" s="19" t="str">
        <f ca="1">IFERROR(IF(賃上げ確認表[[#This Row],[No.]]=従業員数+1,COUNT(OFFSET($N$53,0,0,従業員数)),IF(賃上げ確認表[[#This Row],[雇用形態]]="88【退職・異動等】","",IFERROR(賃上げ確認表[[#This Row],[g]]-賃上げ確認表[[#This Row],[d]],""))),"")</f>
        <v/>
      </c>
      <c r="O158" s="32" t="str">
        <f ca="1">IFERROR(IF(賃上げ確認表[[#This Row],[No.]]=従業員数+1,AVERAGE(OFFSET($O$53,0,0,従業員数)),IF(賃上げ確認表[[#This Row],[雇用形態]]="88【退職・異動等】","",賃上げ確認表[[#This Row],[d]]/賃上げ確認表[[#This Row],[a]])),"")</f>
        <v/>
      </c>
      <c r="P158" s="33" t="str">
        <f ca="1">IFERROR(IF(賃上げ確認表[[#This Row],[No.]]=従業員数+1,AVERAGE(OFFSET($P$53,0,0,従業員数)),IF(賃上げ確認表[[#This Row],[雇用形態]]="88【退職・異動等】","",賃上げ確認表[[#This Row],[g]]/賃上げ確認表[[#This Row],[a]])),"")</f>
        <v/>
      </c>
      <c r="Q158" s="34" t="str">
        <f ca="1">IFERROR(IF(賃上げ確認表[[#This Row],[No.]]=従業員数+1,AVERAGE(OFFSET($Q$53,0,0,従業員数)),賃上げ確認表[[#This Row],[i]]-賃上げ確認表[[#This Row],[h]]),"")</f>
        <v/>
      </c>
      <c r="R158" s="20" t="str">
        <f ca="1">IF(賃上げ確認表[[#This Row],[h]]="","",IF(OR(賃上げ確認表[[#This Row],[h]]&lt;$Q$39,賃上げ確認表[[#This Row],[i]]&lt;MAX($Q$39:$Q$40)),"最低賃金未満","○"))</f>
        <v/>
      </c>
    </row>
    <row r="159" spans="1:18" ht="18.75" customHeight="1" thickTop="1" thickBot="1" x14ac:dyDescent="0.3">
      <c r="A159" s="108">
        <f>ROW()-ROW(賃上げ確認表[[#Headers],[No.]])</f>
        <v>107</v>
      </c>
      <c r="B159" s="172"/>
      <c r="C159" s="28"/>
      <c r="D159" s="29" t="str">
        <f ca="1">IFERROR(INDIRECT("_"&amp;LEFT(賃上げ確認表[[#This Row],[雇用形態]],2)),"")</f>
        <v/>
      </c>
      <c r="E159" s="160" t="str">
        <f>IF(賃上げ確認表[[#This Row],[雇用形態]]="02【日給制+手当(月額)】",$J$21,"")</f>
        <v/>
      </c>
      <c r="F159" s="162"/>
      <c r="G159" s="163"/>
      <c r="H159" s="161" t="str">
        <f>IFERROR(IF(賃上げ確認表[[#This Row],[雇用形態]]="02【日給制+手当(月額)】",賃上げ確認表[[#This Row],[c]]/賃上げ確認表[[#This Row],[(a'')]]*賃上げ確認表[[#This Row],[a]],""),"")</f>
        <v/>
      </c>
      <c r="I159" s="18" t="str">
        <f>IF(賃上げ確認表[[#This Row],[社員コード又は氏名等]]="","",賃上げ確認表[[#This Row],[b]]+IF(賃上げ確認表[[#This Row],[(a'')]]="",賃上げ確認表[[#This Row],[c]],賃上げ確認表[[#This Row],[c'']]))</f>
        <v/>
      </c>
      <c r="J159" s="165"/>
      <c r="K159" s="166"/>
      <c r="L159" s="161" t="str">
        <f>IFERROR(IF(賃上げ確認表[[#This Row],[雇用形態]]="02【日給制+手当(月額)】",賃上げ確認表[[#This Row],[f]]/賃上げ確認表[[#This Row],[(a'')]]*賃上げ確認表[[#This Row],[a]],""),"")</f>
        <v/>
      </c>
      <c r="M159" s="18" t="str">
        <f>IF(賃上げ確認表[[#This Row],[社員コード又は氏名等]]="","",賃上げ確認表[[#This Row],[e]]+IF(賃上げ確認表[[#This Row],[(a'')]]="",賃上げ確認表[[#This Row],[f]],賃上げ確認表[[#This Row],[f'']]))</f>
        <v/>
      </c>
      <c r="N159" s="19" t="str">
        <f ca="1">IFERROR(IF(賃上げ確認表[[#This Row],[No.]]=従業員数+1,COUNT(OFFSET($N$53,0,0,従業員数)),IF(賃上げ確認表[[#This Row],[雇用形態]]="88【退職・異動等】","",IFERROR(賃上げ確認表[[#This Row],[g]]-賃上げ確認表[[#This Row],[d]],""))),"")</f>
        <v/>
      </c>
      <c r="O159" s="32" t="str">
        <f ca="1">IFERROR(IF(賃上げ確認表[[#This Row],[No.]]=従業員数+1,AVERAGE(OFFSET($O$53,0,0,従業員数)),IF(賃上げ確認表[[#This Row],[雇用形態]]="88【退職・異動等】","",賃上げ確認表[[#This Row],[d]]/賃上げ確認表[[#This Row],[a]])),"")</f>
        <v/>
      </c>
      <c r="P159" s="33" t="str">
        <f ca="1">IFERROR(IF(賃上げ確認表[[#This Row],[No.]]=従業員数+1,AVERAGE(OFFSET($P$53,0,0,従業員数)),IF(賃上げ確認表[[#This Row],[雇用形態]]="88【退職・異動等】","",賃上げ確認表[[#This Row],[g]]/賃上げ確認表[[#This Row],[a]])),"")</f>
        <v/>
      </c>
      <c r="Q159" s="34" t="str">
        <f ca="1">IFERROR(IF(賃上げ確認表[[#This Row],[No.]]=従業員数+1,AVERAGE(OFFSET($Q$53,0,0,従業員数)),賃上げ確認表[[#This Row],[i]]-賃上げ確認表[[#This Row],[h]]),"")</f>
        <v/>
      </c>
      <c r="R159" s="20" t="str">
        <f ca="1">IF(賃上げ確認表[[#This Row],[h]]="","",IF(OR(賃上げ確認表[[#This Row],[h]]&lt;$Q$39,賃上げ確認表[[#This Row],[i]]&lt;MAX($Q$39:$Q$40)),"最低賃金未満","○"))</f>
        <v/>
      </c>
    </row>
    <row r="160" spans="1:18" ht="18.75" customHeight="1" thickTop="1" thickBot="1" x14ac:dyDescent="0.3">
      <c r="A160" s="108">
        <f>ROW()-ROW(賃上げ確認表[[#Headers],[No.]])</f>
        <v>108</v>
      </c>
      <c r="B160" s="172"/>
      <c r="C160" s="28"/>
      <c r="D160" s="29" t="str">
        <f ca="1">IFERROR(INDIRECT("_"&amp;LEFT(賃上げ確認表[[#This Row],[雇用形態]],2)),"")</f>
        <v/>
      </c>
      <c r="E160" s="160" t="str">
        <f>IF(賃上げ確認表[[#This Row],[雇用形態]]="02【日給制+手当(月額)】",$J$21,"")</f>
        <v/>
      </c>
      <c r="F160" s="162"/>
      <c r="G160" s="163"/>
      <c r="H160" s="161" t="str">
        <f>IFERROR(IF(賃上げ確認表[[#This Row],[雇用形態]]="02【日給制+手当(月額)】",賃上げ確認表[[#This Row],[c]]/賃上げ確認表[[#This Row],[(a'')]]*賃上げ確認表[[#This Row],[a]],""),"")</f>
        <v/>
      </c>
      <c r="I160" s="18" t="str">
        <f>IF(賃上げ確認表[[#This Row],[社員コード又は氏名等]]="","",賃上げ確認表[[#This Row],[b]]+IF(賃上げ確認表[[#This Row],[(a'')]]="",賃上げ確認表[[#This Row],[c]],賃上げ確認表[[#This Row],[c'']]))</f>
        <v/>
      </c>
      <c r="J160" s="165"/>
      <c r="K160" s="166"/>
      <c r="L160" s="161" t="str">
        <f>IFERROR(IF(賃上げ確認表[[#This Row],[雇用形態]]="02【日給制+手当(月額)】",賃上げ確認表[[#This Row],[f]]/賃上げ確認表[[#This Row],[(a'')]]*賃上げ確認表[[#This Row],[a]],""),"")</f>
        <v/>
      </c>
      <c r="M160" s="18" t="str">
        <f>IF(賃上げ確認表[[#This Row],[社員コード又は氏名等]]="","",賃上げ確認表[[#This Row],[e]]+IF(賃上げ確認表[[#This Row],[(a'')]]="",賃上げ確認表[[#This Row],[f]],賃上げ確認表[[#This Row],[f'']]))</f>
        <v/>
      </c>
      <c r="N160" s="19" t="str">
        <f ca="1">IFERROR(IF(賃上げ確認表[[#This Row],[No.]]=従業員数+1,COUNT(OFFSET($N$53,0,0,従業員数)),IF(賃上げ確認表[[#This Row],[雇用形態]]="88【退職・異動等】","",IFERROR(賃上げ確認表[[#This Row],[g]]-賃上げ確認表[[#This Row],[d]],""))),"")</f>
        <v/>
      </c>
      <c r="O160" s="32" t="str">
        <f ca="1">IFERROR(IF(賃上げ確認表[[#This Row],[No.]]=従業員数+1,AVERAGE(OFFSET($O$53,0,0,従業員数)),IF(賃上げ確認表[[#This Row],[雇用形態]]="88【退職・異動等】","",賃上げ確認表[[#This Row],[d]]/賃上げ確認表[[#This Row],[a]])),"")</f>
        <v/>
      </c>
      <c r="P160" s="33" t="str">
        <f ca="1">IFERROR(IF(賃上げ確認表[[#This Row],[No.]]=従業員数+1,AVERAGE(OFFSET($P$53,0,0,従業員数)),IF(賃上げ確認表[[#This Row],[雇用形態]]="88【退職・異動等】","",賃上げ確認表[[#This Row],[g]]/賃上げ確認表[[#This Row],[a]])),"")</f>
        <v/>
      </c>
      <c r="Q160" s="34" t="str">
        <f ca="1">IFERROR(IF(賃上げ確認表[[#This Row],[No.]]=従業員数+1,AVERAGE(OFFSET($Q$53,0,0,従業員数)),賃上げ確認表[[#This Row],[i]]-賃上げ確認表[[#This Row],[h]]),"")</f>
        <v/>
      </c>
      <c r="R160" s="20" t="str">
        <f ca="1">IF(賃上げ確認表[[#This Row],[h]]="","",IF(OR(賃上げ確認表[[#This Row],[h]]&lt;$Q$39,賃上げ確認表[[#This Row],[i]]&lt;MAX($Q$39:$Q$40)),"最低賃金未満","○"))</f>
        <v/>
      </c>
    </row>
    <row r="161" spans="1:18" ht="18.75" customHeight="1" thickTop="1" thickBot="1" x14ac:dyDescent="0.3">
      <c r="A161" s="108">
        <f>ROW()-ROW(賃上げ確認表[[#Headers],[No.]])</f>
        <v>109</v>
      </c>
      <c r="B161" s="172"/>
      <c r="C161" s="28"/>
      <c r="D161" s="29" t="str">
        <f ca="1">IFERROR(INDIRECT("_"&amp;LEFT(賃上げ確認表[[#This Row],[雇用形態]],2)),"")</f>
        <v/>
      </c>
      <c r="E161" s="160" t="str">
        <f>IF(賃上げ確認表[[#This Row],[雇用形態]]="02【日給制+手当(月額)】",$J$21,"")</f>
        <v/>
      </c>
      <c r="F161" s="162"/>
      <c r="G161" s="163"/>
      <c r="H161" s="161" t="str">
        <f>IFERROR(IF(賃上げ確認表[[#This Row],[雇用形態]]="02【日給制+手当(月額)】",賃上げ確認表[[#This Row],[c]]/賃上げ確認表[[#This Row],[(a'')]]*賃上げ確認表[[#This Row],[a]],""),"")</f>
        <v/>
      </c>
      <c r="I161" s="18" t="str">
        <f>IF(賃上げ確認表[[#This Row],[社員コード又は氏名等]]="","",賃上げ確認表[[#This Row],[b]]+IF(賃上げ確認表[[#This Row],[(a'')]]="",賃上げ確認表[[#This Row],[c]],賃上げ確認表[[#This Row],[c'']]))</f>
        <v/>
      </c>
      <c r="J161" s="165"/>
      <c r="K161" s="166"/>
      <c r="L161" s="161" t="str">
        <f>IFERROR(IF(賃上げ確認表[[#This Row],[雇用形態]]="02【日給制+手当(月額)】",賃上げ確認表[[#This Row],[f]]/賃上げ確認表[[#This Row],[(a'')]]*賃上げ確認表[[#This Row],[a]],""),"")</f>
        <v/>
      </c>
      <c r="M161" s="18" t="str">
        <f>IF(賃上げ確認表[[#This Row],[社員コード又は氏名等]]="","",賃上げ確認表[[#This Row],[e]]+IF(賃上げ確認表[[#This Row],[(a'')]]="",賃上げ確認表[[#This Row],[f]],賃上げ確認表[[#This Row],[f'']]))</f>
        <v/>
      </c>
      <c r="N161" s="19" t="str">
        <f ca="1">IFERROR(IF(賃上げ確認表[[#This Row],[No.]]=従業員数+1,COUNT(OFFSET($N$53,0,0,従業員数)),IF(賃上げ確認表[[#This Row],[雇用形態]]="88【退職・異動等】","",IFERROR(賃上げ確認表[[#This Row],[g]]-賃上げ確認表[[#This Row],[d]],""))),"")</f>
        <v/>
      </c>
      <c r="O161" s="32" t="str">
        <f ca="1">IFERROR(IF(賃上げ確認表[[#This Row],[No.]]=従業員数+1,AVERAGE(OFFSET($O$53,0,0,従業員数)),IF(賃上げ確認表[[#This Row],[雇用形態]]="88【退職・異動等】","",賃上げ確認表[[#This Row],[d]]/賃上げ確認表[[#This Row],[a]])),"")</f>
        <v/>
      </c>
      <c r="P161" s="33" t="str">
        <f ca="1">IFERROR(IF(賃上げ確認表[[#This Row],[No.]]=従業員数+1,AVERAGE(OFFSET($P$53,0,0,従業員数)),IF(賃上げ確認表[[#This Row],[雇用形態]]="88【退職・異動等】","",賃上げ確認表[[#This Row],[g]]/賃上げ確認表[[#This Row],[a]])),"")</f>
        <v/>
      </c>
      <c r="Q161" s="34" t="str">
        <f ca="1">IFERROR(IF(賃上げ確認表[[#This Row],[No.]]=従業員数+1,AVERAGE(OFFSET($Q$53,0,0,従業員数)),賃上げ確認表[[#This Row],[i]]-賃上げ確認表[[#This Row],[h]]),"")</f>
        <v/>
      </c>
      <c r="R161" s="20" t="str">
        <f ca="1">IF(賃上げ確認表[[#This Row],[h]]="","",IF(OR(賃上げ確認表[[#This Row],[h]]&lt;$Q$39,賃上げ確認表[[#This Row],[i]]&lt;MAX($Q$39:$Q$40)),"最低賃金未満","○"))</f>
        <v/>
      </c>
    </row>
    <row r="162" spans="1:18" ht="18.75" customHeight="1" thickTop="1" thickBot="1" x14ac:dyDescent="0.3">
      <c r="A162" s="108">
        <f>ROW()-ROW(賃上げ確認表[[#Headers],[No.]])</f>
        <v>110</v>
      </c>
      <c r="B162" s="172"/>
      <c r="C162" s="28"/>
      <c r="D162" s="29" t="str">
        <f ca="1">IFERROR(INDIRECT("_"&amp;LEFT(賃上げ確認表[[#This Row],[雇用形態]],2)),"")</f>
        <v/>
      </c>
      <c r="E162" s="160" t="str">
        <f>IF(賃上げ確認表[[#This Row],[雇用形態]]="02【日給制+手当(月額)】",$J$21,"")</f>
        <v/>
      </c>
      <c r="F162" s="162"/>
      <c r="G162" s="163"/>
      <c r="H162" s="161" t="str">
        <f>IFERROR(IF(賃上げ確認表[[#This Row],[雇用形態]]="02【日給制+手当(月額)】",賃上げ確認表[[#This Row],[c]]/賃上げ確認表[[#This Row],[(a'')]]*賃上げ確認表[[#This Row],[a]],""),"")</f>
        <v/>
      </c>
      <c r="I162" s="18" t="str">
        <f>IF(賃上げ確認表[[#This Row],[社員コード又は氏名等]]="","",賃上げ確認表[[#This Row],[b]]+IF(賃上げ確認表[[#This Row],[(a'')]]="",賃上げ確認表[[#This Row],[c]],賃上げ確認表[[#This Row],[c'']]))</f>
        <v/>
      </c>
      <c r="J162" s="165"/>
      <c r="K162" s="166"/>
      <c r="L162" s="161" t="str">
        <f>IFERROR(IF(賃上げ確認表[[#This Row],[雇用形態]]="02【日給制+手当(月額)】",賃上げ確認表[[#This Row],[f]]/賃上げ確認表[[#This Row],[(a'')]]*賃上げ確認表[[#This Row],[a]],""),"")</f>
        <v/>
      </c>
      <c r="M162" s="18" t="str">
        <f>IF(賃上げ確認表[[#This Row],[社員コード又は氏名等]]="","",賃上げ確認表[[#This Row],[e]]+IF(賃上げ確認表[[#This Row],[(a'')]]="",賃上げ確認表[[#This Row],[f]],賃上げ確認表[[#This Row],[f'']]))</f>
        <v/>
      </c>
      <c r="N162" s="19" t="str">
        <f ca="1">IFERROR(IF(賃上げ確認表[[#This Row],[No.]]=従業員数+1,COUNT(OFFSET($N$53,0,0,従業員数)),IF(賃上げ確認表[[#This Row],[雇用形態]]="88【退職・異動等】","",IFERROR(賃上げ確認表[[#This Row],[g]]-賃上げ確認表[[#This Row],[d]],""))),"")</f>
        <v/>
      </c>
      <c r="O162" s="32" t="str">
        <f ca="1">IFERROR(IF(賃上げ確認表[[#This Row],[No.]]=従業員数+1,AVERAGE(OFFSET($O$53,0,0,従業員数)),IF(賃上げ確認表[[#This Row],[雇用形態]]="88【退職・異動等】","",賃上げ確認表[[#This Row],[d]]/賃上げ確認表[[#This Row],[a]])),"")</f>
        <v/>
      </c>
      <c r="P162" s="33" t="str">
        <f ca="1">IFERROR(IF(賃上げ確認表[[#This Row],[No.]]=従業員数+1,AVERAGE(OFFSET($P$53,0,0,従業員数)),IF(賃上げ確認表[[#This Row],[雇用形態]]="88【退職・異動等】","",賃上げ確認表[[#This Row],[g]]/賃上げ確認表[[#This Row],[a]])),"")</f>
        <v/>
      </c>
      <c r="Q162" s="34" t="str">
        <f ca="1">IFERROR(IF(賃上げ確認表[[#This Row],[No.]]=従業員数+1,AVERAGE(OFFSET($Q$53,0,0,従業員数)),賃上げ確認表[[#This Row],[i]]-賃上げ確認表[[#This Row],[h]]),"")</f>
        <v/>
      </c>
      <c r="R162" s="20" t="str">
        <f ca="1">IF(賃上げ確認表[[#This Row],[h]]="","",IF(OR(賃上げ確認表[[#This Row],[h]]&lt;$Q$39,賃上げ確認表[[#This Row],[i]]&lt;MAX($Q$39:$Q$40)),"最低賃金未満","○"))</f>
        <v/>
      </c>
    </row>
    <row r="163" spans="1:18" ht="18.75" customHeight="1" thickTop="1" thickBot="1" x14ac:dyDescent="0.3">
      <c r="A163" s="108">
        <f>ROW()-ROW(賃上げ確認表[[#Headers],[No.]])</f>
        <v>111</v>
      </c>
      <c r="B163" s="172"/>
      <c r="C163" s="28"/>
      <c r="D163" s="29" t="str">
        <f ca="1">IFERROR(INDIRECT("_"&amp;LEFT(賃上げ確認表[[#This Row],[雇用形態]],2)),"")</f>
        <v/>
      </c>
      <c r="E163" s="160" t="str">
        <f>IF(賃上げ確認表[[#This Row],[雇用形態]]="02【日給制+手当(月額)】",$J$21,"")</f>
        <v/>
      </c>
      <c r="F163" s="162"/>
      <c r="G163" s="163"/>
      <c r="H163" s="161" t="str">
        <f>IFERROR(IF(賃上げ確認表[[#This Row],[雇用形態]]="02【日給制+手当(月額)】",賃上げ確認表[[#This Row],[c]]/賃上げ確認表[[#This Row],[(a'')]]*賃上げ確認表[[#This Row],[a]],""),"")</f>
        <v/>
      </c>
      <c r="I163" s="18" t="str">
        <f>IF(賃上げ確認表[[#This Row],[社員コード又は氏名等]]="","",賃上げ確認表[[#This Row],[b]]+IF(賃上げ確認表[[#This Row],[(a'')]]="",賃上げ確認表[[#This Row],[c]],賃上げ確認表[[#This Row],[c'']]))</f>
        <v/>
      </c>
      <c r="J163" s="165"/>
      <c r="K163" s="166"/>
      <c r="L163" s="161" t="str">
        <f>IFERROR(IF(賃上げ確認表[[#This Row],[雇用形態]]="02【日給制+手当(月額)】",賃上げ確認表[[#This Row],[f]]/賃上げ確認表[[#This Row],[(a'')]]*賃上げ確認表[[#This Row],[a]],""),"")</f>
        <v/>
      </c>
      <c r="M163" s="18" t="str">
        <f>IF(賃上げ確認表[[#This Row],[社員コード又は氏名等]]="","",賃上げ確認表[[#This Row],[e]]+IF(賃上げ確認表[[#This Row],[(a'')]]="",賃上げ確認表[[#This Row],[f]],賃上げ確認表[[#This Row],[f'']]))</f>
        <v/>
      </c>
      <c r="N163" s="19" t="str">
        <f ca="1">IFERROR(IF(賃上げ確認表[[#This Row],[No.]]=従業員数+1,COUNT(OFFSET($N$53,0,0,従業員数)),IF(賃上げ確認表[[#This Row],[雇用形態]]="88【退職・異動等】","",IFERROR(賃上げ確認表[[#This Row],[g]]-賃上げ確認表[[#This Row],[d]],""))),"")</f>
        <v/>
      </c>
      <c r="O163" s="32" t="str">
        <f ca="1">IFERROR(IF(賃上げ確認表[[#This Row],[No.]]=従業員数+1,AVERAGE(OFFSET($O$53,0,0,従業員数)),IF(賃上げ確認表[[#This Row],[雇用形態]]="88【退職・異動等】","",賃上げ確認表[[#This Row],[d]]/賃上げ確認表[[#This Row],[a]])),"")</f>
        <v/>
      </c>
      <c r="P163" s="33" t="str">
        <f ca="1">IFERROR(IF(賃上げ確認表[[#This Row],[No.]]=従業員数+1,AVERAGE(OFFSET($P$53,0,0,従業員数)),IF(賃上げ確認表[[#This Row],[雇用形態]]="88【退職・異動等】","",賃上げ確認表[[#This Row],[g]]/賃上げ確認表[[#This Row],[a]])),"")</f>
        <v/>
      </c>
      <c r="Q163" s="34" t="str">
        <f ca="1">IFERROR(IF(賃上げ確認表[[#This Row],[No.]]=従業員数+1,AVERAGE(OFFSET($Q$53,0,0,従業員数)),賃上げ確認表[[#This Row],[i]]-賃上げ確認表[[#This Row],[h]]),"")</f>
        <v/>
      </c>
      <c r="R163" s="20" t="str">
        <f ca="1">IF(賃上げ確認表[[#This Row],[h]]="","",IF(OR(賃上げ確認表[[#This Row],[h]]&lt;$Q$39,賃上げ確認表[[#This Row],[i]]&lt;MAX($Q$39:$Q$40)),"最低賃金未満","○"))</f>
        <v/>
      </c>
    </row>
    <row r="164" spans="1:18" ht="18.75" customHeight="1" thickTop="1" thickBot="1" x14ac:dyDescent="0.3">
      <c r="A164" s="108">
        <f>ROW()-ROW(賃上げ確認表[[#Headers],[No.]])</f>
        <v>112</v>
      </c>
      <c r="B164" s="172"/>
      <c r="C164" s="28"/>
      <c r="D164" s="29" t="str">
        <f ca="1">IFERROR(INDIRECT("_"&amp;LEFT(賃上げ確認表[[#This Row],[雇用形態]],2)),"")</f>
        <v/>
      </c>
      <c r="E164" s="160" t="str">
        <f>IF(賃上げ確認表[[#This Row],[雇用形態]]="02【日給制+手当(月額)】",$J$21,"")</f>
        <v/>
      </c>
      <c r="F164" s="162"/>
      <c r="G164" s="163"/>
      <c r="H164" s="161" t="str">
        <f>IFERROR(IF(賃上げ確認表[[#This Row],[雇用形態]]="02【日給制+手当(月額)】",賃上げ確認表[[#This Row],[c]]/賃上げ確認表[[#This Row],[(a'')]]*賃上げ確認表[[#This Row],[a]],""),"")</f>
        <v/>
      </c>
      <c r="I164" s="18" t="str">
        <f>IF(賃上げ確認表[[#This Row],[社員コード又は氏名等]]="","",賃上げ確認表[[#This Row],[b]]+IF(賃上げ確認表[[#This Row],[(a'')]]="",賃上げ確認表[[#This Row],[c]],賃上げ確認表[[#This Row],[c'']]))</f>
        <v/>
      </c>
      <c r="J164" s="165"/>
      <c r="K164" s="166"/>
      <c r="L164" s="161" t="str">
        <f>IFERROR(IF(賃上げ確認表[[#This Row],[雇用形態]]="02【日給制+手当(月額)】",賃上げ確認表[[#This Row],[f]]/賃上げ確認表[[#This Row],[(a'')]]*賃上げ確認表[[#This Row],[a]],""),"")</f>
        <v/>
      </c>
      <c r="M164" s="18" t="str">
        <f>IF(賃上げ確認表[[#This Row],[社員コード又は氏名等]]="","",賃上げ確認表[[#This Row],[e]]+IF(賃上げ確認表[[#This Row],[(a'')]]="",賃上げ確認表[[#This Row],[f]],賃上げ確認表[[#This Row],[f'']]))</f>
        <v/>
      </c>
      <c r="N164" s="19" t="str">
        <f ca="1">IFERROR(IF(賃上げ確認表[[#This Row],[No.]]=従業員数+1,COUNT(OFFSET($N$53,0,0,従業員数)),IF(賃上げ確認表[[#This Row],[雇用形態]]="88【退職・異動等】","",IFERROR(賃上げ確認表[[#This Row],[g]]-賃上げ確認表[[#This Row],[d]],""))),"")</f>
        <v/>
      </c>
      <c r="O164" s="32" t="str">
        <f ca="1">IFERROR(IF(賃上げ確認表[[#This Row],[No.]]=従業員数+1,AVERAGE(OFFSET($O$53,0,0,従業員数)),IF(賃上げ確認表[[#This Row],[雇用形態]]="88【退職・異動等】","",賃上げ確認表[[#This Row],[d]]/賃上げ確認表[[#This Row],[a]])),"")</f>
        <v/>
      </c>
      <c r="P164" s="33" t="str">
        <f ca="1">IFERROR(IF(賃上げ確認表[[#This Row],[No.]]=従業員数+1,AVERAGE(OFFSET($P$53,0,0,従業員数)),IF(賃上げ確認表[[#This Row],[雇用形態]]="88【退職・異動等】","",賃上げ確認表[[#This Row],[g]]/賃上げ確認表[[#This Row],[a]])),"")</f>
        <v/>
      </c>
      <c r="Q164" s="34" t="str">
        <f ca="1">IFERROR(IF(賃上げ確認表[[#This Row],[No.]]=従業員数+1,AVERAGE(OFFSET($Q$53,0,0,従業員数)),賃上げ確認表[[#This Row],[i]]-賃上げ確認表[[#This Row],[h]]),"")</f>
        <v/>
      </c>
      <c r="R164" s="20" t="str">
        <f ca="1">IF(賃上げ確認表[[#This Row],[h]]="","",IF(OR(賃上げ確認表[[#This Row],[h]]&lt;$Q$39,賃上げ確認表[[#This Row],[i]]&lt;MAX($Q$39:$Q$40)),"最低賃金未満","○"))</f>
        <v/>
      </c>
    </row>
    <row r="165" spans="1:18" ht="18.75" customHeight="1" thickTop="1" thickBot="1" x14ac:dyDescent="0.3">
      <c r="A165" s="108">
        <f>ROW()-ROW(賃上げ確認表[[#Headers],[No.]])</f>
        <v>113</v>
      </c>
      <c r="B165" s="172"/>
      <c r="C165" s="28"/>
      <c r="D165" s="29" t="str">
        <f ca="1">IFERROR(INDIRECT("_"&amp;LEFT(賃上げ確認表[[#This Row],[雇用形態]],2)),"")</f>
        <v/>
      </c>
      <c r="E165" s="160" t="str">
        <f>IF(賃上げ確認表[[#This Row],[雇用形態]]="02【日給制+手当(月額)】",$J$21,"")</f>
        <v/>
      </c>
      <c r="F165" s="162"/>
      <c r="G165" s="163"/>
      <c r="H165" s="161" t="str">
        <f>IFERROR(IF(賃上げ確認表[[#This Row],[雇用形態]]="02【日給制+手当(月額)】",賃上げ確認表[[#This Row],[c]]/賃上げ確認表[[#This Row],[(a'')]]*賃上げ確認表[[#This Row],[a]],""),"")</f>
        <v/>
      </c>
      <c r="I165" s="18" t="str">
        <f>IF(賃上げ確認表[[#This Row],[社員コード又は氏名等]]="","",賃上げ確認表[[#This Row],[b]]+IF(賃上げ確認表[[#This Row],[(a'')]]="",賃上げ確認表[[#This Row],[c]],賃上げ確認表[[#This Row],[c'']]))</f>
        <v/>
      </c>
      <c r="J165" s="165"/>
      <c r="K165" s="166"/>
      <c r="L165" s="161" t="str">
        <f>IFERROR(IF(賃上げ確認表[[#This Row],[雇用形態]]="02【日給制+手当(月額)】",賃上げ確認表[[#This Row],[f]]/賃上げ確認表[[#This Row],[(a'')]]*賃上げ確認表[[#This Row],[a]],""),"")</f>
        <v/>
      </c>
      <c r="M165" s="18" t="str">
        <f>IF(賃上げ確認表[[#This Row],[社員コード又は氏名等]]="","",賃上げ確認表[[#This Row],[e]]+IF(賃上げ確認表[[#This Row],[(a'')]]="",賃上げ確認表[[#This Row],[f]],賃上げ確認表[[#This Row],[f'']]))</f>
        <v/>
      </c>
      <c r="N165" s="19" t="str">
        <f ca="1">IFERROR(IF(賃上げ確認表[[#This Row],[No.]]=従業員数+1,COUNT(OFFSET($N$53,0,0,従業員数)),IF(賃上げ確認表[[#This Row],[雇用形態]]="88【退職・異動等】","",IFERROR(賃上げ確認表[[#This Row],[g]]-賃上げ確認表[[#This Row],[d]],""))),"")</f>
        <v/>
      </c>
      <c r="O165" s="32" t="str">
        <f ca="1">IFERROR(IF(賃上げ確認表[[#This Row],[No.]]=従業員数+1,AVERAGE(OFFSET($O$53,0,0,従業員数)),IF(賃上げ確認表[[#This Row],[雇用形態]]="88【退職・異動等】","",賃上げ確認表[[#This Row],[d]]/賃上げ確認表[[#This Row],[a]])),"")</f>
        <v/>
      </c>
      <c r="P165" s="33" t="str">
        <f ca="1">IFERROR(IF(賃上げ確認表[[#This Row],[No.]]=従業員数+1,AVERAGE(OFFSET($P$53,0,0,従業員数)),IF(賃上げ確認表[[#This Row],[雇用形態]]="88【退職・異動等】","",賃上げ確認表[[#This Row],[g]]/賃上げ確認表[[#This Row],[a]])),"")</f>
        <v/>
      </c>
      <c r="Q165" s="34" t="str">
        <f ca="1">IFERROR(IF(賃上げ確認表[[#This Row],[No.]]=従業員数+1,AVERAGE(OFFSET($Q$53,0,0,従業員数)),賃上げ確認表[[#This Row],[i]]-賃上げ確認表[[#This Row],[h]]),"")</f>
        <v/>
      </c>
      <c r="R165" s="20" t="str">
        <f ca="1">IF(賃上げ確認表[[#This Row],[h]]="","",IF(OR(賃上げ確認表[[#This Row],[h]]&lt;$Q$39,賃上げ確認表[[#This Row],[i]]&lt;MAX($Q$39:$Q$40)),"最低賃金未満","○"))</f>
        <v/>
      </c>
    </row>
    <row r="166" spans="1:18" ht="18.75" customHeight="1" thickTop="1" thickBot="1" x14ac:dyDescent="0.3">
      <c r="A166" s="108">
        <f>ROW()-ROW(賃上げ確認表[[#Headers],[No.]])</f>
        <v>114</v>
      </c>
      <c r="B166" s="172"/>
      <c r="C166" s="28"/>
      <c r="D166" s="29" t="str">
        <f ca="1">IFERROR(INDIRECT("_"&amp;LEFT(賃上げ確認表[[#This Row],[雇用形態]],2)),"")</f>
        <v/>
      </c>
      <c r="E166" s="160" t="str">
        <f>IF(賃上げ確認表[[#This Row],[雇用形態]]="02【日給制+手当(月額)】",$J$21,"")</f>
        <v/>
      </c>
      <c r="F166" s="162"/>
      <c r="G166" s="163"/>
      <c r="H166" s="161" t="str">
        <f>IFERROR(IF(賃上げ確認表[[#This Row],[雇用形態]]="02【日給制+手当(月額)】",賃上げ確認表[[#This Row],[c]]/賃上げ確認表[[#This Row],[(a'')]]*賃上げ確認表[[#This Row],[a]],""),"")</f>
        <v/>
      </c>
      <c r="I166" s="18" t="str">
        <f>IF(賃上げ確認表[[#This Row],[社員コード又は氏名等]]="","",賃上げ確認表[[#This Row],[b]]+IF(賃上げ確認表[[#This Row],[(a'')]]="",賃上げ確認表[[#This Row],[c]],賃上げ確認表[[#This Row],[c'']]))</f>
        <v/>
      </c>
      <c r="J166" s="165"/>
      <c r="K166" s="166"/>
      <c r="L166" s="161" t="str">
        <f>IFERROR(IF(賃上げ確認表[[#This Row],[雇用形態]]="02【日給制+手当(月額)】",賃上げ確認表[[#This Row],[f]]/賃上げ確認表[[#This Row],[(a'')]]*賃上げ確認表[[#This Row],[a]],""),"")</f>
        <v/>
      </c>
      <c r="M166" s="18" t="str">
        <f>IF(賃上げ確認表[[#This Row],[社員コード又は氏名等]]="","",賃上げ確認表[[#This Row],[e]]+IF(賃上げ確認表[[#This Row],[(a'')]]="",賃上げ確認表[[#This Row],[f]],賃上げ確認表[[#This Row],[f'']]))</f>
        <v/>
      </c>
      <c r="N166" s="19" t="str">
        <f ca="1">IFERROR(IF(賃上げ確認表[[#This Row],[No.]]=従業員数+1,COUNT(OFFSET($N$53,0,0,従業員数)),IF(賃上げ確認表[[#This Row],[雇用形態]]="88【退職・異動等】","",IFERROR(賃上げ確認表[[#This Row],[g]]-賃上げ確認表[[#This Row],[d]],""))),"")</f>
        <v/>
      </c>
      <c r="O166" s="32" t="str">
        <f ca="1">IFERROR(IF(賃上げ確認表[[#This Row],[No.]]=従業員数+1,AVERAGE(OFFSET($O$53,0,0,従業員数)),IF(賃上げ確認表[[#This Row],[雇用形態]]="88【退職・異動等】","",賃上げ確認表[[#This Row],[d]]/賃上げ確認表[[#This Row],[a]])),"")</f>
        <v/>
      </c>
      <c r="P166" s="33" t="str">
        <f ca="1">IFERROR(IF(賃上げ確認表[[#This Row],[No.]]=従業員数+1,AVERAGE(OFFSET($P$53,0,0,従業員数)),IF(賃上げ確認表[[#This Row],[雇用形態]]="88【退職・異動等】","",賃上げ確認表[[#This Row],[g]]/賃上げ確認表[[#This Row],[a]])),"")</f>
        <v/>
      </c>
      <c r="Q166" s="34" t="str">
        <f ca="1">IFERROR(IF(賃上げ確認表[[#This Row],[No.]]=従業員数+1,AVERAGE(OFFSET($Q$53,0,0,従業員数)),賃上げ確認表[[#This Row],[i]]-賃上げ確認表[[#This Row],[h]]),"")</f>
        <v/>
      </c>
      <c r="R166" s="20" t="str">
        <f ca="1">IF(賃上げ確認表[[#This Row],[h]]="","",IF(OR(賃上げ確認表[[#This Row],[h]]&lt;$Q$39,賃上げ確認表[[#This Row],[i]]&lt;MAX($Q$39:$Q$40)),"最低賃金未満","○"))</f>
        <v/>
      </c>
    </row>
    <row r="167" spans="1:18" ht="18.75" customHeight="1" thickTop="1" thickBot="1" x14ac:dyDescent="0.3">
      <c r="A167" s="108">
        <f>ROW()-ROW(賃上げ確認表[[#Headers],[No.]])</f>
        <v>115</v>
      </c>
      <c r="B167" s="172"/>
      <c r="C167" s="28"/>
      <c r="D167" s="29" t="str">
        <f ca="1">IFERROR(INDIRECT("_"&amp;LEFT(賃上げ確認表[[#This Row],[雇用形態]],2)),"")</f>
        <v/>
      </c>
      <c r="E167" s="160" t="str">
        <f>IF(賃上げ確認表[[#This Row],[雇用形態]]="02【日給制+手当(月額)】",$J$21,"")</f>
        <v/>
      </c>
      <c r="F167" s="162"/>
      <c r="G167" s="163"/>
      <c r="H167" s="161" t="str">
        <f>IFERROR(IF(賃上げ確認表[[#This Row],[雇用形態]]="02【日給制+手当(月額)】",賃上げ確認表[[#This Row],[c]]/賃上げ確認表[[#This Row],[(a'')]]*賃上げ確認表[[#This Row],[a]],""),"")</f>
        <v/>
      </c>
      <c r="I167" s="18" t="str">
        <f>IF(賃上げ確認表[[#This Row],[社員コード又は氏名等]]="","",賃上げ確認表[[#This Row],[b]]+IF(賃上げ確認表[[#This Row],[(a'')]]="",賃上げ確認表[[#This Row],[c]],賃上げ確認表[[#This Row],[c'']]))</f>
        <v/>
      </c>
      <c r="J167" s="165"/>
      <c r="K167" s="166"/>
      <c r="L167" s="161" t="str">
        <f>IFERROR(IF(賃上げ確認表[[#This Row],[雇用形態]]="02【日給制+手当(月額)】",賃上げ確認表[[#This Row],[f]]/賃上げ確認表[[#This Row],[(a'')]]*賃上げ確認表[[#This Row],[a]],""),"")</f>
        <v/>
      </c>
      <c r="M167" s="18" t="str">
        <f>IF(賃上げ確認表[[#This Row],[社員コード又は氏名等]]="","",賃上げ確認表[[#This Row],[e]]+IF(賃上げ確認表[[#This Row],[(a'')]]="",賃上げ確認表[[#This Row],[f]],賃上げ確認表[[#This Row],[f'']]))</f>
        <v/>
      </c>
      <c r="N167" s="19" t="str">
        <f ca="1">IFERROR(IF(賃上げ確認表[[#This Row],[No.]]=従業員数+1,COUNT(OFFSET($N$53,0,0,従業員数)),IF(賃上げ確認表[[#This Row],[雇用形態]]="88【退職・異動等】","",IFERROR(賃上げ確認表[[#This Row],[g]]-賃上げ確認表[[#This Row],[d]],""))),"")</f>
        <v/>
      </c>
      <c r="O167" s="32" t="str">
        <f ca="1">IFERROR(IF(賃上げ確認表[[#This Row],[No.]]=従業員数+1,AVERAGE(OFFSET($O$53,0,0,従業員数)),IF(賃上げ確認表[[#This Row],[雇用形態]]="88【退職・異動等】","",賃上げ確認表[[#This Row],[d]]/賃上げ確認表[[#This Row],[a]])),"")</f>
        <v/>
      </c>
      <c r="P167" s="33" t="str">
        <f ca="1">IFERROR(IF(賃上げ確認表[[#This Row],[No.]]=従業員数+1,AVERAGE(OFFSET($P$53,0,0,従業員数)),IF(賃上げ確認表[[#This Row],[雇用形態]]="88【退職・異動等】","",賃上げ確認表[[#This Row],[g]]/賃上げ確認表[[#This Row],[a]])),"")</f>
        <v/>
      </c>
      <c r="Q167" s="34" t="str">
        <f ca="1">IFERROR(IF(賃上げ確認表[[#This Row],[No.]]=従業員数+1,AVERAGE(OFFSET($Q$53,0,0,従業員数)),賃上げ確認表[[#This Row],[i]]-賃上げ確認表[[#This Row],[h]]),"")</f>
        <v/>
      </c>
      <c r="R167" s="20" t="str">
        <f ca="1">IF(賃上げ確認表[[#This Row],[h]]="","",IF(OR(賃上げ確認表[[#This Row],[h]]&lt;$Q$39,賃上げ確認表[[#This Row],[i]]&lt;MAX($Q$39:$Q$40)),"最低賃金未満","○"))</f>
        <v/>
      </c>
    </row>
    <row r="168" spans="1:18" ht="18.75" customHeight="1" thickTop="1" thickBot="1" x14ac:dyDescent="0.3">
      <c r="A168" s="108">
        <f>ROW()-ROW(賃上げ確認表[[#Headers],[No.]])</f>
        <v>116</v>
      </c>
      <c r="B168" s="172"/>
      <c r="C168" s="28"/>
      <c r="D168" s="29" t="str">
        <f ca="1">IFERROR(INDIRECT("_"&amp;LEFT(賃上げ確認表[[#This Row],[雇用形態]],2)),"")</f>
        <v/>
      </c>
      <c r="E168" s="160" t="str">
        <f>IF(賃上げ確認表[[#This Row],[雇用形態]]="02【日給制+手当(月額)】",$J$21,"")</f>
        <v/>
      </c>
      <c r="F168" s="162"/>
      <c r="G168" s="163"/>
      <c r="H168" s="161" t="str">
        <f>IFERROR(IF(賃上げ確認表[[#This Row],[雇用形態]]="02【日給制+手当(月額)】",賃上げ確認表[[#This Row],[c]]/賃上げ確認表[[#This Row],[(a'')]]*賃上げ確認表[[#This Row],[a]],""),"")</f>
        <v/>
      </c>
      <c r="I168" s="18" t="str">
        <f>IF(賃上げ確認表[[#This Row],[社員コード又は氏名等]]="","",賃上げ確認表[[#This Row],[b]]+IF(賃上げ確認表[[#This Row],[(a'')]]="",賃上げ確認表[[#This Row],[c]],賃上げ確認表[[#This Row],[c'']]))</f>
        <v/>
      </c>
      <c r="J168" s="165"/>
      <c r="K168" s="166"/>
      <c r="L168" s="161" t="str">
        <f>IFERROR(IF(賃上げ確認表[[#This Row],[雇用形態]]="02【日給制+手当(月額)】",賃上げ確認表[[#This Row],[f]]/賃上げ確認表[[#This Row],[(a'')]]*賃上げ確認表[[#This Row],[a]],""),"")</f>
        <v/>
      </c>
      <c r="M168" s="18" t="str">
        <f>IF(賃上げ確認表[[#This Row],[社員コード又は氏名等]]="","",賃上げ確認表[[#This Row],[e]]+IF(賃上げ確認表[[#This Row],[(a'')]]="",賃上げ確認表[[#This Row],[f]],賃上げ確認表[[#This Row],[f'']]))</f>
        <v/>
      </c>
      <c r="N168" s="19" t="str">
        <f ca="1">IFERROR(IF(賃上げ確認表[[#This Row],[No.]]=従業員数+1,COUNT(OFFSET($N$53,0,0,従業員数)),IF(賃上げ確認表[[#This Row],[雇用形態]]="88【退職・異動等】","",IFERROR(賃上げ確認表[[#This Row],[g]]-賃上げ確認表[[#This Row],[d]],""))),"")</f>
        <v/>
      </c>
      <c r="O168" s="32" t="str">
        <f ca="1">IFERROR(IF(賃上げ確認表[[#This Row],[No.]]=従業員数+1,AVERAGE(OFFSET($O$53,0,0,従業員数)),IF(賃上げ確認表[[#This Row],[雇用形態]]="88【退職・異動等】","",賃上げ確認表[[#This Row],[d]]/賃上げ確認表[[#This Row],[a]])),"")</f>
        <v/>
      </c>
      <c r="P168" s="33" t="str">
        <f ca="1">IFERROR(IF(賃上げ確認表[[#This Row],[No.]]=従業員数+1,AVERAGE(OFFSET($P$53,0,0,従業員数)),IF(賃上げ確認表[[#This Row],[雇用形態]]="88【退職・異動等】","",賃上げ確認表[[#This Row],[g]]/賃上げ確認表[[#This Row],[a]])),"")</f>
        <v/>
      </c>
      <c r="Q168" s="34" t="str">
        <f ca="1">IFERROR(IF(賃上げ確認表[[#This Row],[No.]]=従業員数+1,AVERAGE(OFFSET($Q$53,0,0,従業員数)),賃上げ確認表[[#This Row],[i]]-賃上げ確認表[[#This Row],[h]]),"")</f>
        <v/>
      </c>
      <c r="R168" s="20" t="str">
        <f ca="1">IF(賃上げ確認表[[#This Row],[h]]="","",IF(OR(賃上げ確認表[[#This Row],[h]]&lt;$Q$39,賃上げ確認表[[#This Row],[i]]&lt;MAX($Q$39:$Q$40)),"最低賃金未満","○"))</f>
        <v/>
      </c>
    </row>
    <row r="169" spans="1:18" ht="18.75" customHeight="1" thickTop="1" thickBot="1" x14ac:dyDescent="0.3">
      <c r="A169" s="108">
        <f>ROW()-ROW(賃上げ確認表[[#Headers],[No.]])</f>
        <v>117</v>
      </c>
      <c r="B169" s="172"/>
      <c r="C169" s="28"/>
      <c r="D169" s="29" t="str">
        <f ca="1">IFERROR(INDIRECT("_"&amp;LEFT(賃上げ確認表[[#This Row],[雇用形態]],2)),"")</f>
        <v/>
      </c>
      <c r="E169" s="160" t="str">
        <f>IF(賃上げ確認表[[#This Row],[雇用形態]]="02【日給制+手当(月額)】",$J$21,"")</f>
        <v/>
      </c>
      <c r="F169" s="162"/>
      <c r="G169" s="163"/>
      <c r="H169" s="161" t="str">
        <f>IFERROR(IF(賃上げ確認表[[#This Row],[雇用形態]]="02【日給制+手当(月額)】",賃上げ確認表[[#This Row],[c]]/賃上げ確認表[[#This Row],[(a'')]]*賃上げ確認表[[#This Row],[a]],""),"")</f>
        <v/>
      </c>
      <c r="I169" s="18" t="str">
        <f>IF(賃上げ確認表[[#This Row],[社員コード又は氏名等]]="","",賃上げ確認表[[#This Row],[b]]+IF(賃上げ確認表[[#This Row],[(a'')]]="",賃上げ確認表[[#This Row],[c]],賃上げ確認表[[#This Row],[c'']]))</f>
        <v/>
      </c>
      <c r="J169" s="165"/>
      <c r="K169" s="166"/>
      <c r="L169" s="161" t="str">
        <f>IFERROR(IF(賃上げ確認表[[#This Row],[雇用形態]]="02【日給制+手当(月額)】",賃上げ確認表[[#This Row],[f]]/賃上げ確認表[[#This Row],[(a'')]]*賃上げ確認表[[#This Row],[a]],""),"")</f>
        <v/>
      </c>
      <c r="M169" s="18" t="str">
        <f>IF(賃上げ確認表[[#This Row],[社員コード又は氏名等]]="","",賃上げ確認表[[#This Row],[e]]+IF(賃上げ確認表[[#This Row],[(a'')]]="",賃上げ確認表[[#This Row],[f]],賃上げ確認表[[#This Row],[f'']]))</f>
        <v/>
      </c>
      <c r="N169" s="19" t="str">
        <f ca="1">IFERROR(IF(賃上げ確認表[[#This Row],[No.]]=従業員数+1,COUNT(OFFSET($N$53,0,0,従業員数)),IF(賃上げ確認表[[#This Row],[雇用形態]]="88【退職・異動等】","",IFERROR(賃上げ確認表[[#This Row],[g]]-賃上げ確認表[[#This Row],[d]],""))),"")</f>
        <v/>
      </c>
      <c r="O169" s="32" t="str">
        <f ca="1">IFERROR(IF(賃上げ確認表[[#This Row],[No.]]=従業員数+1,AVERAGE(OFFSET($O$53,0,0,従業員数)),IF(賃上げ確認表[[#This Row],[雇用形態]]="88【退職・異動等】","",賃上げ確認表[[#This Row],[d]]/賃上げ確認表[[#This Row],[a]])),"")</f>
        <v/>
      </c>
      <c r="P169" s="33" t="str">
        <f ca="1">IFERROR(IF(賃上げ確認表[[#This Row],[No.]]=従業員数+1,AVERAGE(OFFSET($P$53,0,0,従業員数)),IF(賃上げ確認表[[#This Row],[雇用形態]]="88【退職・異動等】","",賃上げ確認表[[#This Row],[g]]/賃上げ確認表[[#This Row],[a]])),"")</f>
        <v/>
      </c>
      <c r="Q169" s="34" t="str">
        <f ca="1">IFERROR(IF(賃上げ確認表[[#This Row],[No.]]=従業員数+1,AVERAGE(OFFSET($Q$53,0,0,従業員数)),賃上げ確認表[[#This Row],[i]]-賃上げ確認表[[#This Row],[h]]),"")</f>
        <v/>
      </c>
      <c r="R169" s="20" t="str">
        <f ca="1">IF(賃上げ確認表[[#This Row],[h]]="","",IF(OR(賃上げ確認表[[#This Row],[h]]&lt;$Q$39,賃上げ確認表[[#This Row],[i]]&lt;MAX($Q$39:$Q$40)),"最低賃金未満","○"))</f>
        <v/>
      </c>
    </row>
    <row r="170" spans="1:18" ht="18.75" customHeight="1" thickTop="1" thickBot="1" x14ac:dyDescent="0.3">
      <c r="A170" s="108">
        <f>ROW()-ROW(賃上げ確認表[[#Headers],[No.]])</f>
        <v>118</v>
      </c>
      <c r="B170" s="172"/>
      <c r="C170" s="28"/>
      <c r="D170" s="29" t="str">
        <f ca="1">IFERROR(INDIRECT("_"&amp;LEFT(賃上げ確認表[[#This Row],[雇用形態]],2)),"")</f>
        <v/>
      </c>
      <c r="E170" s="160" t="str">
        <f>IF(賃上げ確認表[[#This Row],[雇用形態]]="02【日給制+手当(月額)】",$J$21,"")</f>
        <v/>
      </c>
      <c r="F170" s="162"/>
      <c r="G170" s="163"/>
      <c r="H170" s="161" t="str">
        <f>IFERROR(IF(賃上げ確認表[[#This Row],[雇用形態]]="02【日給制+手当(月額)】",賃上げ確認表[[#This Row],[c]]/賃上げ確認表[[#This Row],[(a'')]]*賃上げ確認表[[#This Row],[a]],""),"")</f>
        <v/>
      </c>
      <c r="I170" s="18" t="str">
        <f>IF(賃上げ確認表[[#This Row],[社員コード又は氏名等]]="","",賃上げ確認表[[#This Row],[b]]+IF(賃上げ確認表[[#This Row],[(a'')]]="",賃上げ確認表[[#This Row],[c]],賃上げ確認表[[#This Row],[c'']]))</f>
        <v/>
      </c>
      <c r="J170" s="165"/>
      <c r="K170" s="166"/>
      <c r="L170" s="161" t="str">
        <f>IFERROR(IF(賃上げ確認表[[#This Row],[雇用形態]]="02【日給制+手当(月額)】",賃上げ確認表[[#This Row],[f]]/賃上げ確認表[[#This Row],[(a'')]]*賃上げ確認表[[#This Row],[a]],""),"")</f>
        <v/>
      </c>
      <c r="M170" s="18" t="str">
        <f>IF(賃上げ確認表[[#This Row],[社員コード又は氏名等]]="","",賃上げ確認表[[#This Row],[e]]+IF(賃上げ確認表[[#This Row],[(a'')]]="",賃上げ確認表[[#This Row],[f]],賃上げ確認表[[#This Row],[f'']]))</f>
        <v/>
      </c>
      <c r="N170" s="19" t="str">
        <f ca="1">IFERROR(IF(賃上げ確認表[[#This Row],[No.]]=従業員数+1,COUNT(OFFSET($N$53,0,0,従業員数)),IF(賃上げ確認表[[#This Row],[雇用形態]]="88【退職・異動等】","",IFERROR(賃上げ確認表[[#This Row],[g]]-賃上げ確認表[[#This Row],[d]],""))),"")</f>
        <v/>
      </c>
      <c r="O170" s="32" t="str">
        <f ca="1">IFERROR(IF(賃上げ確認表[[#This Row],[No.]]=従業員数+1,AVERAGE(OFFSET($O$53,0,0,従業員数)),IF(賃上げ確認表[[#This Row],[雇用形態]]="88【退職・異動等】","",賃上げ確認表[[#This Row],[d]]/賃上げ確認表[[#This Row],[a]])),"")</f>
        <v/>
      </c>
      <c r="P170" s="33" t="str">
        <f ca="1">IFERROR(IF(賃上げ確認表[[#This Row],[No.]]=従業員数+1,AVERAGE(OFFSET($P$53,0,0,従業員数)),IF(賃上げ確認表[[#This Row],[雇用形態]]="88【退職・異動等】","",賃上げ確認表[[#This Row],[g]]/賃上げ確認表[[#This Row],[a]])),"")</f>
        <v/>
      </c>
      <c r="Q170" s="34" t="str">
        <f ca="1">IFERROR(IF(賃上げ確認表[[#This Row],[No.]]=従業員数+1,AVERAGE(OFFSET($Q$53,0,0,従業員数)),賃上げ確認表[[#This Row],[i]]-賃上げ確認表[[#This Row],[h]]),"")</f>
        <v/>
      </c>
      <c r="R170" s="20" t="str">
        <f ca="1">IF(賃上げ確認表[[#This Row],[h]]="","",IF(OR(賃上げ確認表[[#This Row],[h]]&lt;$Q$39,賃上げ確認表[[#This Row],[i]]&lt;MAX($Q$39:$Q$40)),"最低賃金未満","○"))</f>
        <v/>
      </c>
    </row>
    <row r="171" spans="1:18" ht="18.75" customHeight="1" thickTop="1" thickBot="1" x14ac:dyDescent="0.3">
      <c r="A171" s="108">
        <f>ROW()-ROW(賃上げ確認表[[#Headers],[No.]])</f>
        <v>119</v>
      </c>
      <c r="B171" s="172"/>
      <c r="C171" s="28"/>
      <c r="D171" s="29" t="str">
        <f ca="1">IFERROR(INDIRECT("_"&amp;LEFT(賃上げ確認表[[#This Row],[雇用形態]],2)),"")</f>
        <v/>
      </c>
      <c r="E171" s="160" t="str">
        <f>IF(賃上げ確認表[[#This Row],[雇用形態]]="02【日給制+手当(月額)】",$J$21,"")</f>
        <v/>
      </c>
      <c r="F171" s="162"/>
      <c r="G171" s="163"/>
      <c r="H171" s="161" t="str">
        <f>IFERROR(IF(賃上げ確認表[[#This Row],[雇用形態]]="02【日給制+手当(月額)】",賃上げ確認表[[#This Row],[c]]/賃上げ確認表[[#This Row],[(a'')]]*賃上げ確認表[[#This Row],[a]],""),"")</f>
        <v/>
      </c>
      <c r="I171" s="18" t="str">
        <f>IF(賃上げ確認表[[#This Row],[社員コード又は氏名等]]="","",賃上げ確認表[[#This Row],[b]]+IF(賃上げ確認表[[#This Row],[(a'')]]="",賃上げ確認表[[#This Row],[c]],賃上げ確認表[[#This Row],[c'']]))</f>
        <v/>
      </c>
      <c r="J171" s="165"/>
      <c r="K171" s="166"/>
      <c r="L171" s="161" t="str">
        <f>IFERROR(IF(賃上げ確認表[[#This Row],[雇用形態]]="02【日給制+手当(月額)】",賃上げ確認表[[#This Row],[f]]/賃上げ確認表[[#This Row],[(a'')]]*賃上げ確認表[[#This Row],[a]],""),"")</f>
        <v/>
      </c>
      <c r="M171" s="18" t="str">
        <f>IF(賃上げ確認表[[#This Row],[社員コード又は氏名等]]="","",賃上げ確認表[[#This Row],[e]]+IF(賃上げ確認表[[#This Row],[(a'')]]="",賃上げ確認表[[#This Row],[f]],賃上げ確認表[[#This Row],[f'']]))</f>
        <v/>
      </c>
      <c r="N171" s="19" t="str">
        <f ca="1">IFERROR(IF(賃上げ確認表[[#This Row],[No.]]=従業員数+1,COUNT(OFFSET($N$53,0,0,従業員数)),IF(賃上げ確認表[[#This Row],[雇用形態]]="88【退職・異動等】","",IFERROR(賃上げ確認表[[#This Row],[g]]-賃上げ確認表[[#This Row],[d]],""))),"")</f>
        <v/>
      </c>
      <c r="O171" s="32" t="str">
        <f ca="1">IFERROR(IF(賃上げ確認表[[#This Row],[No.]]=従業員数+1,AVERAGE(OFFSET($O$53,0,0,従業員数)),IF(賃上げ確認表[[#This Row],[雇用形態]]="88【退職・異動等】","",賃上げ確認表[[#This Row],[d]]/賃上げ確認表[[#This Row],[a]])),"")</f>
        <v/>
      </c>
      <c r="P171" s="33" t="str">
        <f ca="1">IFERROR(IF(賃上げ確認表[[#This Row],[No.]]=従業員数+1,AVERAGE(OFFSET($P$53,0,0,従業員数)),IF(賃上げ確認表[[#This Row],[雇用形態]]="88【退職・異動等】","",賃上げ確認表[[#This Row],[g]]/賃上げ確認表[[#This Row],[a]])),"")</f>
        <v/>
      </c>
      <c r="Q171" s="34" t="str">
        <f ca="1">IFERROR(IF(賃上げ確認表[[#This Row],[No.]]=従業員数+1,AVERAGE(OFFSET($Q$53,0,0,従業員数)),賃上げ確認表[[#This Row],[i]]-賃上げ確認表[[#This Row],[h]]),"")</f>
        <v/>
      </c>
      <c r="R171" s="20" t="str">
        <f ca="1">IF(賃上げ確認表[[#This Row],[h]]="","",IF(OR(賃上げ確認表[[#This Row],[h]]&lt;$Q$39,賃上げ確認表[[#This Row],[i]]&lt;MAX($Q$39:$Q$40)),"最低賃金未満","○"))</f>
        <v/>
      </c>
    </row>
    <row r="172" spans="1:18" ht="18.75" customHeight="1" thickTop="1" thickBot="1" x14ac:dyDescent="0.3">
      <c r="A172" s="108">
        <f>ROW()-ROW(賃上げ確認表[[#Headers],[No.]])</f>
        <v>120</v>
      </c>
      <c r="B172" s="172"/>
      <c r="C172" s="28"/>
      <c r="D172" s="29" t="str">
        <f ca="1">IFERROR(INDIRECT("_"&amp;LEFT(賃上げ確認表[[#This Row],[雇用形態]],2)),"")</f>
        <v/>
      </c>
      <c r="E172" s="160" t="str">
        <f>IF(賃上げ確認表[[#This Row],[雇用形態]]="02【日給制+手当(月額)】",$J$21,"")</f>
        <v/>
      </c>
      <c r="F172" s="162"/>
      <c r="G172" s="163"/>
      <c r="H172" s="161" t="str">
        <f>IFERROR(IF(賃上げ確認表[[#This Row],[雇用形態]]="02【日給制+手当(月額)】",賃上げ確認表[[#This Row],[c]]/賃上げ確認表[[#This Row],[(a'')]]*賃上げ確認表[[#This Row],[a]],""),"")</f>
        <v/>
      </c>
      <c r="I172" s="18" t="str">
        <f>IF(賃上げ確認表[[#This Row],[社員コード又は氏名等]]="","",賃上げ確認表[[#This Row],[b]]+IF(賃上げ確認表[[#This Row],[(a'')]]="",賃上げ確認表[[#This Row],[c]],賃上げ確認表[[#This Row],[c'']]))</f>
        <v/>
      </c>
      <c r="J172" s="165"/>
      <c r="K172" s="166"/>
      <c r="L172" s="161" t="str">
        <f>IFERROR(IF(賃上げ確認表[[#This Row],[雇用形態]]="02【日給制+手当(月額)】",賃上げ確認表[[#This Row],[f]]/賃上げ確認表[[#This Row],[(a'')]]*賃上げ確認表[[#This Row],[a]],""),"")</f>
        <v/>
      </c>
      <c r="M172" s="18" t="str">
        <f>IF(賃上げ確認表[[#This Row],[社員コード又は氏名等]]="","",賃上げ確認表[[#This Row],[e]]+IF(賃上げ確認表[[#This Row],[(a'')]]="",賃上げ確認表[[#This Row],[f]],賃上げ確認表[[#This Row],[f'']]))</f>
        <v/>
      </c>
      <c r="N172" s="19" t="str">
        <f ca="1">IFERROR(IF(賃上げ確認表[[#This Row],[No.]]=従業員数+1,COUNT(OFFSET($N$53,0,0,従業員数)),IF(賃上げ確認表[[#This Row],[雇用形態]]="88【退職・異動等】","",IFERROR(賃上げ確認表[[#This Row],[g]]-賃上げ確認表[[#This Row],[d]],""))),"")</f>
        <v/>
      </c>
      <c r="O172" s="32" t="str">
        <f ca="1">IFERROR(IF(賃上げ確認表[[#This Row],[No.]]=従業員数+1,AVERAGE(OFFSET($O$53,0,0,従業員数)),IF(賃上げ確認表[[#This Row],[雇用形態]]="88【退職・異動等】","",賃上げ確認表[[#This Row],[d]]/賃上げ確認表[[#This Row],[a]])),"")</f>
        <v/>
      </c>
      <c r="P172" s="33" t="str">
        <f ca="1">IFERROR(IF(賃上げ確認表[[#This Row],[No.]]=従業員数+1,AVERAGE(OFFSET($P$53,0,0,従業員数)),IF(賃上げ確認表[[#This Row],[雇用形態]]="88【退職・異動等】","",賃上げ確認表[[#This Row],[g]]/賃上げ確認表[[#This Row],[a]])),"")</f>
        <v/>
      </c>
      <c r="Q172" s="34" t="str">
        <f ca="1">IFERROR(IF(賃上げ確認表[[#This Row],[No.]]=従業員数+1,AVERAGE(OFFSET($Q$53,0,0,従業員数)),賃上げ確認表[[#This Row],[i]]-賃上げ確認表[[#This Row],[h]]),"")</f>
        <v/>
      </c>
      <c r="R172" s="20" t="str">
        <f ca="1">IF(賃上げ確認表[[#This Row],[h]]="","",IF(OR(賃上げ確認表[[#This Row],[h]]&lt;$Q$39,賃上げ確認表[[#This Row],[i]]&lt;MAX($Q$39:$Q$40)),"最低賃金未満","○"))</f>
        <v/>
      </c>
    </row>
    <row r="173" spans="1:18" ht="18.75" customHeight="1" thickTop="1" thickBot="1" x14ac:dyDescent="0.3">
      <c r="A173" s="108">
        <f>ROW()-ROW(賃上げ確認表[[#Headers],[No.]])</f>
        <v>121</v>
      </c>
      <c r="B173" s="172"/>
      <c r="C173" s="28"/>
      <c r="D173" s="29" t="str">
        <f ca="1">IFERROR(INDIRECT("_"&amp;LEFT(賃上げ確認表[[#This Row],[雇用形態]],2)),"")</f>
        <v/>
      </c>
      <c r="E173" s="160" t="str">
        <f>IF(賃上げ確認表[[#This Row],[雇用形態]]="02【日給制+手当(月額)】",$J$21,"")</f>
        <v/>
      </c>
      <c r="F173" s="162"/>
      <c r="G173" s="163"/>
      <c r="H173" s="161" t="str">
        <f>IFERROR(IF(賃上げ確認表[[#This Row],[雇用形態]]="02【日給制+手当(月額)】",賃上げ確認表[[#This Row],[c]]/賃上げ確認表[[#This Row],[(a'')]]*賃上げ確認表[[#This Row],[a]],""),"")</f>
        <v/>
      </c>
      <c r="I173" s="18" t="str">
        <f>IF(賃上げ確認表[[#This Row],[社員コード又は氏名等]]="","",賃上げ確認表[[#This Row],[b]]+IF(賃上げ確認表[[#This Row],[(a'')]]="",賃上げ確認表[[#This Row],[c]],賃上げ確認表[[#This Row],[c'']]))</f>
        <v/>
      </c>
      <c r="J173" s="165"/>
      <c r="K173" s="166"/>
      <c r="L173" s="161" t="str">
        <f>IFERROR(IF(賃上げ確認表[[#This Row],[雇用形態]]="02【日給制+手当(月額)】",賃上げ確認表[[#This Row],[f]]/賃上げ確認表[[#This Row],[(a'')]]*賃上げ確認表[[#This Row],[a]],""),"")</f>
        <v/>
      </c>
      <c r="M173" s="18" t="str">
        <f>IF(賃上げ確認表[[#This Row],[社員コード又は氏名等]]="","",賃上げ確認表[[#This Row],[e]]+IF(賃上げ確認表[[#This Row],[(a'')]]="",賃上げ確認表[[#This Row],[f]],賃上げ確認表[[#This Row],[f'']]))</f>
        <v/>
      </c>
      <c r="N173" s="19" t="str">
        <f ca="1">IFERROR(IF(賃上げ確認表[[#This Row],[No.]]=従業員数+1,COUNT(OFFSET($N$53,0,0,従業員数)),IF(賃上げ確認表[[#This Row],[雇用形態]]="88【退職・異動等】","",IFERROR(賃上げ確認表[[#This Row],[g]]-賃上げ確認表[[#This Row],[d]],""))),"")</f>
        <v/>
      </c>
      <c r="O173" s="32" t="str">
        <f ca="1">IFERROR(IF(賃上げ確認表[[#This Row],[No.]]=従業員数+1,AVERAGE(OFFSET($O$53,0,0,従業員数)),IF(賃上げ確認表[[#This Row],[雇用形態]]="88【退職・異動等】","",賃上げ確認表[[#This Row],[d]]/賃上げ確認表[[#This Row],[a]])),"")</f>
        <v/>
      </c>
      <c r="P173" s="33" t="str">
        <f ca="1">IFERROR(IF(賃上げ確認表[[#This Row],[No.]]=従業員数+1,AVERAGE(OFFSET($P$53,0,0,従業員数)),IF(賃上げ確認表[[#This Row],[雇用形態]]="88【退職・異動等】","",賃上げ確認表[[#This Row],[g]]/賃上げ確認表[[#This Row],[a]])),"")</f>
        <v/>
      </c>
      <c r="Q173" s="34" t="str">
        <f ca="1">IFERROR(IF(賃上げ確認表[[#This Row],[No.]]=従業員数+1,AVERAGE(OFFSET($Q$53,0,0,従業員数)),賃上げ確認表[[#This Row],[i]]-賃上げ確認表[[#This Row],[h]]),"")</f>
        <v/>
      </c>
      <c r="R173" s="20" t="str">
        <f ca="1">IF(賃上げ確認表[[#This Row],[h]]="","",IF(OR(賃上げ確認表[[#This Row],[h]]&lt;$Q$39,賃上げ確認表[[#This Row],[i]]&lt;MAX($Q$39:$Q$40)),"最低賃金未満","○"))</f>
        <v/>
      </c>
    </row>
    <row r="174" spans="1:18" ht="18.75" customHeight="1" thickTop="1" thickBot="1" x14ac:dyDescent="0.3">
      <c r="A174" s="108">
        <f>ROW()-ROW(賃上げ確認表[[#Headers],[No.]])</f>
        <v>122</v>
      </c>
      <c r="B174" s="172"/>
      <c r="C174" s="28"/>
      <c r="D174" s="29" t="str">
        <f ca="1">IFERROR(INDIRECT("_"&amp;LEFT(賃上げ確認表[[#This Row],[雇用形態]],2)),"")</f>
        <v/>
      </c>
      <c r="E174" s="160" t="str">
        <f>IF(賃上げ確認表[[#This Row],[雇用形態]]="02【日給制+手当(月額)】",$J$21,"")</f>
        <v/>
      </c>
      <c r="F174" s="162"/>
      <c r="G174" s="163"/>
      <c r="H174" s="161" t="str">
        <f>IFERROR(IF(賃上げ確認表[[#This Row],[雇用形態]]="02【日給制+手当(月額)】",賃上げ確認表[[#This Row],[c]]/賃上げ確認表[[#This Row],[(a'')]]*賃上げ確認表[[#This Row],[a]],""),"")</f>
        <v/>
      </c>
      <c r="I174" s="18" t="str">
        <f>IF(賃上げ確認表[[#This Row],[社員コード又は氏名等]]="","",賃上げ確認表[[#This Row],[b]]+IF(賃上げ確認表[[#This Row],[(a'')]]="",賃上げ確認表[[#This Row],[c]],賃上げ確認表[[#This Row],[c'']]))</f>
        <v/>
      </c>
      <c r="J174" s="165"/>
      <c r="K174" s="166"/>
      <c r="L174" s="161" t="str">
        <f>IFERROR(IF(賃上げ確認表[[#This Row],[雇用形態]]="02【日給制+手当(月額)】",賃上げ確認表[[#This Row],[f]]/賃上げ確認表[[#This Row],[(a'')]]*賃上げ確認表[[#This Row],[a]],""),"")</f>
        <v/>
      </c>
      <c r="M174" s="18" t="str">
        <f>IF(賃上げ確認表[[#This Row],[社員コード又は氏名等]]="","",賃上げ確認表[[#This Row],[e]]+IF(賃上げ確認表[[#This Row],[(a'')]]="",賃上げ確認表[[#This Row],[f]],賃上げ確認表[[#This Row],[f'']]))</f>
        <v/>
      </c>
      <c r="N174" s="19" t="str">
        <f ca="1">IFERROR(IF(賃上げ確認表[[#This Row],[No.]]=従業員数+1,COUNT(OFFSET($N$53,0,0,従業員数)),IF(賃上げ確認表[[#This Row],[雇用形態]]="88【退職・異動等】","",IFERROR(賃上げ確認表[[#This Row],[g]]-賃上げ確認表[[#This Row],[d]],""))),"")</f>
        <v/>
      </c>
      <c r="O174" s="32" t="str">
        <f ca="1">IFERROR(IF(賃上げ確認表[[#This Row],[No.]]=従業員数+1,AVERAGE(OFFSET($O$53,0,0,従業員数)),IF(賃上げ確認表[[#This Row],[雇用形態]]="88【退職・異動等】","",賃上げ確認表[[#This Row],[d]]/賃上げ確認表[[#This Row],[a]])),"")</f>
        <v/>
      </c>
      <c r="P174" s="33" t="str">
        <f ca="1">IFERROR(IF(賃上げ確認表[[#This Row],[No.]]=従業員数+1,AVERAGE(OFFSET($P$53,0,0,従業員数)),IF(賃上げ確認表[[#This Row],[雇用形態]]="88【退職・異動等】","",賃上げ確認表[[#This Row],[g]]/賃上げ確認表[[#This Row],[a]])),"")</f>
        <v/>
      </c>
      <c r="Q174" s="34" t="str">
        <f ca="1">IFERROR(IF(賃上げ確認表[[#This Row],[No.]]=従業員数+1,AVERAGE(OFFSET($Q$53,0,0,従業員数)),賃上げ確認表[[#This Row],[i]]-賃上げ確認表[[#This Row],[h]]),"")</f>
        <v/>
      </c>
      <c r="R174" s="20" t="str">
        <f ca="1">IF(賃上げ確認表[[#This Row],[h]]="","",IF(OR(賃上げ確認表[[#This Row],[h]]&lt;$Q$39,賃上げ確認表[[#This Row],[i]]&lt;MAX($Q$39:$Q$40)),"最低賃金未満","○"))</f>
        <v/>
      </c>
    </row>
    <row r="175" spans="1:18" ht="18.75" customHeight="1" thickTop="1" thickBot="1" x14ac:dyDescent="0.3">
      <c r="A175" s="108">
        <f>ROW()-ROW(賃上げ確認表[[#Headers],[No.]])</f>
        <v>123</v>
      </c>
      <c r="B175" s="172"/>
      <c r="C175" s="28"/>
      <c r="D175" s="29" t="str">
        <f ca="1">IFERROR(INDIRECT("_"&amp;LEFT(賃上げ確認表[[#This Row],[雇用形態]],2)),"")</f>
        <v/>
      </c>
      <c r="E175" s="160" t="str">
        <f>IF(賃上げ確認表[[#This Row],[雇用形態]]="02【日給制+手当(月額)】",$J$21,"")</f>
        <v/>
      </c>
      <c r="F175" s="162"/>
      <c r="G175" s="163"/>
      <c r="H175" s="161" t="str">
        <f>IFERROR(IF(賃上げ確認表[[#This Row],[雇用形態]]="02【日給制+手当(月額)】",賃上げ確認表[[#This Row],[c]]/賃上げ確認表[[#This Row],[(a'')]]*賃上げ確認表[[#This Row],[a]],""),"")</f>
        <v/>
      </c>
      <c r="I175" s="18" t="str">
        <f>IF(賃上げ確認表[[#This Row],[社員コード又は氏名等]]="","",賃上げ確認表[[#This Row],[b]]+IF(賃上げ確認表[[#This Row],[(a'')]]="",賃上げ確認表[[#This Row],[c]],賃上げ確認表[[#This Row],[c'']]))</f>
        <v/>
      </c>
      <c r="J175" s="165"/>
      <c r="K175" s="166"/>
      <c r="L175" s="161" t="str">
        <f>IFERROR(IF(賃上げ確認表[[#This Row],[雇用形態]]="02【日給制+手当(月額)】",賃上げ確認表[[#This Row],[f]]/賃上げ確認表[[#This Row],[(a'')]]*賃上げ確認表[[#This Row],[a]],""),"")</f>
        <v/>
      </c>
      <c r="M175" s="18" t="str">
        <f>IF(賃上げ確認表[[#This Row],[社員コード又は氏名等]]="","",賃上げ確認表[[#This Row],[e]]+IF(賃上げ確認表[[#This Row],[(a'')]]="",賃上げ確認表[[#This Row],[f]],賃上げ確認表[[#This Row],[f'']]))</f>
        <v/>
      </c>
      <c r="N175" s="19" t="str">
        <f ca="1">IFERROR(IF(賃上げ確認表[[#This Row],[No.]]=従業員数+1,COUNT(OFFSET($N$53,0,0,従業員数)),IF(賃上げ確認表[[#This Row],[雇用形態]]="88【退職・異動等】","",IFERROR(賃上げ確認表[[#This Row],[g]]-賃上げ確認表[[#This Row],[d]],""))),"")</f>
        <v/>
      </c>
      <c r="O175" s="32" t="str">
        <f ca="1">IFERROR(IF(賃上げ確認表[[#This Row],[No.]]=従業員数+1,AVERAGE(OFFSET($O$53,0,0,従業員数)),IF(賃上げ確認表[[#This Row],[雇用形態]]="88【退職・異動等】","",賃上げ確認表[[#This Row],[d]]/賃上げ確認表[[#This Row],[a]])),"")</f>
        <v/>
      </c>
      <c r="P175" s="33" t="str">
        <f ca="1">IFERROR(IF(賃上げ確認表[[#This Row],[No.]]=従業員数+1,AVERAGE(OFFSET($P$53,0,0,従業員数)),IF(賃上げ確認表[[#This Row],[雇用形態]]="88【退職・異動等】","",賃上げ確認表[[#This Row],[g]]/賃上げ確認表[[#This Row],[a]])),"")</f>
        <v/>
      </c>
      <c r="Q175" s="34" t="str">
        <f ca="1">IFERROR(IF(賃上げ確認表[[#This Row],[No.]]=従業員数+1,AVERAGE(OFFSET($Q$53,0,0,従業員数)),賃上げ確認表[[#This Row],[i]]-賃上げ確認表[[#This Row],[h]]),"")</f>
        <v/>
      </c>
      <c r="R175" s="20" t="str">
        <f ca="1">IF(賃上げ確認表[[#This Row],[h]]="","",IF(OR(賃上げ確認表[[#This Row],[h]]&lt;$Q$39,賃上げ確認表[[#This Row],[i]]&lt;MAX($Q$39:$Q$40)),"最低賃金未満","○"))</f>
        <v/>
      </c>
    </row>
    <row r="176" spans="1:18" ht="18.75" customHeight="1" thickTop="1" thickBot="1" x14ac:dyDescent="0.3">
      <c r="A176" s="108">
        <f>ROW()-ROW(賃上げ確認表[[#Headers],[No.]])</f>
        <v>124</v>
      </c>
      <c r="B176" s="172"/>
      <c r="C176" s="28"/>
      <c r="D176" s="29" t="str">
        <f ca="1">IFERROR(INDIRECT("_"&amp;LEFT(賃上げ確認表[[#This Row],[雇用形態]],2)),"")</f>
        <v/>
      </c>
      <c r="E176" s="160" t="str">
        <f>IF(賃上げ確認表[[#This Row],[雇用形態]]="02【日給制+手当(月額)】",$J$21,"")</f>
        <v/>
      </c>
      <c r="F176" s="162"/>
      <c r="G176" s="163"/>
      <c r="H176" s="161" t="str">
        <f>IFERROR(IF(賃上げ確認表[[#This Row],[雇用形態]]="02【日給制+手当(月額)】",賃上げ確認表[[#This Row],[c]]/賃上げ確認表[[#This Row],[(a'')]]*賃上げ確認表[[#This Row],[a]],""),"")</f>
        <v/>
      </c>
      <c r="I176" s="18" t="str">
        <f>IF(賃上げ確認表[[#This Row],[社員コード又は氏名等]]="","",賃上げ確認表[[#This Row],[b]]+IF(賃上げ確認表[[#This Row],[(a'')]]="",賃上げ確認表[[#This Row],[c]],賃上げ確認表[[#This Row],[c'']]))</f>
        <v/>
      </c>
      <c r="J176" s="165"/>
      <c r="K176" s="166"/>
      <c r="L176" s="161" t="str">
        <f>IFERROR(IF(賃上げ確認表[[#This Row],[雇用形態]]="02【日給制+手当(月額)】",賃上げ確認表[[#This Row],[f]]/賃上げ確認表[[#This Row],[(a'')]]*賃上げ確認表[[#This Row],[a]],""),"")</f>
        <v/>
      </c>
      <c r="M176" s="18" t="str">
        <f>IF(賃上げ確認表[[#This Row],[社員コード又は氏名等]]="","",賃上げ確認表[[#This Row],[e]]+IF(賃上げ確認表[[#This Row],[(a'')]]="",賃上げ確認表[[#This Row],[f]],賃上げ確認表[[#This Row],[f'']]))</f>
        <v/>
      </c>
      <c r="N176" s="19" t="str">
        <f ca="1">IFERROR(IF(賃上げ確認表[[#This Row],[No.]]=従業員数+1,COUNT(OFFSET($N$53,0,0,従業員数)),IF(賃上げ確認表[[#This Row],[雇用形態]]="88【退職・異動等】","",IFERROR(賃上げ確認表[[#This Row],[g]]-賃上げ確認表[[#This Row],[d]],""))),"")</f>
        <v/>
      </c>
      <c r="O176" s="32" t="str">
        <f ca="1">IFERROR(IF(賃上げ確認表[[#This Row],[No.]]=従業員数+1,AVERAGE(OFFSET($O$53,0,0,従業員数)),IF(賃上げ確認表[[#This Row],[雇用形態]]="88【退職・異動等】","",賃上げ確認表[[#This Row],[d]]/賃上げ確認表[[#This Row],[a]])),"")</f>
        <v/>
      </c>
      <c r="P176" s="33" t="str">
        <f ca="1">IFERROR(IF(賃上げ確認表[[#This Row],[No.]]=従業員数+1,AVERAGE(OFFSET($P$53,0,0,従業員数)),IF(賃上げ確認表[[#This Row],[雇用形態]]="88【退職・異動等】","",賃上げ確認表[[#This Row],[g]]/賃上げ確認表[[#This Row],[a]])),"")</f>
        <v/>
      </c>
      <c r="Q176" s="34" t="str">
        <f ca="1">IFERROR(IF(賃上げ確認表[[#This Row],[No.]]=従業員数+1,AVERAGE(OFFSET($Q$53,0,0,従業員数)),賃上げ確認表[[#This Row],[i]]-賃上げ確認表[[#This Row],[h]]),"")</f>
        <v/>
      </c>
      <c r="R176" s="20" t="str">
        <f ca="1">IF(賃上げ確認表[[#This Row],[h]]="","",IF(OR(賃上げ確認表[[#This Row],[h]]&lt;$Q$39,賃上げ確認表[[#This Row],[i]]&lt;MAX($Q$39:$Q$40)),"最低賃金未満","○"))</f>
        <v/>
      </c>
    </row>
    <row r="177" spans="1:18" ht="18.75" customHeight="1" thickTop="1" thickBot="1" x14ac:dyDescent="0.3">
      <c r="A177" s="108">
        <f>ROW()-ROW(賃上げ確認表[[#Headers],[No.]])</f>
        <v>125</v>
      </c>
      <c r="B177" s="172"/>
      <c r="C177" s="28"/>
      <c r="D177" s="29" t="str">
        <f ca="1">IFERROR(INDIRECT("_"&amp;LEFT(賃上げ確認表[[#This Row],[雇用形態]],2)),"")</f>
        <v/>
      </c>
      <c r="E177" s="160" t="str">
        <f>IF(賃上げ確認表[[#This Row],[雇用形態]]="02【日給制+手当(月額)】",$J$21,"")</f>
        <v/>
      </c>
      <c r="F177" s="162"/>
      <c r="G177" s="163"/>
      <c r="H177" s="161" t="str">
        <f>IFERROR(IF(賃上げ確認表[[#This Row],[雇用形態]]="02【日給制+手当(月額)】",賃上げ確認表[[#This Row],[c]]/賃上げ確認表[[#This Row],[(a'')]]*賃上げ確認表[[#This Row],[a]],""),"")</f>
        <v/>
      </c>
      <c r="I177" s="18" t="str">
        <f>IF(賃上げ確認表[[#This Row],[社員コード又は氏名等]]="","",賃上げ確認表[[#This Row],[b]]+IF(賃上げ確認表[[#This Row],[(a'')]]="",賃上げ確認表[[#This Row],[c]],賃上げ確認表[[#This Row],[c'']]))</f>
        <v/>
      </c>
      <c r="J177" s="165"/>
      <c r="K177" s="166"/>
      <c r="L177" s="161" t="str">
        <f>IFERROR(IF(賃上げ確認表[[#This Row],[雇用形態]]="02【日給制+手当(月額)】",賃上げ確認表[[#This Row],[f]]/賃上げ確認表[[#This Row],[(a'')]]*賃上げ確認表[[#This Row],[a]],""),"")</f>
        <v/>
      </c>
      <c r="M177" s="18" t="str">
        <f>IF(賃上げ確認表[[#This Row],[社員コード又は氏名等]]="","",賃上げ確認表[[#This Row],[e]]+IF(賃上げ確認表[[#This Row],[(a'')]]="",賃上げ確認表[[#This Row],[f]],賃上げ確認表[[#This Row],[f'']]))</f>
        <v/>
      </c>
      <c r="N177" s="19" t="str">
        <f ca="1">IFERROR(IF(賃上げ確認表[[#This Row],[No.]]=従業員数+1,COUNT(OFFSET($N$53,0,0,従業員数)),IF(賃上げ確認表[[#This Row],[雇用形態]]="88【退職・異動等】","",IFERROR(賃上げ確認表[[#This Row],[g]]-賃上げ確認表[[#This Row],[d]],""))),"")</f>
        <v/>
      </c>
      <c r="O177" s="32" t="str">
        <f ca="1">IFERROR(IF(賃上げ確認表[[#This Row],[No.]]=従業員数+1,AVERAGE(OFFSET($O$53,0,0,従業員数)),IF(賃上げ確認表[[#This Row],[雇用形態]]="88【退職・異動等】","",賃上げ確認表[[#This Row],[d]]/賃上げ確認表[[#This Row],[a]])),"")</f>
        <v/>
      </c>
      <c r="P177" s="33" t="str">
        <f ca="1">IFERROR(IF(賃上げ確認表[[#This Row],[No.]]=従業員数+1,AVERAGE(OFFSET($P$53,0,0,従業員数)),IF(賃上げ確認表[[#This Row],[雇用形態]]="88【退職・異動等】","",賃上げ確認表[[#This Row],[g]]/賃上げ確認表[[#This Row],[a]])),"")</f>
        <v/>
      </c>
      <c r="Q177" s="34" t="str">
        <f ca="1">IFERROR(IF(賃上げ確認表[[#This Row],[No.]]=従業員数+1,AVERAGE(OFFSET($Q$53,0,0,従業員数)),賃上げ確認表[[#This Row],[i]]-賃上げ確認表[[#This Row],[h]]),"")</f>
        <v/>
      </c>
      <c r="R177" s="20" t="str">
        <f ca="1">IF(賃上げ確認表[[#This Row],[h]]="","",IF(OR(賃上げ確認表[[#This Row],[h]]&lt;$Q$39,賃上げ確認表[[#This Row],[i]]&lt;MAX($Q$39:$Q$40)),"最低賃金未満","○"))</f>
        <v/>
      </c>
    </row>
    <row r="178" spans="1:18" ht="18.75" customHeight="1" thickTop="1" thickBot="1" x14ac:dyDescent="0.3">
      <c r="A178" s="108">
        <f>ROW()-ROW(賃上げ確認表[[#Headers],[No.]])</f>
        <v>126</v>
      </c>
      <c r="B178" s="172"/>
      <c r="C178" s="28"/>
      <c r="D178" s="29" t="str">
        <f ca="1">IFERROR(INDIRECT("_"&amp;LEFT(賃上げ確認表[[#This Row],[雇用形態]],2)),"")</f>
        <v/>
      </c>
      <c r="E178" s="160" t="str">
        <f>IF(賃上げ確認表[[#This Row],[雇用形態]]="02【日給制+手当(月額)】",$J$21,"")</f>
        <v/>
      </c>
      <c r="F178" s="162"/>
      <c r="G178" s="163"/>
      <c r="H178" s="161" t="str">
        <f>IFERROR(IF(賃上げ確認表[[#This Row],[雇用形態]]="02【日給制+手当(月額)】",賃上げ確認表[[#This Row],[c]]/賃上げ確認表[[#This Row],[(a'')]]*賃上げ確認表[[#This Row],[a]],""),"")</f>
        <v/>
      </c>
      <c r="I178" s="18" t="str">
        <f>IF(賃上げ確認表[[#This Row],[社員コード又は氏名等]]="","",賃上げ確認表[[#This Row],[b]]+IF(賃上げ確認表[[#This Row],[(a'')]]="",賃上げ確認表[[#This Row],[c]],賃上げ確認表[[#This Row],[c'']]))</f>
        <v/>
      </c>
      <c r="J178" s="165"/>
      <c r="K178" s="166"/>
      <c r="L178" s="161" t="str">
        <f>IFERROR(IF(賃上げ確認表[[#This Row],[雇用形態]]="02【日給制+手当(月額)】",賃上げ確認表[[#This Row],[f]]/賃上げ確認表[[#This Row],[(a'')]]*賃上げ確認表[[#This Row],[a]],""),"")</f>
        <v/>
      </c>
      <c r="M178" s="18" t="str">
        <f>IF(賃上げ確認表[[#This Row],[社員コード又は氏名等]]="","",賃上げ確認表[[#This Row],[e]]+IF(賃上げ確認表[[#This Row],[(a'')]]="",賃上げ確認表[[#This Row],[f]],賃上げ確認表[[#This Row],[f'']]))</f>
        <v/>
      </c>
      <c r="N178" s="19" t="str">
        <f ca="1">IFERROR(IF(賃上げ確認表[[#This Row],[No.]]=従業員数+1,COUNT(OFFSET($N$53,0,0,従業員数)),IF(賃上げ確認表[[#This Row],[雇用形態]]="88【退職・異動等】","",IFERROR(賃上げ確認表[[#This Row],[g]]-賃上げ確認表[[#This Row],[d]],""))),"")</f>
        <v/>
      </c>
      <c r="O178" s="32" t="str">
        <f ca="1">IFERROR(IF(賃上げ確認表[[#This Row],[No.]]=従業員数+1,AVERAGE(OFFSET($O$53,0,0,従業員数)),IF(賃上げ確認表[[#This Row],[雇用形態]]="88【退職・異動等】","",賃上げ確認表[[#This Row],[d]]/賃上げ確認表[[#This Row],[a]])),"")</f>
        <v/>
      </c>
      <c r="P178" s="33" t="str">
        <f ca="1">IFERROR(IF(賃上げ確認表[[#This Row],[No.]]=従業員数+1,AVERAGE(OFFSET($P$53,0,0,従業員数)),IF(賃上げ確認表[[#This Row],[雇用形態]]="88【退職・異動等】","",賃上げ確認表[[#This Row],[g]]/賃上げ確認表[[#This Row],[a]])),"")</f>
        <v/>
      </c>
      <c r="Q178" s="34" t="str">
        <f ca="1">IFERROR(IF(賃上げ確認表[[#This Row],[No.]]=従業員数+1,AVERAGE(OFFSET($Q$53,0,0,従業員数)),賃上げ確認表[[#This Row],[i]]-賃上げ確認表[[#This Row],[h]]),"")</f>
        <v/>
      </c>
      <c r="R178" s="20" t="str">
        <f ca="1">IF(賃上げ確認表[[#This Row],[h]]="","",IF(OR(賃上げ確認表[[#This Row],[h]]&lt;$Q$39,賃上げ確認表[[#This Row],[i]]&lt;MAX($Q$39:$Q$40)),"最低賃金未満","○"))</f>
        <v/>
      </c>
    </row>
    <row r="179" spans="1:18" ht="18.75" customHeight="1" thickTop="1" thickBot="1" x14ac:dyDescent="0.3">
      <c r="A179" s="108">
        <f>ROW()-ROW(賃上げ確認表[[#Headers],[No.]])</f>
        <v>127</v>
      </c>
      <c r="B179" s="172"/>
      <c r="C179" s="28"/>
      <c r="D179" s="29" t="str">
        <f ca="1">IFERROR(INDIRECT("_"&amp;LEFT(賃上げ確認表[[#This Row],[雇用形態]],2)),"")</f>
        <v/>
      </c>
      <c r="E179" s="160" t="str">
        <f>IF(賃上げ確認表[[#This Row],[雇用形態]]="02【日給制+手当(月額)】",$J$21,"")</f>
        <v/>
      </c>
      <c r="F179" s="162"/>
      <c r="G179" s="163"/>
      <c r="H179" s="161" t="str">
        <f>IFERROR(IF(賃上げ確認表[[#This Row],[雇用形態]]="02【日給制+手当(月額)】",賃上げ確認表[[#This Row],[c]]/賃上げ確認表[[#This Row],[(a'')]]*賃上げ確認表[[#This Row],[a]],""),"")</f>
        <v/>
      </c>
      <c r="I179" s="18" t="str">
        <f>IF(賃上げ確認表[[#This Row],[社員コード又は氏名等]]="","",賃上げ確認表[[#This Row],[b]]+IF(賃上げ確認表[[#This Row],[(a'')]]="",賃上げ確認表[[#This Row],[c]],賃上げ確認表[[#This Row],[c'']]))</f>
        <v/>
      </c>
      <c r="J179" s="165"/>
      <c r="K179" s="166"/>
      <c r="L179" s="161" t="str">
        <f>IFERROR(IF(賃上げ確認表[[#This Row],[雇用形態]]="02【日給制+手当(月額)】",賃上げ確認表[[#This Row],[f]]/賃上げ確認表[[#This Row],[(a'')]]*賃上げ確認表[[#This Row],[a]],""),"")</f>
        <v/>
      </c>
      <c r="M179" s="18" t="str">
        <f>IF(賃上げ確認表[[#This Row],[社員コード又は氏名等]]="","",賃上げ確認表[[#This Row],[e]]+IF(賃上げ確認表[[#This Row],[(a'')]]="",賃上げ確認表[[#This Row],[f]],賃上げ確認表[[#This Row],[f'']]))</f>
        <v/>
      </c>
      <c r="N179" s="19" t="str">
        <f ca="1">IFERROR(IF(賃上げ確認表[[#This Row],[No.]]=従業員数+1,COUNT(OFFSET($N$53,0,0,従業員数)),IF(賃上げ確認表[[#This Row],[雇用形態]]="88【退職・異動等】","",IFERROR(賃上げ確認表[[#This Row],[g]]-賃上げ確認表[[#This Row],[d]],""))),"")</f>
        <v/>
      </c>
      <c r="O179" s="32" t="str">
        <f ca="1">IFERROR(IF(賃上げ確認表[[#This Row],[No.]]=従業員数+1,AVERAGE(OFFSET($O$53,0,0,従業員数)),IF(賃上げ確認表[[#This Row],[雇用形態]]="88【退職・異動等】","",賃上げ確認表[[#This Row],[d]]/賃上げ確認表[[#This Row],[a]])),"")</f>
        <v/>
      </c>
      <c r="P179" s="33" t="str">
        <f ca="1">IFERROR(IF(賃上げ確認表[[#This Row],[No.]]=従業員数+1,AVERAGE(OFFSET($P$53,0,0,従業員数)),IF(賃上げ確認表[[#This Row],[雇用形態]]="88【退職・異動等】","",賃上げ確認表[[#This Row],[g]]/賃上げ確認表[[#This Row],[a]])),"")</f>
        <v/>
      </c>
      <c r="Q179" s="34" t="str">
        <f ca="1">IFERROR(IF(賃上げ確認表[[#This Row],[No.]]=従業員数+1,AVERAGE(OFFSET($Q$53,0,0,従業員数)),賃上げ確認表[[#This Row],[i]]-賃上げ確認表[[#This Row],[h]]),"")</f>
        <v/>
      </c>
      <c r="R179" s="20" t="str">
        <f ca="1">IF(賃上げ確認表[[#This Row],[h]]="","",IF(OR(賃上げ確認表[[#This Row],[h]]&lt;$Q$39,賃上げ確認表[[#This Row],[i]]&lt;MAX($Q$39:$Q$40)),"最低賃金未満","○"))</f>
        <v/>
      </c>
    </row>
    <row r="180" spans="1:18" ht="18.75" customHeight="1" thickTop="1" thickBot="1" x14ac:dyDescent="0.3">
      <c r="A180" s="108">
        <f>ROW()-ROW(賃上げ確認表[[#Headers],[No.]])</f>
        <v>128</v>
      </c>
      <c r="B180" s="172"/>
      <c r="C180" s="28"/>
      <c r="D180" s="29" t="str">
        <f ca="1">IFERROR(INDIRECT("_"&amp;LEFT(賃上げ確認表[[#This Row],[雇用形態]],2)),"")</f>
        <v/>
      </c>
      <c r="E180" s="160" t="str">
        <f>IF(賃上げ確認表[[#This Row],[雇用形態]]="02【日給制+手当(月額)】",$J$21,"")</f>
        <v/>
      </c>
      <c r="F180" s="162"/>
      <c r="G180" s="163"/>
      <c r="H180" s="161" t="str">
        <f>IFERROR(IF(賃上げ確認表[[#This Row],[雇用形態]]="02【日給制+手当(月額)】",賃上げ確認表[[#This Row],[c]]/賃上げ確認表[[#This Row],[(a'')]]*賃上げ確認表[[#This Row],[a]],""),"")</f>
        <v/>
      </c>
      <c r="I180" s="18" t="str">
        <f>IF(賃上げ確認表[[#This Row],[社員コード又は氏名等]]="","",賃上げ確認表[[#This Row],[b]]+IF(賃上げ確認表[[#This Row],[(a'')]]="",賃上げ確認表[[#This Row],[c]],賃上げ確認表[[#This Row],[c'']]))</f>
        <v/>
      </c>
      <c r="J180" s="165"/>
      <c r="K180" s="166"/>
      <c r="L180" s="161" t="str">
        <f>IFERROR(IF(賃上げ確認表[[#This Row],[雇用形態]]="02【日給制+手当(月額)】",賃上げ確認表[[#This Row],[f]]/賃上げ確認表[[#This Row],[(a'')]]*賃上げ確認表[[#This Row],[a]],""),"")</f>
        <v/>
      </c>
      <c r="M180" s="18" t="str">
        <f>IF(賃上げ確認表[[#This Row],[社員コード又は氏名等]]="","",賃上げ確認表[[#This Row],[e]]+IF(賃上げ確認表[[#This Row],[(a'')]]="",賃上げ確認表[[#This Row],[f]],賃上げ確認表[[#This Row],[f'']]))</f>
        <v/>
      </c>
      <c r="N180" s="19" t="str">
        <f ca="1">IFERROR(IF(賃上げ確認表[[#This Row],[No.]]=従業員数+1,COUNT(OFFSET($N$53,0,0,従業員数)),IF(賃上げ確認表[[#This Row],[雇用形態]]="88【退職・異動等】","",IFERROR(賃上げ確認表[[#This Row],[g]]-賃上げ確認表[[#This Row],[d]],""))),"")</f>
        <v/>
      </c>
      <c r="O180" s="32" t="str">
        <f ca="1">IFERROR(IF(賃上げ確認表[[#This Row],[No.]]=従業員数+1,AVERAGE(OFFSET($O$53,0,0,従業員数)),IF(賃上げ確認表[[#This Row],[雇用形態]]="88【退職・異動等】","",賃上げ確認表[[#This Row],[d]]/賃上げ確認表[[#This Row],[a]])),"")</f>
        <v/>
      </c>
      <c r="P180" s="33" t="str">
        <f ca="1">IFERROR(IF(賃上げ確認表[[#This Row],[No.]]=従業員数+1,AVERAGE(OFFSET($P$53,0,0,従業員数)),IF(賃上げ確認表[[#This Row],[雇用形態]]="88【退職・異動等】","",賃上げ確認表[[#This Row],[g]]/賃上げ確認表[[#This Row],[a]])),"")</f>
        <v/>
      </c>
      <c r="Q180" s="34" t="str">
        <f ca="1">IFERROR(IF(賃上げ確認表[[#This Row],[No.]]=従業員数+1,AVERAGE(OFFSET($Q$53,0,0,従業員数)),賃上げ確認表[[#This Row],[i]]-賃上げ確認表[[#This Row],[h]]),"")</f>
        <v/>
      </c>
      <c r="R180" s="20" t="str">
        <f ca="1">IF(賃上げ確認表[[#This Row],[h]]="","",IF(OR(賃上げ確認表[[#This Row],[h]]&lt;$Q$39,賃上げ確認表[[#This Row],[i]]&lt;MAX($Q$39:$Q$40)),"最低賃金未満","○"))</f>
        <v/>
      </c>
    </row>
    <row r="181" spans="1:18" ht="18.75" customHeight="1" thickTop="1" thickBot="1" x14ac:dyDescent="0.3">
      <c r="A181" s="108">
        <f>ROW()-ROW(賃上げ確認表[[#Headers],[No.]])</f>
        <v>129</v>
      </c>
      <c r="B181" s="172"/>
      <c r="C181" s="28"/>
      <c r="D181" s="29" t="str">
        <f ca="1">IFERROR(INDIRECT("_"&amp;LEFT(賃上げ確認表[[#This Row],[雇用形態]],2)),"")</f>
        <v/>
      </c>
      <c r="E181" s="160" t="str">
        <f>IF(賃上げ確認表[[#This Row],[雇用形態]]="02【日給制+手当(月額)】",$J$21,"")</f>
        <v/>
      </c>
      <c r="F181" s="162"/>
      <c r="G181" s="163"/>
      <c r="H181" s="161" t="str">
        <f>IFERROR(IF(賃上げ確認表[[#This Row],[雇用形態]]="02【日給制+手当(月額)】",賃上げ確認表[[#This Row],[c]]/賃上げ確認表[[#This Row],[(a'')]]*賃上げ確認表[[#This Row],[a]],""),"")</f>
        <v/>
      </c>
      <c r="I181" s="18" t="str">
        <f>IF(賃上げ確認表[[#This Row],[社員コード又は氏名等]]="","",賃上げ確認表[[#This Row],[b]]+IF(賃上げ確認表[[#This Row],[(a'')]]="",賃上げ確認表[[#This Row],[c]],賃上げ確認表[[#This Row],[c'']]))</f>
        <v/>
      </c>
      <c r="J181" s="165"/>
      <c r="K181" s="166"/>
      <c r="L181" s="161" t="str">
        <f>IFERROR(IF(賃上げ確認表[[#This Row],[雇用形態]]="02【日給制+手当(月額)】",賃上げ確認表[[#This Row],[f]]/賃上げ確認表[[#This Row],[(a'')]]*賃上げ確認表[[#This Row],[a]],""),"")</f>
        <v/>
      </c>
      <c r="M181" s="18" t="str">
        <f>IF(賃上げ確認表[[#This Row],[社員コード又は氏名等]]="","",賃上げ確認表[[#This Row],[e]]+IF(賃上げ確認表[[#This Row],[(a'')]]="",賃上げ確認表[[#This Row],[f]],賃上げ確認表[[#This Row],[f'']]))</f>
        <v/>
      </c>
      <c r="N181" s="19" t="str">
        <f ca="1">IFERROR(IF(賃上げ確認表[[#This Row],[No.]]=従業員数+1,COUNT(OFFSET($N$53,0,0,従業員数)),IF(賃上げ確認表[[#This Row],[雇用形態]]="88【退職・異動等】","",IFERROR(賃上げ確認表[[#This Row],[g]]-賃上げ確認表[[#This Row],[d]],""))),"")</f>
        <v/>
      </c>
      <c r="O181" s="32" t="str">
        <f ca="1">IFERROR(IF(賃上げ確認表[[#This Row],[No.]]=従業員数+1,AVERAGE(OFFSET($O$53,0,0,従業員数)),IF(賃上げ確認表[[#This Row],[雇用形態]]="88【退職・異動等】","",賃上げ確認表[[#This Row],[d]]/賃上げ確認表[[#This Row],[a]])),"")</f>
        <v/>
      </c>
      <c r="P181" s="33" t="str">
        <f ca="1">IFERROR(IF(賃上げ確認表[[#This Row],[No.]]=従業員数+1,AVERAGE(OFFSET($P$53,0,0,従業員数)),IF(賃上げ確認表[[#This Row],[雇用形態]]="88【退職・異動等】","",賃上げ確認表[[#This Row],[g]]/賃上げ確認表[[#This Row],[a]])),"")</f>
        <v/>
      </c>
      <c r="Q181" s="34" t="str">
        <f ca="1">IFERROR(IF(賃上げ確認表[[#This Row],[No.]]=従業員数+1,AVERAGE(OFFSET($Q$53,0,0,従業員数)),賃上げ確認表[[#This Row],[i]]-賃上げ確認表[[#This Row],[h]]),"")</f>
        <v/>
      </c>
      <c r="R181" s="20" t="str">
        <f ca="1">IF(賃上げ確認表[[#This Row],[h]]="","",IF(OR(賃上げ確認表[[#This Row],[h]]&lt;$Q$39,賃上げ確認表[[#This Row],[i]]&lt;MAX($Q$39:$Q$40)),"最低賃金未満","○"))</f>
        <v/>
      </c>
    </row>
    <row r="182" spans="1:18" ht="18.75" customHeight="1" thickTop="1" thickBot="1" x14ac:dyDescent="0.3">
      <c r="A182" s="108">
        <f>ROW()-ROW(賃上げ確認表[[#Headers],[No.]])</f>
        <v>130</v>
      </c>
      <c r="B182" s="172"/>
      <c r="C182" s="28"/>
      <c r="D182" s="29" t="str">
        <f ca="1">IFERROR(INDIRECT("_"&amp;LEFT(賃上げ確認表[[#This Row],[雇用形態]],2)),"")</f>
        <v/>
      </c>
      <c r="E182" s="160" t="str">
        <f>IF(賃上げ確認表[[#This Row],[雇用形態]]="02【日給制+手当(月額)】",$J$21,"")</f>
        <v/>
      </c>
      <c r="F182" s="162"/>
      <c r="G182" s="163"/>
      <c r="H182" s="161" t="str">
        <f>IFERROR(IF(賃上げ確認表[[#This Row],[雇用形態]]="02【日給制+手当(月額)】",賃上げ確認表[[#This Row],[c]]/賃上げ確認表[[#This Row],[(a'')]]*賃上げ確認表[[#This Row],[a]],""),"")</f>
        <v/>
      </c>
      <c r="I182" s="18" t="str">
        <f>IF(賃上げ確認表[[#This Row],[社員コード又は氏名等]]="","",賃上げ確認表[[#This Row],[b]]+IF(賃上げ確認表[[#This Row],[(a'')]]="",賃上げ確認表[[#This Row],[c]],賃上げ確認表[[#This Row],[c'']]))</f>
        <v/>
      </c>
      <c r="J182" s="165"/>
      <c r="K182" s="166"/>
      <c r="L182" s="161" t="str">
        <f>IFERROR(IF(賃上げ確認表[[#This Row],[雇用形態]]="02【日給制+手当(月額)】",賃上げ確認表[[#This Row],[f]]/賃上げ確認表[[#This Row],[(a'')]]*賃上げ確認表[[#This Row],[a]],""),"")</f>
        <v/>
      </c>
      <c r="M182" s="18" t="str">
        <f>IF(賃上げ確認表[[#This Row],[社員コード又は氏名等]]="","",賃上げ確認表[[#This Row],[e]]+IF(賃上げ確認表[[#This Row],[(a'')]]="",賃上げ確認表[[#This Row],[f]],賃上げ確認表[[#This Row],[f'']]))</f>
        <v/>
      </c>
      <c r="N182" s="19" t="str">
        <f ca="1">IFERROR(IF(賃上げ確認表[[#This Row],[No.]]=従業員数+1,COUNT(OFFSET($N$53,0,0,従業員数)),IF(賃上げ確認表[[#This Row],[雇用形態]]="88【退職・異動等】","",IFERROR(賃上げ確認表[[#This Row],[g]]-賃上げ確認表[[#This Row],[d]],""))),"")</f>
        <v/>
      </c>
      <c r="O182" s="32" t="str">
        <f ca="1">IFERROR(IF(賃上げ確認表[[#This Row],[No.]]=従業員数+1,AVERAGE(OFFSET($O$53,0,0,従業員数)),IF(賃上げ確認表[[#This Row],[雇用形態]]="88【退職・異動等】","",賃上げ確認表[[#This Row],[d]]/賃上げ確認表[[#This Row],[a]])),"")</f>
        <v/>
      </c>
      <c r="P182" s="33" t="str">
        <f ca="1">IFERROR(IF(賃上げ確認表[[#This Row],[No.]]=従業員数+1,AVERAGE(OFFSET($P$53,0,0,従業員数)),IF(賃上げ確認表[[#This Row],[雇用形態]]="88【退職・異動等】","",賃上げ確認表[[#This Row],[g]]/賃上げ確認表[[#This Row],[a]])),"")</f>
        <v/>
      </c>
      <c r="Q182" s="34" t="str">
        <f ca="1">IFERROR(IF(賃上げ確認表[[#This Row],[No.]]=従業員数+1,AVERAGE(OFFSET($Q$53,0,0,従業員数)),賃上げ確認表[[#This Row],[i]]-賃上げ確認表[[#This Row],[h]]),"")</f>
        <v/>
      </c>
      <c r="R182" s="20" t="str">
        <f ca="1">IF(賃上げ確認表[[#This Row],[h]]="","",IF(OR(賃上げ確認表[[#This Row],[h]]&lt;$Q$39,賃上げ確認表[[#This Row],[i]]&lt;MAX($Q$39:$Q$40)),"最低賃金未満","○"))</f>
        <v/>
      </c>
    </row>
    <row r="183" spans="1:18" ht="18.75" customHeight="1" thickTop="1" thickBot="1" x14ac:dyDescent="0.3">
      <c r="A183" s="108">
        <f>ROW()-ROW(賃上げ確認表[[#Headers],[No.]])</f>
        <v>131</v>
      </c>
      <c r="B183" s="172"/>
      <c r="C183" s="28"/>
      <c r="D183" s="29" t="str">
        <f ca="1">IFERROR(INDIRECT("_"&amp;LEFT(賃上げ確認表[[#This Row],[雇用形態]],2)),"")</f>
        <v/>
      </c>
      <c r="E183" s="160" t="str">
        <f>IF(賃上げ確認表[[#This Row],[雇用形態]]="02【日給制+手当(月額)】",$J$21,"")</f>
        <v/>
      </c>
      <c r="F183" s="162"/>
      <c r="G183" s="163"/>
      <c r="H183" s="161" t="str">
        <f>IFERROR(IF(賃上げ確認表[[#This Row],[雇用形態]]="02【日給制+手当(月額)】",賃上げ確認表[[#This Row],[c]]/賃上げ確認表[[#This Row],[(a'')]]*賃上げ確認表[[#This Row],[a]],""),"")</f>
        <v/>
      </c>
      <c r="I183" s="18" t="str">
        <f>IF(賃上げ確認表[[#This Row],[社員コード又は氏名等]]="","",賃上げ確認表[[#This Row],[b]]+IF(賃上げ確認表[[#This Row],[(a'')]]="",賃上げ確認表[[#This Row],[c]],賃上げ確認表[[#This Row],[c'']]))</f>
        <v/>
      </c>
      <c r="J183" s="165"/>
      <c r="K183" s="166"/>
      <c r="L183" s="161" t="str">
        <f>IFERROR(IF(賃上げ確認表[[#This Row],[雇用形態]]="02【日給制+手当(月額)】",賃上げ確認表[[#This Row],[f]]/賃上げ確認表[[#This Row],[(a'')]]*賃上げ確認表[[#This Row],[a]],""),"")</f>
        <v/>
      </c>
      <c r="M183" s="18" t="str">
        <f>IF(賃上げ確認表[[#This Row],[社員コード又は氏名等]]="","",賃上げ確認表[[#This Row],[e]]+IF(賃上げ確認表[[#This Row],[(a'')]]="",賃上げ確認表[[#This Row],[f]],賃上げ確認表[[#This Row],[f'']]))</f>
        <v/>
      </c>
      <c r="N183" s="19" t="str">
        <f ca="1">IFERROR(IF(賃上げ確認表[[#This Row],[No.]]=従業員数+1,COUNT(OFFSET($N$53,0,0,従業員数)),IF(賃上げ確認表[[#This Row],[雇用形態]]="88【退職・異動等】","",IFERROR(賃上げ確認表[[#This Row],[g]]-賃上げ確認表[[#This Row],[d]],""))),"")</f>
        <v/>
      </c>
      <c r="O183" s="32" t="str">
        <f ca="1">IFERROR(IF(賃上げ確認表[[#This Row],[No.]]=従業員数+1,AVERAGE(OFFSET($O$53,0,0,従業員数)),IF(賃上げ確認表[[#This Row],[雇用形態]]="88【退職・異動等】","",賃上げ確認表[[#This Row],[d]]/賃上げ確認表[[#This Row],[a]])),"")</f>
        <v/>
      </c>
      <c r="P183" s="33" t="str">
        <f ca="1">IFERROR(IF(賃上げ確認表[[#This Row],[No.]]=従業員数+1,AVERAGE(OFFSET($P$53,0,0,従業員数)),IF(賃上げ確認表[[#This Row],[雇用形態]]="88【退職・異動等】","",賃上げ確認表[[#This Row],[g]]/賃上げ確認表[[#This Row],[a]])),"")</f>
        <v/>
      </c>
      <c r="Q183" s="34" t="str">
        <f ca="1">IFERROR(IF(賃上げ確認表[[#This Row],[No.]]=従業員数+1,AVERAGE(OFFSET($Q$53,0,0,従業員数)),賃上げ確認表[[#This Row],[i]]-賃上げ確認表[[#This Row],[h]]),"")</f>
        <v/>
      </c>
      <c r="R183" s="20" t="str">
        <f ca="1">IF(賃上げ確認表[[#This Row],[h]]="","",IF(OR(賃上げ確認表[[#This Row],[h]]&lt;$Q$39,賃上げ確認表[[#This Row],[i]]&lt;MAX($Q$39:$Q$40)),"最低賃金未満","○"))</f>
        <v/>
      </c>
    </row>
    <row r="184" spans="1:18" ht="18.75" customHeight="1" thickTop="1" thickBot="1" x14ac:dyDescent="0.3">
      <c r="A184" s="108">
        <f>ROW()-ROW(賃上げ確認表[[#Headers],[No.]])</f>
        <v>132</v>
      </c>
      <c r="B184" s="172"/>
      <c r="C184" s="28"/>
      <c r="D184" s="29" t="str">
        <f ca="1">IFERROR(INDIRECT("_"&amp;LEFT(賃上げ確認表[[#This Row],[雇用形態]],2)),"")</f>
        <v/>
      </c>
      <c r="E184" s="160" t="str">
        <f>IF(賃上げ確認表[[#This Row],[雇用形態]]="02【日給制+手当(月額)】",$J$21,"")</f>
        <v/>
      </c>
      <c r="F184" s="162"/>
      <c r="G184" s="163"/>
      <c r="H184" s="161" t="str">
        <f>IFERROR(IF(賃上げ確認表[[#This Row],[雇用形態]]="02【日給制+手当(月額)】",賃上げ確認表[[#This Row],[c]]/賃上げ確認表[[#This Row],[(a'')]]*賃上げ確認表[[#This Row],[a]],""),"")</f>
        <v/>
      </c>
      <c r="I184" s="18" t="str">
        <f>IF(賃上げ確認表[[#This Row],[社員コード又は氏名等]]="","",賃上げ確認表[[#This Row],[b]]+IF(賃上げ確認表[[#This Row],[(a'')]]="",賃上げ確認表[[#This Row],[c]],賃上げ確認表[[#This Row],[c'']]))</f>
        <v/>
      </c>
      <c r="J184" s="165"/>
      <c r="K184" s="166"/>
      <c r="L184" s="161" t="str">
        <f>IFERROR(IF(賃上げ確認表[[#This Row],[雇用形態]]="02【日給制+手当(月額)】",賃上げ確認表[[#This Row],[f]]/賃上げ確認表[[#This Row],[(a'')]]*賃上げ確認表[[#This Row],[a]],""),"")</f>
        <v/>
      </c>
      <c r="M184" s="18" t="str">
        <f>IF(賃上げ確認表[[#This Row],[社員コード又は氏名等]]="","",賃上げ確認表[[#This Row],[e]]+IF(賃上げ確認表[[#This Row],[(a'')]]="",賃上げ確認表[[#This Row],[f]],賃上げ確認表[[#This Row],[f'']]))</f>
        <v/>
      </c>
      <c r="N184" s="19" t="str">
        <f ca="1">IFERROR(IF(賃上げ確認表[[#This Row],[No.]]=従業員数+1,COUNT(OFFSET($N$53,0,0,従業員数)),IF(賃上げ確認表[[#This Row],[雇用形態]]="88【退職・異動等】","",IFERROR(賃上げ確認表[[#This Row],[g]]-賃上げ確認表[[#This Row],[d]],""))),"")</f>
        <v/>
      </c>
      <c r="O184" s="32" t="str">
        <f ca="1">IFERROR(IF(賃上げ確認表[[#This Row],[No.]]=従業員数+1,AVERAGE(OFFSET($O$53,0,0,従業員数)),IF(賃上げ確認表[[#This Row],[雇用形態]]="88【退職・異動等】","",賃上げ確認表[[#This Row],[d]]/賃上げ確認表[[#This Row],[a]])),"")</f>
        <v/>
      </c>
      <c r="P184" s="33" t="str">
        <f ca="1">IFERROR(IF(賃上げ確認表[[#This Row],[No.]]=従業員数+1,AVERAGE(OFFSET($P$53,0,0,従業員数)),IF(賃上げ確認表[[#This Row],[雇用形態]]="88【退職・異動等】","",賃上げ確認表[[#This Row],[g]]/賃上げ確認表[[#This Row],[a]])),"")</f>
        <v/>
      </c>
      <c r="Q184" s="34" t="str">
        <f ca="1">IFERROR(IF(賃上げ確認表[[#This Row],[No.]]=従業員数+1,AVERAGE(OFFSET($Q$53,0,0,従業員数)),賃上げ確認表[[#This Row],[i]]-賃上げ確認表[[#This Row],[h]]),"")</f>
        <v/>
      </c>
      <c r="R184" s="20" t="str">
        <f ca="1">IF(賃上げ確認表[[#This Row],[h]]="","",IF(OR(賃上げ確認表[[#This Row],[h]]&lt;$Q$39,賃上げ確認表[[#This Row],[i]]&lt;MAX($Q$39:$Q$40)),"最低賃金未満","○"))</f>
        <v/>
      </c>
    </row>
    <row r="185" spans="1:18" ht="18.75" customHeight="1" thickTop="1" thickBot="1" x14ac:dyDescent="0.3">
      <c r="A185" s="108">
        <f>ROW()-ROW(賃上げ確認表[[#Headers],[No.]])</f>
        <v>133</v>
      </c>
      <c r="B185" s="172"/>
      <c r="C185" s="28"/>
      <c r="D185" s="29" t="str">
        <f ca="1">IFERROR(INDIRECT("_"&amp;LEFT(賃上げ確認表[[#This Row],[雇用形態]],2)),"")</f>
        <v/>
      </c>
      <c r="E185" s="160" t="str">
        <f>IF(賃上げ確認表[[#This Row],[雇用形態]]="02【日給制+手当(月額)】",$J$21,"")</f>
        <v/>
      </c>
      <c r="F185" s="162"/>
      <c r="G185" s="163"/>
      <c r="H185" s="161" t="str">
        <f>IFERROR(IF(賃上げ確認表[[#This Row],[雇用形態]]="02【日給制+手当(月額)】",賃上げ確認表[[#This Row],[c]]/賃上げ確認表[[#This Row],[(a'')]]*賃上げ確認表[[#This Row],[a]],""),"")</f>
        <v/>
      </c>
      <c r="I185" s="18" t="str">
        <f>IF(賃上げ確認表[[#This Row],[社員コード又は氏名等]]="","",賃上げ確認表[[#This Row],[b]]+IF(賃上げ確認表[[#This Row],[(a'')]]="",賃上げ確認表[[#This Row],[c]],賃上げ確認表[[#This Row],[c'']]))</f>
        <v/>
      </c>
      <c r="J185" s="165"/>
      <c r="K185" s="166"/>
      <c r="L185" s="161" t="str">
        <f>IFERROR(IF(賃上げ確認表[[#This Row],[雇用形態]]="02【日給制+手当(月額)】",賃上げ確認表[[#This Row],[f]]/賃上げ確認表[[#This Row],[(a'')]]*賃上げ確認表[[#This Row],[a]],""),"")</f>
        <v/>
      </c>
      <c r="M185" s="18" t="str">
        <f>IF(賃上げ確認表[[#This Row],[社員コード又は氏名等]]="","",賃上げ確認表[[#This Row],[e]]+IF(賃上げ確認表[[#This Row],[(a'')]]="",賃上げ確認表[[#This Row],[f]],賃上げ確認表[[#This Row],[f'']]))</f>
        <v/>
      </c>
      <c r="N185" s="19" t="str">
        <f ca="1">IFERROR(IF(賃上げ確認表[[#This Row],[No.]]=従業員数+1,COUNT(OFFSET($N$53,0,0,従業員数)),IF(賃上げ確認表[[#This Row],[雇用形態]]="88【退職・異動等】","",IFERROR(賃上げ確認表[[#This Row],[g]]-賃上げ確認表[[#This Row],[d]],""))),"")</f>
        <v/>
      </c>
      <c r="O185" s="32" t="str">
        <f ca="1">IFERROR(IF(賃上げ確認表[[#This Row],[No.]]=従業員数+1,AVERAGE(OFFSET($O$53,0,0,従業員数)),IF(賃上げ確認表[[#This Row],[雇用形態]]="88【退職・異動等】","",賃上げ確認表[[#This Row],[d]]/賃上げ確認表[[#This Row],[a]])),"")</f>
        <v/>
      </c>
      <c r="P185" s="33" t="str">
        <f ca="1">IFERROR(IF(賃上げ確認表[[#This Row],[No.]]=従業員数+1,AVERAGE(OFFSET($P$53,0,0,従業員数)),IF(賃上げ確認表[[#This Row],[雇用形態]]="88【退職・異動等】","",賃上げ確認表[[#This Row],[g]]/賃上げ確認表[[#This Row],[a]])),"")</f>
        <v/>
      </c>
      <c r="Q185" s="34" t="str">
        <f ca="1">IFERROR(IF(賃上げ確認表[[#This Row],[No.]]=従業員数+1,AVERAGE(OFFSET($Q$53,0,0,従業員数)),賃上げ確認表[[#This Row],[i]]-賃上げ確認表[[#This Row],[h]]),"")</f>
        <v/>
      </c>
      <c r="R185" s="20" t="str">
        <f ca="1">IF(賃上げ確認表[[#This Row],[h]]="","",IF(OR(賃上げ確認表[[#This Row],[h]]&lt;$Q$39,賃上げ確認表[[#This Row],[i]]&lt;MAX($Q$39:$Q$40)),"最低賃金未満","○"))</f>
        <v/>
      </c>
    </row>
    <row r="186" spans="1:18" ht="18.75" customHeight="1" thickTop="1" thickBot="1" x14ac:dyDescent="0.3">
      <c r="A186" s="108">
        <f>ROW()-ROW(賃上げ確認表[[#Headers],[No.]])</f>
        <v>134</v>
      </c>
      <c r="B186" s="172"/>
      <c r="C186" s="28"/>
      <c r="D186" s="29" t="str">
        <f ca="1">IFERROR(INDIRECT("_"&amp;LEFT(賃上げ確認表[[#This Row],[雇用形態]],2)),"")</f>
        <v/>
      </c>
      <c r="E186" s="160" t="str">
        <f>IF(賃上げ確認表[[#This Row],[雇用形態]]="02【日給制+手当(月額)】",$J$21,"")</f>
        <v/>
      </c>
      <c r="F186" s="162"/>
      <c r="G186" s="163"/>
      <c r="H186" s="161" t="str">
        <f>IFERROR(IF(賃上げ確認表[[#This Row],[雇用形態]]="02【日給制+手当(月額)】",賃上げ確認表[[#This Row],[c]]/賃上げ確認表[[#This Row],[(a'')]]*賃上げ確認表[[#This Row],[a]],""),"")</f>
        <v/>
      </c>
      <c r="I186" s="18" t="str">
        <f>IF(賃上げ確認表[[#This Row],[社員コード又は氏名等]]="","",賃上げ確認表[[#This Row],[b]]+IF(賃上げ確認表[[#This Row],[(a'')]]="",賃上げ確認表[[#This Row],[c]],賃上げ確認表[[#This Row],[c'']]))</f>
        <v/>
      </c>
      <c r="J186" s="165"/>
      <c r="K186" s="166"/>
      <c r="L186" s="161" t="str">
        <f>IFERROR(IF(賃上げ確認表[[#This Row],[雇用形態]]="02【日給制+手当(月額)】",賃上げ確認表[[#This Row],[f]]/賃上げ確認表[[#This Row],[(a'')]]*賃上げ確認表[[#This Row],[a]],""),"")</f>
        <v/>
      </c>
      <c r="M186" s="18" t="str">
        <f>IF(賃上げ確認表[[#This Row],[社員コード又は氏名等]]="","",賃上げ確認表[[#This Row],[e]]+IF(賃上げ確認表[[#This Row],[(a'')]]="",賃上げ確認表[[#This Row],[f]],賃上げ確認表[[#This Row],[f'']]))</f>
        <v/>
      </c>
      <c r="N186" s="19" t="str">
        <f ca="1">IFERROR(IF(賃上げ確認表[[#This Row],[No.]]=従業員数+1,COUNT(OFFSET($N$53,0,0,従業員数)),IF(賃上げ確認表[[#This Row],[雇用形態]]="88【退職・異動等】","",IFERROR(賃上げ確認表[[#This Row],[g]]-賃上げ確認表[[#This Row],[d]],""))),"")</f>
        <v/>
      </c>
      <c r="O186" s="32" t="str">
        <f ca="1">IFERROR(IF(賃上げ確認表[[#This Row],[No.]]=従業員数+1,AVERAGE(OFFSET($O$53,0,0,従業員数)),IF(賃上げ確認表[[#This Row],[雇用形態]]="88【退職・異動等】","",賃上げ確認表[[#This Row],[d]]/賃上げ確認表[[#This Row],[a]])),"")</f>
        <v/>
      </c>
      <c r="P186" s="33" t="str">
        <f ca="1">IFERROR(IF(賃上げ確認表[[#This Row],[No.]]=従業員数+1,AVERAGE(OFFSET($P$53,0,0,従業員数)),IF(賃上げ確認表[[#This Row],[雇用形態]]="88【退職・異動等】","",賃上げ確認表[[#This Row],[g]]/賃上げ確認表[[#This Row],[a]])),"")</f>
        <v/>
      </c>
      <c r="Q186" s="34" t="str">
        <f ca="1">IFERROR(IF(賃上げ確認表[[#This Row],[No.]]=従業員数+1,AVERAGE(OFFSET($Q$53,0,0,従業員数)),賃上げ確認表[[#This Row],[i]]-賃上げ確認表[[#This Row],[h]]),"")</f>
        <v/>
      </c>
      <c r="R186" s="20" t="str">
        <f ca="1">IF(賃上げ確認表[[#This Row],[h]]="","",IF(OR(賃上げ確認表[[#This Row],[h]]&lt;$Q$39,賃上げ確認表[[#This Row],[i]]&lt;MAX($Q$39:$Q$40)),"最低賃金未満","○"))</f>
        <v/>
      </c>
    </row>
    <row r="187" spans="1:18" ht="18.75" customHeight="1" thickTop="1" thickBot="1" x14ac:dyDescent="0.3">
      <c r="A187" s="108">
        <f>ROW()-ROW(賃上げ確認表[[#Headers],[No.]])</f>
        <v>135</v>
      </c>
      <c r="B187" s="172"/>
      <c r="C187" s="28"/>
      <c r="D187" s="29" t="str">
        <f ca="1">IFERROR(INDIRECT("_"&amp;LEFT(賃上げ確認表[[#This Row],[雇用形態]],2)),"")</f>
        <v/>
      </c>
      <c r="E187" s="160" t="str">
        <f>IF(賃上げ確認表[[#This Row],[雇用形態]]="02【日給制+手当(月額)】",$J$21,"")</f>
        <v/>
      </c>
      <c r="F187" s="162"/>
      <c r="G187" s="163"/>
      <c r="H187" s="161" t="str">
        <f>IFERROR(IF(賃上げ確認表[[#This Row],[雇用形態]]="02【日給制+手当(月額)】",賃上げ確認表[[#This Row],[c]]/賃上げ確認表[[#This Row],[(a'')]]*賃上げ確認表[[#This Row],[a]],""),"")</f>
        <v/>
      </c>
      <c r="I187" s="18" t="str">
        <f>IF(賃上げ確認表[[#This Row],[社員コード又は氏名等]]="","",賃上げ確認表[[#This Row],[b]]+IF(賃上げ確認表[[#This Row],[(a'')]]="",賃上げ確認表[[#This Row],[c]],賃上げ確認表[[#This Row],[c'']]))</f>
        <v/>
      </c>
      <c r="J187" s="165"/>
      <c r="K187" s="166"/>
      <c r="L187" s="161" t="str">
        <f>IFERROR(IF(賃上げ確認表[[#This Row],[雇用形態]]="02【日給制+手当(月額)】",賃上げ確認表[[#This Row],[f]]/賃上げ確認表[[#This Row],[(a'')]]*賃上げ確認表[[#This Row],[a]],""),"")</f>
        <v/>
      </c>
      <c r="M187" s="18" t="str">
        <f>IF(賃上げ確認表[[#This Row],[社員コード又は氏名等]]="","",賃上げ確認表[[#This Row],[e]]+IF(賃上げ確認表[[#This Row],[(a'')]]="",賃上げ確認表[[#This Row],[f]],賃上げ確認表[[#This Row],[f'']]))</f>
        <v/>
      </c>
      <c r="N187" s="19" t="str">
        <f ca="1">IFERROR(IF(賃上げ確認表[[#This Row],[No.]]=従業員数+1,COUNT(OFFSET($N$53,0,0,従業員数)),IF(賃上げ確認表[[#This Row],[雇用形態]]="88【退職・異動等】","",IFERROR(賃上げ確認表[[#This Row],[g]]-賃上げ確認表[[#This Row],[d]],""))),"")</f>
        <v/>
      </c>
      <c r="O187" s="32" t="str">
        <f ca="1">IFERROR(IF(賃上げ確認表[[#This Row],[No.]]=従業員数+1,AVERAGE(OFFSET($O$53,0,0,従業員数)),IF(賃上げ確認表[[#This Row],[雇用形態]]="88【退職・異動等】","",賃上げ確認表[[#This Row],[d]]/賃上げ確認表[[#This Row],[a]])),"")</f>
        <v/>
      </c>
      <c r="P187" s="33" t="str">
        <f ca="1">IFERROR(IF(賃上げ確認表[[#This Row],[No.]]=従業員数+1,AVERAGE(OFFSET($P$53,0,0,従業員数)),IF(賃上げ確認表[[#This Row],[雇用形態]]="88【退職・異動等】","",賃上げ確認表[[#This Row],[g]]/賃上げ確認表[[#This Row],[a]])),"")</f>
        <v/>
      </c>
      <c r="Q187" s="34" t="str">
        <f ca="1">IFERROR(IF(賃上げ確認表[[#This Row],[No.]]=従業員数+1,AVERAGE(OFFSET($Q$53,0,0,従業員数)),賃上げ確認表[[#This Row],[i]]-賃上げ確認表[[#This Row],[h]]),"")</f>
        <v/>
      </c>
      <c r="R187" s="20" t="str">
        <f ca="1">IF(賃上げ確認表[[#This Row],[h]]="","",IF(OR(賃上げ確認表[[#This Row],[h]]&lt;$Q$39,賃上げ確認表[[#This Row],[i]]&lt;MAX($Q$39:$Q$40)),"最低賃金未満","○"))</f>
        <v/>
      </c>
    </row>
    <row r="188" spans="1:18" ht="18.75" customHeight="1" thickTop="1" thickBot="1" x14ac:dyDescent="0.3">
      <c r="A188" s="108">
        <f>ROW()-ROW(賃上げ確認表[[#Headers],[No.]])</f>
        <v>136</v>
      </c>
      <c r="B188" s="172"/>
      <c r="C188" s="28"/>
      <c r="D188" s="29" t="str">
        <f ca="1">IFERROR(INDIRECT("_"&amp;LEFT(賃上げ確認表[[#This Row],[雇用形態]],2)),"")</f>
        <v/>
      </c>
      <c r="E188" s="160" t="str">
        <f>IF(賃上げ確認表[[#This Row],[雇用形態]]="02【日給制+手当(月額)】",$J$21,"")</f>
        <v/>
      </c>
      <c r="F188" s="162"/>
      <c r="G188" s="163"/>
      <c r="H188" s="161" t="str">
        <f>IFERROR(IF(賃上げ確認表[[#This Row],[雇用形態]]="02【日給制+手当(月額)】",賃上げ確認表[[#This Row],[c]]/賃上げ確認表[[#This Row],[(a'')]]*賃上げ確認表[[#This Row],[a]],""),"")</f>
        <v/>
      </c>
      <c r="I188" s="18" t="str">
        <f>IF(賃上げ確認表[[#This Row],[社員コード又は氏名等]]="","",賃上げ確認表[[#This Row],[b]]+IF(賃上げ確認表[[#This Row],[(a'')]]="",賃上げ確認表[[#This Row],[c]],賃上げ確認表[[#This Row],[c'']]))</f>
        <v/>
      </c>
      <c r="J188" s="165"/>
      <c r="K188" s="166"/>
      <c r="L188" s="161" t="str">
        <f>IFERROR(IF(賃上げ確認表[[#This Row],[雇用形態]]="02【日給制+手当(月額)】",賃上げ確認表[[#This Row],[f]]/賃上げ確認表[[#This Row],[(a'')]]*賃上げ確認表[[#This Row],[a]],""),"")</f>
        <v/>
      </c>
      <c r="M188" s="18" t="str">
        <f>IF(賃上げ確認表[[#This Row],[社員コード又は氏名等]]="","",賃上げ確認表[[#This Row],[e]]+IF(賃上げ確認表[[#This Row],[(a'')]]="",賃上げ確認表[[#This Row],[f]],賃上げ確認表[[#This Row],[f'']]))</f>
        <v/>
      </c>
      <c r="N188" s="19" t="str">
        <f ca="1">IFERROR(IF(賃上げ確認表[[#This Row],[No.]]=従業員数+1,COUNT(OFFSET($N$53,0,0,従業員数)),IF(賃上げ確認表[[#This Row],[雇用形態]]="88【退職・異動等】","",IFERROR(賃上げ確認表[[#This Row],[g]]-賃上げ確認表[[#This Row],[d]],""))),"")</f>
        <v/>
      </c>
      <c r="O188" s="32" t="str">
        <f ca="1">IFERROR(IF(賃上げ確認表[[#This Row],[No.]]=従業員数+1,AVERAGE(OFFSET($O$53,0,0,従業員数)),IF(賃上げ確認表[[#This Row],[雇用形態]]="88【退職・異動等】","",賃上げ確認表[[#This Row],[d]]/賃上げ確認表[[#This Row],[a]])),"")</f>
        <v/>
      </c>
      <c r="P188" s="33" t="str">
        <f ca="1">IFERROR(IF(賃上げ確認表[[#This Row],[No.]]=従業員数+1,AVERAGE(OFFSET($P$53,0,0,従業員数)),IF(賃上げ確認表[[#This Row],[雇用形態]]="88【退職・異動等】","",賃上げ確認表[[#This Row],[g]]/賃上げ確認表[[#This Row],[a]])),"")</f>
        <v/>
      </c>
      <c r="Q188" s="34" t="str">
        <f ca="1">IFERROR(IF(賃上げ確認表[[#This Row],[No.]]=従業員数+1,AVERAGE(OFFSET($Q$53,0,0,従業員数)),賃上げ確認表[[#This Row],[i]]-賃上げ確認表[[#This Row],[h]]),"")</f>
        <v/>
      </c>
      <c r="R188" s="20" t="str">
        <f ca="1">IF(賃上げ確認表[[#This Row],[h]]="","",IF(OR(賃上げ確認表[[#This Row],[h]]&lt;$Q$39,賃上げ確認表[[#This Row],[i]]&lt;MAX($Q$39:$Q$40)),"最低賃金未満","○"))</f>
        <v/>
      </c>
    </row>
    <row r="189" spans="1:18" ht="18.75" customHeight="1" thickTop="1" thickBot="1" x14ac:dyDescent="0.3">
      <c r="A189" s="108">
        <f>ROW()-ROW(賃上げ確認表[[#Headers],[No.]])</f>
        <v>137</v>
      </c>
      <c r="B189" s="172"/>
      <c r="C189" s="28"/>
      <c r="D189" s="29" t="str">
        <f ca="1">IFERROR(INDIRECT("_"&amp;LEFT(賃上げ確認表[[#This Row],[雇用形態]],2)),"")</f>
        <v/>
      </c>
      <c r="E189" s="160" t="str">
        <f>IF(賃上げ確認表[[#This Row],[雇用形態]]="02【日給制+手当(月額)】",$J$21,"")</f>
        <v/>
      </c>
      <c r="F189" s="162"/>
      <c r="G189" s="163"/>
      <c r="H189" s="161" t="str">
        <f>IFERROR(IF(賃上げ確認表[[#This Row],[雇用形態]]="02【日給制+手当(月額)】",賃上げ確認表[[#This Row],[c]]/賃上げ確認表[[#This Row],[(a'')]]*賃上げ確認表[[#This Row],[a]],""),"")</f>
        <v/>
      </c>
      <c r="I189" s="18" t="str">
        <f>IF(賃上げ確認表[[#This Row],[社員コード又は氏名等]]="","",賃上げ確認表[[#This Row],[b]]+IF(賃上げ確認表[[#This Row],[(a'')]]="",賃上げ確認表[[#This Row],[c]],賃上げ確認表[[#This Row],[c'']]))</f>
        <v/>
      </c>
      <c r="J189" s="165"/>
      <c r="K189" s="166"/>
      <c r="L189" s="161" t="str">
        <f>IFERROR(IF(賃上げ確認表[[#This Row],[雇用形態]]="02【日給制+手当(月額)】",賃上げ確認表[[#This Row],[f]]/賃上げ確認表[[#This Row],[(a'')]]*賃上げ確認表[[#This Row],[a]],""),"")</f>
        <v/>
      </c>
      <c r="M189" s="18" t="str">
        <f>IF(賃上げ確認表[[#This Row],[社員コード又は氏名等]]="","",賃上げ確認表[[#This Row],[e]]+IF(賃上げ確認表[[#This Row],[(a'')]]="",賃上げ確認表[[#This Row],[f]],賃上げ確認表[[#This Row],[f'']]))</f>
        <v/>
      </c>
      <c r="N189" s="19" t="str">
        <f ca="1">IFERROR(IF(賃上げ確認表[[#This Row],[No.]]=従業員数+1,COUNT(OFFSET($N$53,0,0,従業員数)),IF(賃上げ確認表[[#This Row],[雇用形態]]="88【退職・異動等】","",IFERROR(賃上げ確認表[[#This Row],[g]]-賃上げ確認表[[#This Row],[d]],""))),"")</f>
        <v/>
      </c>
      <c r="O189" s="32" t="str">
        <f ca="1">IFERROR(IF(賃上げ確認表[[#This Row],[No.]]=従業員数+1,AVERAGE(OFFSET($O$53,0,0,従業員数)),IF(賃上げ確認表[[#This Row],[雇用形態]]="88【退職・異動等】","",賃上げ確認表[[#This Row],[d]]/賃上げ確認表[[#This Row],[a]])),"")</f>
        <v/>
      </c>
      <c r="P189" s="33" t="str">
        <f ca="1">IFERROR(IF(賃上げ確認表[[#This Row],[No.]]=従業員数+1,AVERAGE(OFFSET($P$53,0,0,従業員数)),IF(賃上げ確認表[[#This Row],[雇用形態]]="88【退職・異動等】","",賃上げ確認表[[#This Row],[g]]/賃上げ確認表[[#This Row],[a]])),"")</f>
        <v/>
      </c>
      <c r="Q189" s="34" t="str">
        <f ca="1">IFERROR(IF(賃上げ確認表[[#This Row],[No.]]=従業員数+1,AVERAGE(OFFSET($Q$53,0,0,従業員数)),賃上げ確認表[[#This Row],[i]]-賃上げ確認表[[#This Row],[h]]),"")</f>
        <v/>
      </c>
      <c r="R189" s="20" t="str">
        <f ca="1">IF(賃上げ確認表[[#This Row],[h]]="","",IF(OR(賃上げ確認表[[#This Row],[h]]&lt;$Q$39,賃上げ確認表[[#This Row],[i]]&lt;MAX($Q$39:$Q$40)),"最低賃金未満","○"))</f>
        <v/>
      </c>
    </row>
    <row r="190" spans="1:18" ht="18.75" customHeight="1" thickTop="1" thickBot="1" x14ac:dyDescent="0.3">
      <c r="A190" s="108">
        <f>ROW()-ROW(賃上げ確認表[[#Headers],[No.]])</f>
        <v>138</v>
      </c>
      <c r="B190" s="172"/>
      <c r="C190" s="28"/>
      <c r="D190" s="29" t="str">
        <f ca="1">IFERROR(INDIRECT("_"&amp;LEFT(賃上げ確認表[[#This Row],[雇用形態]],2)),"")</f>
        <v/>
      </c>
      <c r="E190" s="160" t="str">
        <f>IF(賃上げ確認表[[#This Row],[雇用形態]]="02【日給制+手当(月額)】",$J$21,"")</f>
        <v/>
      </c>
      <c r="F190" s="162"/>
      <c r="G190" s="163"/>
      <c r="H190" s="161" t="str">
        <f>IFERROR(IF(賃上げ確認表[[#This Row],[雇用形態]]="02【日給制+手当(月額)】",賃上げ確認表[[#This Row],[c]]/賃上げ確認表[[#This Row],[(a'')]]*賃上げ確認表[[#This Row],[a]],""),"")</f>
        <v/>
      </c>
      <c r="I190" s="18" t="str">
        <f>IF(賃上げ確認表[[#This Row],[社員コード又は氏名等]]="","",賃上げ確認表[[#This Row],[b]]+IF(賃上げ確認表[[#This Row],[(a'')]]="",賃上げ確認表[[#This Row],[c]],賃上げ確認表[[#This Row],[c'']]))</f>
        <v/>
      </c>
      <c r="J190" s="165"/>
      <c r="K190" s="166"/>
      <c r="L190" s="161" t="str">
        <f>IFERROR(IF(賃上げ確認表[[#This Row],[雇用形態]]="02【日給制+手当(月額)】",賃上げ確認表[[#This Row],[f]]/賃上げ確認表[[#This Row],[(a'')]]*賃上げ確認表[[#This Row],[a]],""),"")</f>
        <v/>
      </c>
      <c r="M190" s="18" t="str">
        <f>IF(賃上げ確認表[[#This Row],[社員コード又は氏名等]]="","",賃上げ確認表[[#This Row],[e]]+IF(賃上げ確認表[[#This Row],[(a'')]]="",賃上げ確認表[[#This Row],[f]],賃上げ確認表[[#This Row],[f'']]))</f>
        <v/>
      </c>
      <c r="N190" s="19" t="str">
        <f ca="1">IFERROR(IF(賃上げ確認表[[#This Row],[No.]]=従業員数+1,COUNT(OFFSET($N$53,0,0,従業員数)),IF(賃上げ確認表[[#This Row],[雇用形態]]="88【退職・異動等】","",IFERROR(賃上げ確認表[[#This Row],[g]]-賃上げ確認表[[#This Row],[d]],""))),"")</f>
        <v/>
      </c>
      <c r="O190" s="32" t="str">
        <f ca="1">IFERROR(IF(賃上げ確認表[[#This Row],[No.]]=従業員数+1,AVERAGE(OFFSET($O$53,0,0,従業員数)),IF(賃上げ確認表[[#This Row],[雇用形態]]="88【退職・異動等】","",賃上げ確認表[[#This Row],[d]]/賃上げ確認表[[#This Row],[a]])),"")</f>
        <v/>
      </c>
      <c r="P190" s="33" t="str">
        <f ca="1">IFERROR(IF(賃上げ確認表[[#This Row],[No.]]=従業員数+1,AVERAGE(OFFSET($P$53,0,0,従業員数)),IF(賃上げ確認表[[#This Row],[雇用形態]]="88【退職・異動等】","",賃上げ確認表[[#This Row],[g]]/賃上げ確認表[[#This Row],[a]])),"")</f>
        <v/>
      </c>
      <c r="Q190" s="34" t="str">
        <f ca="1">IFERROR(IF(賃上げ確認表[[#This Row],[No.]]=従業員数+1,AVERAGE(OFFSET($Q$53,0,0,従業員数)),賃上げ確認表[[#This Row],[i]]-賃上げ確認表[[#This Row],[h]]),"")</f>
        <v/>
      </c>
      <c r="R190" s="20" t="str">
        <f ca="1">IF(賃上げ確認表[[#This Row],[h]]="","",IF(OR(賃上げ確認表[[#This Row],[h]]&lt;$Q$39,賃上げ確認表[[#This Row],[i]]&lt;MAX($Q$39:$Q$40)),"最低賃金未満","○"))</f>
        <v/>
      </c>
    </row>
    <row r="191" spans="1:18" ht="18.75" customHeight="1" thickTop="1" thickBot="1" x14ac:dyDescent="0.3">
      <c r="A191" s="108">
        <f>ROW()-ROW(賃上げ確認表[[#Headers],[No.]])</f>
        <v>139</v>
      </c>
      <c r="B191" s="172"/>
      <c r="C191" s="28"/>
      <c r="D191" s="29" t="str">
        <f ca="1">IFERROR(INDIRECT("_"&amp;LEFT(賃上げ確認表[[#This Row],[雇用形態]],2)),"")</f>
        <v/>
      </c>
      <c r="E191" s="160" t="str">
        <f>IF(賃上げ確認表[[#This Row],[雇用形態]]="02【日給制+手当(月額)】",$J$21,"")</f>
        <v/>
      </c>
      <c r="F191" s="162"/>
      <c r="G191" s="163"/>
      <c r="H191" s="161" t="str">
        <f>IFERROR(IF(賃上げ確認表[[#This Row],[雇用形態]]="02【日給制+手当(月額)】",賃上げ確認表[[#This Row],[c]]/賃上げ確認表[[#This Row],[(a'')]]*賃上げ確認表[[#This Row],[a]],""),"")</f>
        <v/>
      </c>
      <c r="I191" s="18" t="str">
        <f>IF(賃上げ確認表[[#This Row],[社員コード又は氏名等]]="","",賃上げ確認表[[#This Row],[b]]+IF(賃上げ確認表[[#This Row],[(a'')]]="",賃上げ確認表[[#This Row],[c]],賃上げ確認表[[#This Row],[c'']]))</f>
        <v/>
      </c>
      <c r="J191" s="165"/>
      <c r="K191" s="166"/>
      <c r="L191" s="161" t="str">
        <f>IFERROR(IF(賃上げ確認表[[#This Row],[雇用形態]]="02【日給制+手当(月額)】",賃上げ確認表[[#This Row],[f]]/賃上げ確認表[[#This Row],[(a'')]]*賃上げ確認表[[#This Row],[a]],""),"")</f>
        <v/>
      </c>
      <c r="M191" s="18" t="str">
        <f>IF(賃上げ確認表[[#This Row],[社員コード又は氏名等]]="","",賃上げ確認表[[#This Row],[e]]+IF(賃上げ確認表[[#This Row],[(a'')]]="",賃上げ確認表[[#This Row],[f]],賃上げ確認表[[#This Row],[f'']]))</f>
        <v/>
      </c>
      <c r="N191" s="19" t="str">
        <f ca="1">IFERROR(IF(賃上げ確認表[[#This Row],[No.]]=従業員数+1,COUNT(OFFSET($N$53,0,0,従業員数)),IF(賃上げ確認表[[#This Row],[雇用形態]]="88【退職・異動等】","",IFERROR(賃上げ確認表[[#This Row],[g]]-賃上げ確認表[[#This Row],[d]],""))),"")</f>
        <v/>
      </c>
      <c r="O191" s="32" t="str">
        <f ca="1">IFERROR(IF(賃上げ確認表[[#This Row],[No.]]=従業員数+1,AVERAGE(OFFSET($O$53,0,0,従業員数)),IF(賃上げ確認表[[#This Row],[雇用形態]]="88【退職・異動等】","",賃上げ確認表[[#This Row],[d]]/賃上げ確認表[[#This Row],[a]])),"")</f>
        <v/>
      </c>
      <c r="P191" s="33" t="str">
        <f ca="1">IFERROR(IF(賃上げ確認表[[#This Row],[No.]]=従業員数+1,AVERAGE(OFFSET($P$53,0,0,従業員数)),IF(賃上げ確認表[[#This Row],[雇用形態]]="88【退職・異動等】","",賃上げ確認表[[#This Row],[g]]/賃上げ確認表[[#This Row],[a]])),"")</f>
        <v/>
      </c>
      <c r="Q191" s="34" t="str">
        <f ca="1">IFERROR(IF(賃上げ確認表[[#This Row],[No.]]=従業員数+1,AVERAGE(OFFSET($Q$53,0,0,従業員数)),賃上げ確認表[[#This Row],[i]]-賃上げ確認表[[#This Row],[h]]),"")</f>
        <v/>
      </c>
      <c r="R191" s="20" t="str">
        <f ca="1">IF(賃上げ確認表[[#This Row],[h]]="","",IF(OR(賃上げ確認表[[#This Row],[h]]&lt;$Q$39,賃上げ確認表[[#This Row],[i]]&lt;MAX($Q$39:$Q$40)),"最低賃金未満","○"))</f>
        <v/>
      </c>
    </row>
    <row r="192" spans="1:18" ht="18.75" customHeight="1" thickTop="1" thickBot="1" x14ac:dyDescent="0.3">
      <c r="A192" s="108">
        <f>ROW()-ROW(賃上げ確認表[[#Headers],[No.]])</f>
        <v>140</v>
      </c>
      <c r="B192" s="172"/>
      <c r="C192" s="28"/>
      <c r="D192" s="29" t="str">
        <f ca="1">IFERROR(INDIRECT("_"&amp;LEFT(賃上げ確認表[[#This Row],[雇用形態]],2)),"")</f>
        <v/>
      </c>
      <c r="E192" s="160" t="str">
        <f>IF(賃上げ確認表[[#This Row],[雇用形態]]="02【日給制+手当(月額)】",$J$21,"")</f>
        <v/>
      </c>
      <c r="F192" s="162"/>
      <c r="G192" s="163"/>
      <c r="H192" s="161" t="str">
        <f>IFERROR(IF(賃上げ確認表[[#This Row],[雇用形態]]="02【日給制+手当(月額)】",賃上げ確認表[[#This Row],[c]]/賃上げ確認表[[#This Row],[(a'')]]*賃上げ確認表[[#This Row],[a]],""),"")</f>
        <v/>
      </c>
      <c r="I192" s="18" t="str">
        <f>IF(賃上げ確認表[[#This Row],[社員コード又は氏名等]]="","",賃上げ確認表[[#This Row],[b]]+IF(賃上げ確認表[[#This Row],[(a'')]]="",賃上げ確認表[[#This Row],[c]],賃上げ確認表[[#This Row],[c'']]))</f>
        <v/>
      </c>
      <c r="J192" s="165"/>
      <c r="K192" s="166"/>
      <c r="L192" s="161" t="str">
        <f>IFERROR(IF(賃上げ確認表[[#This Row],[雇用形態]]="02【日給制+手当(月額)】",賃上げ確認表[[#This Row],[f]]/賃上げ確認表[[#This Row],[(a'')]]*賃上げ確認表[[#This Row],[a]],""),"")</f>
        <v/>
      </c>
      <c r="M192" s="18" t="str">
        <f>IF(賃上げ確認表[[#This Row],[社員コード又は氏名等]]="","",賃上げ確認表[[#This Row],[e]]+IF(賃上げ確認表[[#This Row],[(a'')]]="",賃上げ確認表[[#This Row],[f]],賃上げ確認表[[#This Row],[f'']]))</f>
        <v/>
      </c>
      <c r="N192" s="19" t="str">
        <f ca="1">IFERROR(IF(賃上げ確認表[[#This Row],[No.]]=従業員数+1,COUNT(OFFSET($N$53,0,0,従業員数)),IF(賃上げ確認表[[#This Row],[雇用形態]]="88【退職・異動等】","",IFERROR(賃上げ確認表[[#This Row],[g]]-賃上げ確認表[[#This Row],[d]],""))),"")</f>
        <v/>
      </c>
      <c r="O192" s="32" t="str">
        <f ca="1">IFERROR(IF(賃上げ確認表[[#This Row],[No.]]=従業員数+1,AVERAGE(OFFSET($O$53,0,0,従業員数)),IF(賃上げ確認表[[#This Row],[雇用形態]]="88【退職・異動等】","",賃上げ確認表[[#This Row],[d]]/賃上げ確認表[[#This Row],[a]])),"")</f>
        <v/>
      </c>
      <c r="P192" s="33" t="str">
        <f ca="1">IFERROR(IF(賃上げ確認表[[#This Row],[No.]]=従業員数+1,AVERAGE(OFFSET($P$53,0,0,従業員数)),IF(賃上げ確認表[[#This Row],[雇用形態]]="88【退職・異動等】","",賃上げ確認表[[#This Row],[g]]/賃上げ確認表[[#This Row],[a]])),"")</f>
        <v/>
      </c>
      <c r="Q192" s="34" t="str">
        <f ca="1">IFERROR(IF(賃上げ確認表[[#This Row],[No.]]=従業員数+1,AVERAGE(OFFSET($Q$53,0,0,従業員数)),賃上げ確認表[[#This Row],[i]]-賃上げ確認表[[#This Row],[h]]),"")</f>
        <v/>
      </c>
      <c r="R192" s="20" t="str">
        <f ca="1">IF(賃上げ確認表[[#This Row],[h]]="","",IF(OR(賃上げ確認表[[#This Row],[h]]&lt;$Q$39,賃上げ確認表[[#This Row],[i]]&lt;MAX($Q$39:$Q$40)),"最低賃金未満","○"))</f>
        <v/>
      </c>
    </row>
    <row r="193" spans="1:18" ht="18.75" customHeight="1" thickTop="1" thickBot="1" x14ac:dyDescent="0.3">
      <c r="A193" s="108">
        <f>ROW()-ROW(賃上げ確認表[[#Headers],[No.]])</f>
        <v>141</v>
      </c>
      <c r="B193" s="172"/>
      <c r="C193" s="28"/>
      <c r="D193" s="29" t="str">
        <f ca="1">IFERROR(INDIRECT("_"&amp;LEFT(賃上げ確認表[[#This Row],[雇用形態]],2)),"")</f>
        <v/>
      </c>
      <c r="E193" s="160" t="str">
        <f>IF(賃上げ確認表[[#This Row],[雇用形態]]="02【日給制+手当(月額)】",$J$21,"")</f>
        <v/>
      </c>
      <c r="F193" s="162"/>
      <c r="G193" s="163"/>
      <c r="H193" s="161" t="str">
        <f>IFERROR(IF(賃上げ確認表[[#This Row],[雇用形態]]="02【日給制+手当(月額)】",賃上げ確認表[[#This Row],[c]]/賃上げ確認表[[#This Row],[(a'')]]*賃上げ確認表[[#This Row],[a]],""),"")</f>
        <v/>
      </c>
      <c r="I193" s="18" t="str">
        <f>IF(賃上げ確認表[[#This Row],[社員コード又は氏名等]]="","",賃上げ確認表[[#This Row],[b]]+IF(賃上げ確認表[[#This Row],[(a'')]]="",賃上げ確認表[[#This Row],[c]],賃上げ確認表[[#This Row],[c'']]))</f>
        <v/>
      </c>
      <c r="J193" s="165"/>
      <c r="K193" s="166"/>
      <c r="L193" s="161" t="str">
        <f>IFERROR(IF(賃上げ確認表[[#This Row],[雇用形態]]="02【日給制+手当(月額)】",賃上げ確認表[[#This Row],[f]]/賃上げ確認表[[#This Row],[(a'')]]*賃上げ確認表[[#This Row],[a]],""),"")</f>
        <v/>
      </c>
      <c r="M193" s="18" t="str">
        <f>IF(賃上げ確認表[[#This Row],[社員コード又は氏名等]]="","",賃上げ確認表[[#This Row],[e]]+IF(賃上げ確認表[[#This Row],[(a'')]]="",賃上げ確認表[[#This Row],[f]],賃上げ確認表[[#This Row],[f'']]))</f>
        <v/>
      </c>
      <c r="N193" s="19" t="str">
        <f ca="1">IFERROR(IF(賃上げ確認表[[#This Row],[No.]]=従業員数+1,COUNT(OFFSET($N$53,0,0,従業員数)),IF(賃上げ確認表[[#This Row],[雇用形態]]="88【退職・異動等】","",IFERROR(賃上げ確認表[[#This Row],[g]]-賃上げ確認表[[#This Row],[d]],""))),"")</f>
        <v/>
      </c>
      <c r="O193" s="32" t="str">
        <f ca="1">IFERROR(IF(賃上げ確認表[[#This Row],[No.]]=従業員数+1,AVERAGE(OFFSET($O$53,0,0,従業員数)),IF(賃上げ確認表[[#This Row],[雇用形態]]="88【退職・異動等】","",賃上げ確認表[[#This Row],[d]]/賃上げ確認表[[#This Row],[a]])),"")</f>
        <v/>
      </c>
      <c r="P193" s="33" t="str">
        <f ca="1">IFERROR(IF(賃上げ確認表[[#This Row],[No.]]=従業員数+1,AVERAGE(OFFSET($P$53,0,0,従業員数)),IF(賃上げ確認表[[#This Row],[雇用形態]]="88【退職・異動等】","",賃上げ確認表[[#This Row],[g]]/賃上げ確認表[[#This Row],[a]])),"")</f>
        <v/>
      </c>
      <c r="Q193" s="34" t="str">
        <f ca="1">IFERROR(IF(賃上げ確認表[[#This Row],[No.]]=従業員数+1,AVERAGE(OFFSET($Q$53,0,0,従業員数)),賃上げ確認表[[#This Row],[i]]-賃上げ確認表[[#This Row],[h]]),"")</f>
        <v/>
      </c>
      <c r="R193" s="20" t="str">
        <f ca="1">IF(賃上げ確認表[[#This Row],[h]]="","",IF(OR(賃上げ確認表[[#This Row],[h]]&lt;$Q$39,賃上げ確認表[[#This Row],[i]]&lt;MAX($Q$39:$Q$40)),"最低賃金未満","○"))</f>
        <v/>
      </c>
    </row>
    <row r="194" spans="1:18" ht="18.75" customHeight="1" thickTop="1" thickBot="1" x14ac:dyDescent="0.3">
      <c r="A194" s="108">
        <f>ROW()-ROW(賃上げ確認表[[#Headers],[No.]])</f>
        <v>142</v>
      </c>
      <c r="B194" s="172"/>
      <c r="C194" s="28"/>
      <c r="D194" s="29" t="str">
        <f ca="1">IFERROR(INDIRECT("_"&amp;LEFT(賃上げ確認表[[#This Row],[雇用形態]],2)),"")</f>
        <v/>
      </c>
      <c r="E194" s="160" t="str">
        <f>IF(賃上げ確認表[[#This Row],[雇用形態]]="02【日給制+手当(月額)】",$J$21,"")</f>
        <v/>
      </c>
      <c r="F194" s="162"/>
      <c r="G194" s="163"/>
      <c r="H194" s="161" t="str">
        <f>IFERROR(IF(賃上げ確認表[[#This Row],[雇用形態]]="02【日給制+手当(月額)】",賃上げ確認表[[#This Row],[c]]/賃上げ確認表[[#This Row],[(a'')]]*賃上げ確認表[[#This Row],[a]],""),"")</f>
        <v/>
      </c>
      <c r="I194" s="18" t="str">
        <f>IF(賃上げ確認表[[#This Row],[社員コード又は氏名等]]="","",賃上げ確認表[[#This Row],[b]]+IF(賃上げ確認表[[#This Row],[(a'')]]="",賃上げ確認表[[#This Row],[c]],賃上げ確認表[[#This Row],[c'']]))</f>
        <v/>
      </c>
      <c r="J194" s="165"/>
      <c r="K194" s="166"/>
      <c r="L194" s="161" t="str">
        <f>IFERROR(IF(賃上げ確認表[[#This Row],[雇用形態]]="02【日給制+手当(月額)】",賃上げ確認表[[#This Row],[f]]/賃上げ確認表[[#This Row],[(a'')]]*賃上げ確認表[[#This Row],[a]],""),"")</f>
        <v/>
      </c>
      <c r="M194" s="18" t="str">
        <f>IF(賃上げ確認表[[#This Row],[社員コード又は氏名等]]="","",賃上げ確認表[[#This Row],[e]]+IF(賃上げ確認表[[#This Row],[(a'')]]="",賃上げ確認表[[#This Row],[f]],賃上げ確認表[[#This Row],[f'']]))</f>
        <v/>
      </c>
      <c r="N194" s="19" t="str">
        <f ca="1">IFERROR(IF(賃上げ確認表[[#This Row],[No.]]=従業員数+1,COUNT(OFFSET($N$53,0,0,従業員数)),IF(賃上げ確認表[[#This Row],[雇用形態]]="88【退職・異動等】","",IFERROR(賃上げ確認表[[#This Row],[g]]-賃上げ確認表[[#This Row],[d]],""))),"")</f>
        <v/>
      </c>
      <c r="O194" s="32" t="str">
        <f ca="1">IFERROR(IF(賃上げ確認表[[#This Row],[No.]]=従業員数+1,AVERAGE(OFFSET($O$53,0,0,従業員数)),IF(賃上げ確認表[[#This Row],[雇用形態]]="88【退職・異動等】","",賃上げ確認表[[#This Row],[d]]/賃上げ確認表[[#This Row],[a]])),"")</f>
        <v/>
      </c>
      <c r="P194" s="33" t="str">
        <f ca="1">IFERROR(IF(賃上げ確認表[[#This Row],[No.]]=従業員数+1,AVERAGE(OFFSET($P$53,0,0,従業員数)),IF(賃上げ確認表[[#This Row],[雇用形態]]="88【退職・異動等】","",賃上げ確認表[[#This Row],[g]]/賃上げ確認表[[#This Row],[a]])),"")</f>
        <v/>
      </c>
      <c r="Q194" s="34" t="str">
        <f ca="1">IFERROR(IF(賃上げ確認表[[#This Row],[No.]]=従業員数+1,AVERAGE(OFFSET($Q$53,0,0,従業員数)),賃上げ確認表[[#This Row],[i]]-賃上げ確認表[[#This Row],[h]]),"")</f>
        <v/>
      </c>
      <c r="R194" s="20" t="str">
        <f ca="1">IF(賃上げ確認表[[#This Row],[h]]="","",IF(OR(賃上げ確認表[[#This Row],[h]]&lt;$Q$39,賃上げ確認表[[#This Row],[i]]&lt;MAX($Q$39:$Q$40)),"最低賃金未満","○"))</f>
        <v/>
      </c>
    </row>
    <row r="195" spans="1:18" ht="18.75" customHeight="1" thickTop="1" thickBot="1" x14ac:dyDescent="0.3">
      <c r="A195" s="108">
        <f>ROW()-ROW(賃上げ確認表[[#Headers],[No.]])</f>
        <v>143</v>
      </c>
      <c r="B195" s="172"/>
      <c r="C195" s="28"/>
      <c r="D195" s="29" t="str">
        <f ca="1">IFERROR(INDIRECT("_"&amp;LEFT(賃上げ確認表[[#This Row],[雇用形態]],2)),"")</f>
        <v/>
      </c>
      <c r="E195" s="160" t="str">
        <f>IF(賃上げ確認表[[#This Row],[雇用形態]]="02【日給制+手当(月額)】",$J$21,"")</f>
        <v/>
      </c>
      <c r="F195" s="162"/>
      <c r="G195" s="163"/>
      <c r="H195" s="161" t="str">
        <f>IFERROR(IF(賃上げ確認表[[#This Row],[雇用形態]]="02【日給制+手当(月額)】",賃上げ確認表[[#This Row],[c]]/賃上げ確認表[[#This Row],[(a'')]]*賃上げ確認表[[#This Row],[a]],""),"")</f>
        <v/>
      </c>
      <c r="I195" s="18" t="str">
        <f>IF(賃上げ確認表[[#This Row],[社員コード又は氏名等]]="","",賃上げ確認表[[#This Row],[b]]+IF(賃上げ確認表[[#This Row],[(a'')]]="",賃上げ確認表[[#This Row],[c]],賃上げ確認表[[#This Row],[c'']]))</f>
        <v/>
      </c>
      <c r="J195" s="165"/>
      <c r="K195" s="166"/>
      <c r="L195" s="161" t="str">
        <f>IFERROR(IF(賃上げ確認表[[#This Row],[雇用形態]]="02【日給制+手当(月額)】",賃上げ確認表[[#This Row],[f]]/賃上げ確認表[[#This Row],[(a'')]]*賃上げ確認表[[#This Row],[a]],""),"")</f>
        <v/>
      </c>
      <c r="M195" s="18" t="str">
        <f>IF(賃上げ確認表[[#This Row],[社員コード又は氏名等]]="","",賃上げ確認表[[#This Row],[e]]+IF(賃上げ確認表[[#This Row],[(a'')]]="",賃上げ確認表[[#This Row],[f]],賃上げ確認表[[#This Row],[f'']]))</f>
        <v/>
      </c>
      <c r="N195" s="19" t="str">
        <f ca="1">IFERROR(IF(賃上げ確認表[[#This Row],[No.]]=従業員数+1,COUNT(OFFSET($N$53,0,0,従業員数)),IF(賃上げ確認表[[#This Row],[雇用形態]]="88【退職・異動等】","",IFERROR(賃上げ確認表[[#This Row],[g]]-賃上げ確認表[[#This Row],[d]],""))),"")</f>
        <v/>
      </c>
      <c r="O195" s="32" t="str">
        <f ca="1">IFERROR(IF(賃上げ確認表[[#This Row],[No.]]=従業員数+1,AVERAGE(OFFSET($O$53,0,0,従業員数)),IF(賃上げ確認表[[#This Row],[雇用形態]]="88【退職・異動等】","",賃上げ確認表[[#This Row],[d]]/賃上げ確認表[[#This Row],[a]])),"")</f>
        <v/>
      </c>
      <c r="P195" s="33" t="str">
        <f ca="1">IFERROR(IF(賃上げ確認表[[#This Row],[No.]]=従業員数+1,AVERAGE(OFFSET($P$53,0,0,従業員数)),IF(賃上げ確認表[[#This Row],[雇用形態]]="88【退職・異動等】","",賃上げ確認表[[#This Row],[g]]/賃上げ確認表[[#This Row],[a]])),"")</f>
        <v/>
      </c>
      <c r="Q195" s="34" t="str">
        <f ca="1">IFERROR(IF(賃上げ確認表[[#This Row],[No.]]=従業員数+1,AVERAGE(OFFSET($Q$53,0,0,従業員数)),賃上げ確認表[[#This Row],[i]]-賃上げ確認表[[#This Row],[h]]),"")</f>
        <v/>
      </c>
      <c r="R195" s="20" t="str">
        <f ca="1">IF(賃上げ確認表[[#This Row],[h]]="","",IF(OR(賃上げ確認表[[#This Row],[h]]&lt;$Q$39,賃上げ確認表[[#This Row],[i]]&lt;MAX($Q$39:$Q$40)),"最低賃金未満","○"))</f>
        <v/>
      </c>
    </row>
    <row r="196" spans="1:18" ht="18.75" customHeight="1" thickTop="1" thickBot="1" x14ac:dyDescent="0.3">
      <c r="A196" s="108">
        <f>ROW()-ROW(賃上げ確認表[[#Headers],[No.]])</f>
        <v>144</v>
      </c>
      <c r="B196" s="172"/>
      <c r="C196" s="28"/>
      <c r="D196" s="29" t="str">
        <f ca="1">IFERROR(INDIRECT("_"&amp;LEFT(賃上げ確認表[[#This Row],[雇用形態]],2)),"")</f>
        <v/>
      </c>
      <c r="E196" s="160" t="str">
        <f>IF(賃上げ確認表[[#This Row],[雇用形態]]="02【日給制+手当(月額)】",$J$21,"")</f>
        <v/>
      </c>
      <c r="F196" s="162"/>
      <c r="G196" s="163"/>
      <c r="H196" s="161" t="str">
        <f>IFERROR(IF(賃上げ確認表[[#This Row],[雇用形態]]="02【日給制+手当(月額)】",賃上げ確認表[[#This Row],[c]]/賃上げ確認表[[#This Row],[(a'')]]*賃上げ確認表[[#This Row],[a]],""),"")</f>
        <v/>
      </c>
      <c r="I196" s="18" t="str">
        <f>IF(賃上げ確認表[[#This Row],[社員コード又は氏名等]]="","",賃上げ確認表[[#This Row],[b]]+IF(賃上げ確認表[[#This Row],[(a'')]]="",賃上げ確認表[[#This Row],[c]],賃上げ確認表[[#This Row],[c'']]))</f>
        <v/>
      </c>
      <c r="J196" s="165"/>
      <c r="K196" s="166"/>
      <c r="L196" s="161" t="str">
        <f>IFERROR(IF(賃上げ確認表[[#This Row],[雇用形態]]="02【日給制+手当(月額)】",賃上げ確認表[[#This Row],[f]]/賃上げ確認表[[#This Row],[(a'')]]*賃上げ確認表[[#This Row],[a]],""),"")</f>
        <v/>
      </c>
      <c r="M196" s="18" t="str">
        <f>IF(賃上げ確認表[[#This Row],[社員コード又は氏名等]]="","",賃上げ確認表[[#This Row],[e]]+IF(賃上げ確認表[[#This Row],[(a'')]]="",賃上げ確認表[[#This Row],[f]],賃上げ確認表[[#This Row],[f'']]))</f>
        <v/>
      </c>
      <c r="N196" s="19" t="str">
        <f ca="1">IFERROR(IF(賃上げ確認表[[#This Row],[No.]]=従業員数+1,COUNT(OFFSET($N$53,0,0,従業員数)),IF(賃上げ確認表[[#This Row],[雇用形態]]="88【退職・異動等】","",IFERROR(賃上げ確認表[[#This Row],[g]]-賃上げ確認表[[#This Row],[d]],""))),"")</f>
        <v/>
      </c>
      <c r="O196" s="32" t="str">
        <f ca="1">IFERROR(IF(賃上げ確認表[[#This Row],[No.]]=従業員数+1,AVERAGE(OFFSET($O$53,0,0,従業員数)),IF(賃上げ確認表[[#This Row],[雇用形態]]="88【退職・異動等】","",賃上げ確認表[[#This Row],[d]]/賃上げ確認表[[#This Row],[a]])),"")</f>
        <v/>
      </c>
      <c r="P196" s="33" t="str">
        <f ca="1">IFERROR(IF(賃上げ確認表[[#This Row],[No.]]=従業員数+1,AVERAGE(OFFSET($P$53,0,0,従業員数)),IF(賃上げ確認表[[#This Row],[雇用形態]]="88【退職・異動等】","",賃上げ確認表[[#This Row],[g]]/賃上げ確認表[[#This Row],[a]])),"")</f>
        <v/>
      </c>
      <c r="Q196" s="34" t="str">
        <f ca="1">IFERROR(IF(賃上げ確認表[[#This Row],[No.]]=従業員数+1,AVERAGE(OFFSET($Q$53,0,0,従業員数)),賃上げ確認表[[#This Row],[i]]-賃上げ確認表[[#This Row],[h]]),"")</f>
        <v/>
      </c>
      <c r="R196" s="20" t="str">
        <f ca="1">IF(賃上げ確認表[[#This Row],[h]]="","",IF(OR(賃上げ確認表[[#This Row],[h]]&lt;$Q$39,賃上げ確認表[[#This Row],[i]]&lt;MAX($Q$39:$Q$40)),"最低賃金未満","○"))</f>
        <v/>
      </c>
    </row>
    <row r="197" spans="1:18" ht="18.75" customHeight="1" thickTop="1" thickBot="1" x14ac:dyDescent="0.3">
      <c r="A197" s="108">
        <f>ROW()-ROW(賃上げ確認表[[#Headers],[No.]])</f>
        <v>145</v>
      </c>
      <c r="B197" s="172"/>
      <c r="C197" s="28"/>
      <c r="D197" s="29" t="str">
        <f ca="1">IFERROR(INDIRECT("_"&amp;LEFT(賃上げ確認表[[#This Row],[雇用形態]],2)),"")</f>
        <v/>
      </c>
      <c r="E197" s="160" t="str">
        <f>IF(賃上げ確認表[[#This Row],[雇用形態]]="02【日給制+手当(月額)】",$J$21,"")</f>
        <v/>
      </c>
      <c r="F197" s="162"/>
      <c r="G197" s="163"/>
      <c r="H197" s="161" t="str">
        <f>IFERROR(IF(賃上げ確認表[[#This Row],[雇用形態]]="02【日給制+手当(月額)】",賃上げ確認表[[#This Row],[c]]/賃上げ確認表[[#This Row],[(a'')]]*賃上げ確認表[[#This Row],[a]],""),"")</f>
        <v/>
      </c>
      <c r="I197" s="18" t="str">
        <f>IF(賃上げ確認表[[#This Row],[社員コード又は氏名等]]="","",賃上げ確認表[[#This Row],[b]]+IF(賃上げ確認表[[#This Row],[(a'')]]="",賃上げ確認表[[#This Row],[c]],賃上げ確認表[[#This Row],[c'']]))</f>
        <v/>
      </c>
      <c r="J197" s="165"/>
      <c r="K197" s="166"/>
      <c r="L197" s="161" t="str">
        <f>IFERROR(IF(賃上げ確認表[[#This Row],[雇用形態]]="02【日給制+手当(月額)】",賃上げ確認表[[#This Row],[f]]/賃上げ確認表[[#This Row],[(a'')]]*賃上げ確認表[[#This Row],[a]],""),"")</f>
        <v/>
      </c>
      <c r="M197" s="18" t="str">
        <f>IF(賃上げ確認表[[#This Row],[社員コード又は氏名等]]="","",賃上げ確認表[[#This Row],[e]]+IF(賃上げ確認表[[#This Row],[(a'')]]="",賃上げ確認表[[#This Row],[f]],賃上げ確認表[[#This Row],[f'']]))</f>
        <v/>
      </c>
      <c r="N197" s="19" t="str">
        <f ca="1">IFERROR(IF(賃上げ確認表[[#This Row],[No.]]=従業員数+1,COUNT(OFFSET($N$53,0,0,従業員数)),IF(賃上げ確認表[[#This Row],[雇用形態]]="88【退職・異動等】","",IFERROR(賃上げ確認表[[#This Row],[g]]-賃上げ確認表[[#This Row],[d]],""))),"")</f>
        <v/>
      </c>
      <c r="O197" s="32" t="str">
        <f ca="1">IFERROR(IF(賃上げ確認表[[#This Row],[No.]]=従業員数+1,AVERAGE(OFFSET($O$53,0,0,従業員数)),IF(賃上げ確認表[[#This Row],[雇用形態]]="88【退職・異動等】","",賃上げ確認表[[#This Row],[d]]/賃上げ確認表[[#This Row],[a]])),"")</f>
        <v/>
      </c>
      <c r="P197" s="33" t="str">
        <f ca="1">IFERROR(IF(賃上げ確認表[[#This Row],[No.]]=従業員数+1,AVERAGE(OFFSET($P$53,0,0,従業員数)),IF(賃上げ確認表[[#This Row],[雇用形態]]="88【退職・異動等】","",賃上げ確認表[[#This Row],[g]]/賃上げ確認表[[#This Row],[a]])),"")</f>
        <v/>
      </c>
      <c r="Q197" s="34" t="str">
        <f ca="1">IFERROR(IF(賃上げ確認表[[#This Row],[No.]]=従業員数+1,AVERAGE(OFFSET($Q$53,0,0,従業員数)),賃上げ確認表[[#This Row],[i]]-賃上げ確認表[[#This Row],[h]]),"")</f>
        <v/>
      </c>
      <c r="R197" s="20" t="str">
        <f ca="1">IF(賃上げ確認表[[#This Row],[h]]="","",IF(OR(賃上げ確認表[[#This Row],[h]]&lt;$Q$39,賃上げ確認表[[#This Row],[i]]&lt;MAX($Q$39:$Q$40)),"最低賃金未満","○"))</f>
        <v/>
      </c>
    </row>
    <row r="198" spans="1:18" ht="18.75" customHeight="1" thickTop="1" thickBot="1" x14ac:dyDescent="0.3">
      <c r="A198" s="108">
        <f>ROW()-ROW(賃上げ確認表[[#Headers],[No.]])</f>
        <v>146</v>
      </c>
      <c r="B198" s="172"/>
      <c r="C198" s="28"/>
      <c r="D198" s="29" t="str">
        <f ca="1">IFERROR(INDIRECT("_"&amp;LEFT(賃上げ確認表[[#This Row],[雇用形態]],2)),"")</f>
        <v/>
      </c>
      <c r="E198" s="160" t="str">
        <f>IF(賃上げ確認表[[#This Row],[雇用形態]]="02【日給制+手当(月額)】",$J$21,"")</f>
        <v/>
      </c>
      <c r="F198" s="162"/>
      <c r="G198" s="163"/>
      <c r="H198" s="161" t="str">
        <f>IFERROR(IF(賃上げ確認表[[#This Row],[雇用形態]]="02【日給制+手当(月額)】",賃上げ確認表[[#This Row],[c]]/賃上げ確認表[[#This Row],[(a'')]]*賃上げ確認表[[#This Row],[a]],""),"")</f>
        <v/>
      </c>
      <c r="I198" s="18" t="str">
        <f>IF(賃上げ確認表[[#This Row],[社員コード又は氏名等]]="","",賃上げ確認表[[#This Row],[b]]+IF(賃上げ確認表[[#This Row],[(a'')]]="",賃上げ確認表[[#This Row],[c]],賃上げ確認表[[#This Row],[c'']]))</f>
        <v/>
      </c>
      <c r="J198" s="165"/>
      <c r="K198" s="166"/>
      <c r="L198" s="161" t="str">
        <f>IFERROR(IF(賃上げ確認表[[#This Row],[雇用形態]]="02【日給制+手当(月額)】",賃上げ確認表[[#This Row],[f]]/賃上げ確認表[[#This Row],[(a'')]]*賃上げ確認表[[#This Row],[a]],""),"")</f>
        <v/>
      </c>
      <c r="M198" s="18" t="str">
        <f>IF(賃上げ確認表[[#This Row],[社員コード又は氏名等]]="","",賃上げ確認表[[#This Row],[e]]+IF(賃上げ確認表[[#This Row],[(a'')]]="",賃上げ確認表[[#This Row],[f]],賃上げ確認表[[#This Row],[f'']]))</f>
        <v/>
      </c>
      <c r="N198" s="19" t="str">
        <f ca="1">IFERROR(IF(賃上げ確認表[[#This Row],[No.]]=従業員数+1,COUNT(OFFSET($N$53,0,0,従業員数)),IF(賃上げ確認表[[#This Row],[雇用形態]]="88【退職・異動等】","",IFERROR(賃上げ確認表[[#This Row],[g]]-賃上げ確認表[[#This Row],[d]],""))),"")</f>
        <v/>
      </c>
      <c r="O198" s="32" t="str">
        <f ca="1">IFERROR(IF(賃上げ確認表[[#This Row],[No.]]=従業員数+1,AVERAGE(OFFSET($O$53,0,0,従業員数)),IF(賃上げ確認表[[#This Row],[雇用形態]]="88【退職・異動等】","",賃上げ確認表[[#This Row],[d]]/賃上げ確認表[[#This Row],[a]])),"")</f>
        <v/>
      </c>
      <c r="P198" s="33" t="str">
        <f ca="1">IFERROR(IF(賃上げ確認表[[#This Row],[No.]]=従業員数+1,AVERAGE(OFFSET($P$53,0,0,従業員数)),IF(賃上げ確認表[[#This Row],[雇用形態]]="88【退職・異動等】","",賃上げ確認表[[#This Row],[g]]/賃上げ確認表[[#This Row],[a]])),"")</f>
        <v/>
      </c>
      <c r="Q198" s="34" t="str">
        <f ca="1">IFERROR(IF(賃上げ確認表[[#This Row],[No.]]=従業員数+1,AVERAGE(OFFSET($Q$53,0,0,従業員数)),賃上げ確認表[[#This Row],[i]]-賃上げ確認表[[#This Row],[h]]),"")</f>
        <v/>
      </c>
      <c r="R198" s="20" t="str">
        <f ca="1">IF(賃上げ確認表[[#This Row],[h]]="","",IF(OR(賃上げ確認表[[#This Row],[h]]&lt;$Q$39,賃上げ確認表[[#This Row],[i]]&lt;MAX($Q$39:$Q$40)),"最低賃金未満","○"))</f>
        <v/>
      </c>
    </row>
    <row r="199" spans="1:18" ht="18.75" customHeight="1" thickTop="1" thickBot="1" x14ac:dyDescent="0.3">
      <c r="A199" s="108">
        <f>ROW()-ROW(賃上げ確認表[[#Headers],[No.]])</f>
        <v>147</v>
      </c>
      <c r="B199" s="172"/>
      <c r="C199" s="28"/>
      <c r="D199" s="29" t="str">
        <f ca="1">IFERROR(INDIRECT("_"&amp;LEFT(賃上げ確認表[[#This Row],[雇用形態]],2)),"")</f>
        <v/>
      </c>
      <c r="E199" s="160" t="str">
        <f>IF(賃上げ確認表[[#This Row],[雇用形態]]="02【日給制+手当(月額)】",$J$21,"")</f>
        <v/>
      </c>
      <c r="F199" s="162"/>
      <c r="G199" s="163"/>
      <c r="H199" s="161" t="str">
        <f>IFERROR(IF(賃上げ確認表[[#This Row],[雇用形態]]="02【日給制+手当(月額)】",賃上げ確認表[[#This Row],[c]]/賃上げ確認表[[#This Row],[(a'')]]*賃上げ確認表[[#This Row],[a]],""),"")</f>
        <v/>
      </c>
      <c r="I199" s="18" t="str">
        <f>IF(賃上げ確認表[[#This Row],[社員コード又は氏名等]]="","",賃上げ確認表[[#This Row],[b]]+IF(賃上げ確認表[[#This Row],[(a'')]]="",賃上げ確認表[[#This Row],[c]],賃上げ確認表[[#This Row],[c'']]))</f>
        <v/>
      </c>
      <c r="J199" s="165"/>
      <c r="K199" s="166"/>
      <c r="L199" s="161" t="str">
        <f>IFERROR(IF(賃上げ確認表[[#This Row],[雇用形態]]="02【日給制+手当(月額)】",賃上げ確認表[[#This Row],[f]]/賃上げ確認表[[#This Row],[(a'')]]*賃上げ確認表[[#This Row],[a]],""),"")</f>
        <v/>
      </c>
      <c r="M199" s="18" t="str">
        <f>IF(賃上げ確認表[[#This Row],[社員コード又は氏名等]]="","",賃上げ確認表[[#This Row],[e]]+IF(賃上げ確認表[[#This Row],[(a'')]]="",賃上げ確認表[[#This Row],[f]],賃上げ確認表[[#This Row],[f'']]))</f>
        <v/>
      </c>
      <c r="N199" s="19" t="str">
        <f ca="1">IFERROR(IF(賃上げ確認表[[#This Row],[No.]]=従業員数+1,COUNT(OFFSET($N$53,0,0,従業員数)),IF(賃上げ確認表[[#This Row],[雇用形態]]="88【退職・異動等】","",IFERROR(賃上げ確認表[[#This Row],[g]]-賃上げ確認表[[#This Row],[d]],""))),"")</f>
        <v/>
      </c>
      <c r="O199" s="32" t="str">
        <f ca="1">IFERROR(IF(賃上げ確認表[[#This Row],[No.]]=従業員数+1,AVERAGE(OFFSET($O$53,0,0,従業員数)),IF(賃上げ確認表[[#This Row],[雇用形態]]="88【退職・異動等】","",賃上げ確認表[[#This Row],[d]]/賃上げ確認表[[#This Row],[a]])),"")</f>
        <v/>
      </c>
      <c r="P199" s="33" t="str">
        <f ca="1">IFERROR(IF(賃上げ確認表[[#This Row],[No.]]=従業員数+1,AVERAGE(OFFSET($P$53,0,0,従業員数)),IF(賃上げ確認表[[#This Row],[雇用形態]]="88【退職・異動等】","",賃上げ確認表[[#This Row],[g]]/賃上げ確認表[[#This Row],[a]])),"")</f>
        <v/>
      </c>
      <c r="Q199" s="34" t="str">
        <f ca="1">IFERROR(IF(賃上げ確認表[[#This Row],[No.]]=従業員数+1,AVERAGE(OFFSET($Q$53,0,0,従業員数)),賃上げ確認表[[#This Row],[i]]-賃上げ確認表[[#This Row],[h]]),"")</f>
        <v/>
      </c>
      <c r="R199" s="20" t="str">
        <f ca="1">IF(賃上げ確認表[[#This Row],[h]]="","",IF(OR(賃上げ確認表[[#This Row],[h]]&lt;$Q$39,賃上げ確認表[[#This Row],[i]]&lt;MAX($Q$39:$Q$40)),"最低賃金未満","○"))</f>
        <v/>
      </c>
    </row>
    <row r="200" spans="1:18" ht="18.75" customHeight="1" thickTop="1" thickBot="1" x14ac:dyDescent="0.3">
      <c r="A200" s="108">
        <f>ROW()-ROW(賃上げ確認表[[#Headers],[No.]])</f>
        <v>148</v>
      </c>
      <c r="B200" s="172"/>
      <c r="C200" s="28"/>
      <c r="D200" s="29" t="str">
        <f ca="1">IFERROR(INDIRECT("_"&amp;LEFT(賃上げ確認表[[#This Row],[雇用形態]],2)),"")</f>
        <v/>
      </c>
      <c r="E200" s="160" t="str">
        <f>IF(賃上げ確認表[[#This Row],[雇用形態]]="02【日給制+手当(月額)】",$J$21,"")</f>
        <v/>
      </c>
      <c r="F200" s="162"/>
      <c r="G200" s="163"/>
      <c r="H200" s="161" t="str">
        <f>IFERROR(IF(賃上げ確認表[[#This Row],[雇用形態]]="02【日給制+手当(月額)】",賃上げ確認表[[#This Row],[c]]/賃上げ確認表[[#This Row],[(a'')]]*賃上げ確認表[[#This Row],[a]],""),"")</f>
        <v/>
      </c>
      <c r="I200" s="18" t="str">
        <f>IF(賃上げ確認表[[#This Row],[社員コード又は氏名等]]="","",賃上げ確認表[[#This Row],[b]]+IF(賃上げ確認表[[#This Row],[(a'')]]="",賃上げ確認表[[#This Row],[c]],賃上げ確認表[[#This Row],[c'']]))</f>
        <v/>
      </c>
      <c r="J200" s="165"/>
      <c r="K200" s="166"/>
      <c r="L200" s="161" t="str">
        <f>IFERROR(IF(賃上げ確認表[[#This Row],[雇用形態]]="02【日給制+手当(月額)】",賃上げ確認表[[#This Row],[f]]/賃上げ確認表[[#This Row],[(a'')]]*賃上げ確認表[[#This Row],[a]],""),"")</f>
        <v/>
      </c>
      <c r="M200" s="18" t="str">
        <f>IF(賃上げ確認表[[#This Row],[社員コード又は氏名等]]="","",賃上げ確認表[[#This Row],[e]]+IF(賃上げ確認表[[#This Row],[(a'')]]="",賃上げ確認表[[#This Row],[f]],賃上げ確認表[[#This Row],[f'']]))</f>
        <v/>
      </c>
      <c r="N200" s="19" t="str">
        <f ca="1">IFERROR(IF(賃上げ確認表[[#This Row],[No.]]=従業員数+1,COUNT(OFFSET($N$53,0,0,従業員数)),IF(賃上げ確認表[[#This Row],[雇用形態]]="88【退職・異動等】","",IFERROR(賃上げ確認表[[#This Row],[g]]-賃上げ確認表[[#This Row],[d]],""))),"")</f>
        <v/>
      </c>
      <c r="O200" s="32" t="str">
        <f ca="1">IFERROR(IF(賃上げ確認表[[#This Row],[No.]]=従業員数+1,AVERAGE(OFFSET($O$53,0,0,従業員数)),IF(賃上げ確認表[[#This Row],[雇用形態]]="88【退職・異動等】","",賃上げ確認表[[#This Row],[d]]/賃上げ確認表[[#This Row],[a]])),"")</f>
        <v/>
      </c>
      <c r="P200" s="33" t="str">
        <f ca="1">IFERROR(IF(賃上げ確認表[[#This Row],[No.]]=従業員数+1,AVERAGE(OFFSET($P$53,0,0,従業員数)),IF(賃上げ確認表[[#This Row],[雇用形態]]="88【退職・異動等】","",賃上げ確認表[[#This Row],[g]]/賃上げ確認表[[#This Row],[a]])),"")</f>
        <v/>
      </c>
      <c r="Q200" s="34" t="str">
        <f ca="1">IFERROR(IF(賃上げ確認表[[#This Row],[No.]]=従業員数+1,AVERAGE(OFFSET($Q$53,0,0,従業員数)),賃上げ確認表[[#This Row],[i]]-賃上げ確認表[[#This Row],[h]]),"")</f>
        <v/>
      </c>
      <c r="R200" s="20" t="str">
        <f ca="1">IF(賃上げ確認表[[#This Row],[h]]="","",IF(OR(賃上げ確認表[[#This Row],[h]]&lt;$Q$39,賃上げ確認表[[#This Row],[i]]&lt;MAX($Q$39:$Q$40)),"最低賃金未満","○"))</f>
        <v/>
      </c>
    </row>
    <row r="201" spans="1:18" ht="18.75" customHeight="1" thickTop="1" thickBot="1" x14ac:dyDescent="0.3">
      <c r="A201" s="108">
        <f>ROW()-ROW(賃上げ確認表[[#Headers],[No.]])</f>
        <v>149</v>
      </c>
      <c r="B201" s="172"/>
      <c r="C201" s="28"/>
      <c r="D201" s="29" t="str">
        <f ca="1">IFERROR(INDIRECT("_"&amp;LEFT(賃上げ確認表[[#This Row],[雇用形態]],2)),"")</f>
        <v/>
      </c>
      <c r="E201" s="160" t="str">
        <f>IF(賃上げ確認表[[#This Row],[雇用形態]]="02【日給制+手当(月額)】",$J$21,"")</f>
        <v/>
      </c>
      <c r="F201" s="162"/>
      <c r="G201" s="163"/>
      <c r="H201" s="161" t="str">
        <f>IFERROR(IF(賃上げ確認表[[#This Row],[雇用形態]]="02【日給制+手当(月額)】",賃上げ確認表[[#This Row],[c]]/賃上げ確認表[[#This Row],[(a'')]]*賃上げ確認表[[#This Row],[a]],""),"")</f>
        <v/>
      </c>
      <c r="I201" s="18" t="str">
        <f>IF(賃上げ確認表[[#This Row],[社員コード又は氏名等]]="","",賃上げ確認表[[#This Row],[b]]+IF(賃上げ確認表[[#This Row],[(a'')]]="",賃上げ確認表[[#This Row],[c]],賃上げ確認表[[#This Row],[c'']]))</f>
        <v/>
      </c>
      <c r="J201" s="165"/>
      <c r="K201" s="166"/>
      <c r="L201" s="161" t="str">
        <f>IFERROR(IF(賃上げ確認表[[#This Row],[雇用形態]]="02【日給制+手当(月額)】",賃上げ確認表[[#This Row],[f]]/賃上げ確認表[[#This Row],[(a'')]]*賃上げ確認表[[#This Row],[a]],""),"")</f>
        <v/>
      </c>
      <c r="M201" s="18" t="str">
        <f>IF(賃上げ確認表[[#This Row],[社員コード又は氏名等]]="","",賃上げ確認表[[#This Row],[e]]+IF(賃上げ確認表[[#This Row],[(a'')]]="",賃上げ確認表[[#This Row],[f]],賃上げ確認表[[#This Row],[f'']]))</f>
        <v/>
      </c>
      <c r="N201" s="19" t="str">
        <f ca="1">IFERROR(IF(賃上げ確認表[[#This Row],[No.]]=従業員数+1,COUNT(OFFSET($N$53,0,0,従業員数)),IF(賃上げ確認表[[#This Row],[雇用形態]]="88【退職・異動等】","",IFERROR(賃上げ確認表[[#This Row],[g]]-賃上げ確認表[[#This Row],[d]],""))),"")</f>
        <v/>
      </c>
      <c r="O201" s="32" t="str">
        <f ca="1">IFERROR(IF(賃上げ確認表[[#This Row],[No.]]=従業員数+1,AVERAGE(OFFSET($O$53,0,0,従業員数)),IF(賃上げ確認表[[#This Row],[雇用形態]]="88【退職・異動等】","",賃上げ確認表[[#This Row],[d]]/賃上げ確認表[[#This Row],[a]])),"")</f>
        <v/>
      </c>
      <c r="P201" s="33" t="str">
        <f ca="1">IFERROR(IF(賃上げ確認表[[#This Row],[No.]]=従業員数+1,AVERAGE(OFFSET($P$53,0,0,従業員数)),IF(賃上げ確認表[[#This Row],[雇用形態]]="88【退職・異動等】","",賃上げ確認表[[#This Row],[g]]/賃上げ確認表[[#This Row],[a]])),"")</f>
        <v/>
      </c>
      <c r="Q201" s="34" t="str">
        <f ca="1">IFERROR(IF(賃上げ確認表[[#This Row],[No.]]=従業員数+1,AVERAGE(OFFSET($Q$53,0,0,従業員数)),賃上げ確認表[[#This Row],[i]]-賃上げ確認表[[#This Row],[h]]),"")</f>
        <v/>
      </c>
      <c r="R201" s="20" t="str">
        <f ca="1">IF(賃上げ確認表[[#This Row],[h]]="","",IF(OR(賃上げ確認表[[#This Row],[h]]&lt;$Q$39,賃上げ確認表[[#This Row],[i]]&lt;MAX($Q$39:$Q$40)),"最低賃金未満","○"))</f>
        <v/>
      </c>
    </row>
    <row r="202" spans="1:18" ht="18.75" customHeight="1" thickTop="1" thickBot="1" x14ac:dyDescent="0.3">
      <c r="A202" s="108">
        <f>ROW()-ROW(賃上げ確認表[[#Headers],[No.]])</f>
        <v>150</v>
      </c>
      <c r="B202" s="172"/>
      <c r="C202" s="28"/>
      <c r="D202" s="29" t="str">
        <f ca="1">IFERROR(INDIRECT("_"&amp;LEFT(賃上げ確認表[[#This Row],[雇用形態]],2)),"")</f>
        <v/>
      </c>
      <c r="E202" s="160" t="str">
        <f>IF(賃上げ確認表[[#This Row],[雇用形態]]="02【日給制+手当(月額)】",$J$21,"")</f>
        <v/>
      </c>
      <c r="F202" s="162"/>
      <c r="G202" s="163"/>
      <c r="H202" s="161" t="str">
        <f>IFERROR(IF(賃上げ確認表[[#This Row],[雇用形態]]="02【日給制+手当(月額)】",賃上げ確認表[[#This Row],[c]]/賃上げ確認表[[#This Row],[(a'')]]*賃上げ確認表[[#This Row],[a]],""),"")</f>
        <v/>
      </c>
      <c r="I202" s="18" t="str">
        <f>IF(賃上げ確認表[[#This Row],[社員コード又は氏名等]]="","",賃上げ確認表[[#This Row],[b]]+IF(賃上げ確認表[[#This Row],[(a'')]]="",賃上げ確認表[[#This Row],[c]],賃上げ確認表[[#This Row],[c'']]))</f>
        <v/>
      </c>
      <c r="J202" s="165"/>
      <c r="K202" s="166"/>
      <c r="L202" s="161" t="str">
        <f>IFERROR(IF(賃上げ確認表[[#This Row],[雇用形態]]="02【日給制+手当(月額)】",賃上げ確認表[[#This Row],[f]]/賃上げ確認表[[#This Row],[(a'')]]*賃上げ確認表[[#This Row],[a]],""),"")</f>
        <v/>
      </c>
      <c r="M202" s="18" t="str">
        <f>IF(賃上げ確認表[[#This Row],[社員コード又は氏名等]]="","",賃上げ確認表[[#This Row],[e]]+IF(賃上げ確認表[[#This Row],[(a'')]]="",賃上げ確認表[[#This Row],[f]],賃上げ確認表[[#This Row],[f'']]))</f>
        <v/>
      </c>
      <c r="N202" s="19" t="str">
        <f ca="1">IFERROR(IF(賃上げ確認表[[#This Row],[No.]]=従業員数+1,COUNT(OFFSET($N$53,0,0,従業員数)),IF(賃上げ確認表[[#This Row],[雇用形態]]="88【退職・異動等】","",IFERROR(賃上げ確認表[[#This Row],[g]]-賃上げ確認表[[#This Row],[d]],""))),"")</f>
        <v/>
      </c>
      <c r="O202" s="32" t="str">
        <f ca="1">IFERROR(IF(賃上げ確認表[[#This Row],[No.]]=従業員数+1,AVERAGE(OFFSET($O$53,0,0,従業員数)),IF(賃上げ確認表[[#This Row],[雇用形態]]="88【退職・異動等】","",賃上げ確認表[[#This Row],[d]]/賃上げ確認表[[#This Row],[a]])),"")</f>
        <v/>
      </c>
      <c r="P202" s="33" t="str">
        <f ca="1">IFERROR(IF(賃上げ確認表[[#This Row],[No.]]=従業員数+1,AVERAGE(OFFSET($P$53,0,0,従業員数)),IF(賃上げ確認表[[#This Row],[雇用形態]]="88【退職・異動等】","",賃上げ確認表[[#This Row],[g]]/賃上げ確認表[[#This Row],[a]])),"")</f>
        <v/>
      </c>
      <c r="Q202" s="34" t="str">
        <f ca="1">IFERROR(IF(賃上げ確認表[[#This Row],[No.]]=従業員数+1,AVERAGE(OFFSET($Q$53,0,0,従業員数)),賃上げ確認表[[#This Row],[i]]-賃上げ確認表[[#This Row],[h]]),"")</f>
        <v/>
      </c>
      <c r="R202" s="20" t="str">
        <f ca="1">IF(賃上げ確認表[[#This Row],[h]]="","",IF(OR(賃上げ確認表[[#This Row],[h]]&lt;$Q$39,賃上げ確認表[[#This Row],[i]]&lt;MAX($Q$39:$Q$40)),"最低賃金未満","○"))</f>
        <v/>
      </c>
    </row>
    <row r="203" spans="1:18" ht="18.75" customHeight="1" thickTop="1" thickBot="1" x14ac:dyDescent="0.3">
      <c r="A203" s="108">
        <f>ROW()-ROW(賃上げ確認表[[#Headers],[No.]])</f>
        <v>151</v>
      </c>
      <c r="B203" s="172"/>
      <c r="C203" s="28"/>
      <c r="D203" s="29" t="str">
        <f ca="1">IFERROR(INDIRECT("_"&amp;LEFT(賃上げ確認表[[#This Row],[雇用形態]],2)),"")</f>
        <v/>
      </c>
      <c r="E203" s="160" t="str">
        <f>IF(賃上げ確認表[[#This Row],[雇用形態]]="02【日給制+手当(月額)】",$J$21,"")</f>
        <v/>
      </c>
      <c r="F203" s="162"/>
      <c r="G203" s="163"/>
      <c r="H203" s="161" t="str">
        <f>IFERROR(IF(賃上げ確認表[[#This Row],[雇用形態]]="02【日給制+手当(月額)】",賃上げ確認表[[#This Row],[c]]/賃上げ確認表[[#This Row],[(a'')]]*賃上げ確認表[[#This Row],[a]],""),"")</f>
        <v/>
      </c>
      <c r="I203" s="18" t="str">
        <f>IF(賃上げ確認表[[#This Row],[社員コード又は氏名等]]="","",賃上げ確認表[[#This Row],[b]]+IF(賃上げ確認表[[#This Row],[(a'')]]="",賃上げ確認表[[#This Row],[c]],賃上げ確認表[[#This Row],[c'']]))</f>
        <v/>
      </c>
      <c r="J203" s="165"/>
      <c r="K203" s="166"/>
      <c r="L203" s="161" t="str">
        <f>IFERROR(IF(賃上げ確認表[[#This Row],[雇用形態]]="02【日給制+手当(月額)】",賃上げ確認表[[#This Row],[f]]/賃上げ確認表[[#This Row],[(a'')]]*賃上げ確認表[[#This Row],[a]],""),"")</f>
        <v/>
      </c>
      <c r="M203" s="18" t="str">
        <f>IF(賃上げ確認表[[#This Row],[社員コード又は氏名等]]="","",賃上げ確認表[[#This Row],[e]]+IF(賃上げ確認表[[#This Row],[(a'')]]="",賃上げ確認表[[#This Row],[f]],賃上げ確認表[[#This Row],[f'']]))</f>
        <v/>
      </c>
      <c r="N203" s="19" t="str">
        <f ca="1">IFERROR(IF(賃上げ確認表[[#This Row],[No.]]=従業員数+1,COUNT(OFFSET($N$53,0,0,従業員数)),IF(賃上げ確認表[[#This Row],[雇用形態]]="88【退職・異動等】","",IFERROR(賃上げ確認表[[#This Row],[g]]-賃上げ確認表[[#This Row],[d]],""))),"")</f>
        <v/>
      </c>
      <c r="O203" s="32" t="str">
        <f ca="1">IFERROR(IF(賃上げ確認表[[#This Row],[No.]]=従業員数+1,AVERAGE(OFFSET($O$53,0,0,従業員数)),IF(賃上げ確認表[[#This Row],[雇用形態]]="88【退職・異動等】","",賃上げ確認表[[#This Row],[d]]/賃上げ確認表[[#This Row],[a]])),"")</f>
        <v/>
      </c>
      <c r="P203" s="33" t="str">
        <f ca="1">IFERROR(IF(賃上げ確認表[[#This Row],[No.]]=従業員数+1,AVERAGE(OFFSET($P$53,0,0,従業員数)),IF(賃上げ確認表[[#This Row],[雇用形態]]="88【退職・異動等】","",賃上げ確認表[[#This Row],[g]]/賃上げ確認表[[#This Row],[a]])),"")</f>
        <v/>
      </c>
      <c r="Q203" s="34" t="str">
        <f ca="1">IFERROR(IF(賃上げ確認表[[#This Row],[No.]]=従業員数+1,AVERAGE(OFFSET($Q$53,0,0,従業員数)),賃上げ確認表[[#This Row],[i]]-賃上げ確認表[[#This Row],[h]]),"")</f>
        <v/>
      </c>
      <c r="R203" s="20" t="str">
        <f ca="1">IF(賃上げ確認表[[#This Row],[h]]="","",IF(OR(賃上げ確認表[[#This Row],[h]]&lt;$Q$39,賃上げ確認表[[#This Row],[i]]&lt;MAX($Q$39:$Q$40)),"最低賃金未満","○"))</f>
        <v/>
      </c>
    </row>
    <row r="204" spans="1:18" ht="18.75" customHeight="1" thickTop="1" thickBot="1" x14ac:dyDescent="0.3">
      <c r="A204" s="108">
        <f>ROW()-ROW(賃上げ確認表[[#Headers],[No.]])</f>
        <v>152</v>
      </c>
      <c r="B204" s="172"/>
      <c r="C204" s="28"/>
      <c r="D204" s="29" t="str">
        <f ca="1">IFERROR(INDIRECT("_"&amp;LEFT(賃上げ確認表[[#This Row],[雇用形態]],2)),"")</f>
        <v/>
      </c>
      <c r="E204" s="160" t="str">
        <f>IF(賃上げ確認表[[#This Row],[雇用形態]]="02【日給制+手当(月額)】",$J$21,"")</f>
        <v/>
      </c>
      <c r="F204" s="162"/>
      <c r="G204" s="163"/>
      <c r="H204" s="161" t="str">
        <f>IFERROR(IF(賃上げ確認表[[#This Row],[雇用形態]]="02【日給制+手当(月額)】",賃上げ確認表[[#This Row],[c]]/賃上げ確認表[[#This Row],[(a'')]]*賃上げ確認表[[#This Row],[a]],""),"")</f>
        <v/>
      </c>
      <c r="I204" s="18" t="str">
        <f>IF(賃上げ確認表[[#This Row],[社員コード又は氏名等]]="","",賃上げ確認表[[#This Row],[b]]+IF(賃上げ確認表[[#This Row],[(a'')]]="",賃上げ確認表[[#This Row],[c]],賃上げ確認表[[#This Row],[c'']]))</f>
        <v/>
      </c>
      <c r="J204" s="165"/>
      <c r="K204" s="166"/>
      <c r="L204" s="161" t="str">
        <f>IFERROR(IF(賃上げ確認表[[#This Row],[雇用形態]]="02【日給制+手当(月額)】",賃上げ確認表[[#This Row],[f]]/賃上げ確認表[[#This Row],[(a'')]]*賃上げ確認表[[#This Row],[a]],""),"")</f>
        <v/>
      </c>
      <c r="M204" s="18" t="str">
        <f>IF(賃上げ確認表[[#This Row],[社員コード又は氏名等]]="","",賃上げ確認表[[#This Row],[e]]+IF(賃上げ確認表[[#This Row],[(a'')]]="",賃上げ確認表[[#This Row],[f]],賃上げ確認表[[#This Row],[f'']]))</f>
        <v/>
      </c>
      <c r="N204" s="19" t="str">
        <f ca="1">IFERROR(IF(賃上げ確認表[[#This Row],[No.]]=従業員数+1,COUNT(OFFSET($N$53,0,0,従業員数)),IF(賃上げ確認表[[#This Row],[雇用形態]]="88【退職・異動等】","",IFERROR(賃上げ確認表[[#This Row],[g]]-賃上げ確認表[[#This Row],[d]],""))),"")</f>
        <v/>
      </c>
      <c r="O204" s="32" t="str">
        <f ca="1">IFERROR(IF(賃上げ確認表[[#This Row],[No.]]=従業員数+1,AVERAGE(OFFSET($O$53,0,0,従業員数)),IF(賃上げ確認表[[#This Row],[雇用形態]]="88【退職・異動等】","",賃上げ確認表[[#This Row],[d]]/賃上げ確認表[[#This Row],[a]])),"")</f>
        <v/>
      </c>
      <c r="P204" s="33" t="str">
        <f ca="1">IFERROR(IF(賃上げ確認表[[#This Row],[No.]]=従業員数+1,AVERAGE(OFFSET($P$53,0,0,従業員数)),IF(賃上げ確認表[[#This Row],[雇用形態]]="88【退職・異動等】","",賃上げ確認表[[#This Row],[g]]/賃上げ確認表[[#This Row],[a]])),"")</f>
        <v/>
      </c>
      <c r="Q204" s="34" t="str">
        <f ca="1">IFERROR(IF(賃上げ確認表[[#This Row],[No.]]=従業員数+1,AVERAGE(OFFSET($Q$53,0,0,従業員数)),賃上げ確認表[[#This Row],[i]]-賃上げ確認表[[#This Row],[h]]),"")</f>
        <v/>
      </c>
      <c r="R204" s="20" t="str">
        <f ca="1">IF(賃上げ確認表[[#This Row],[h]]="","",IF(OR(賃上げ確認表[[#This Row],[h]]&lt;$Q$39,賃上げ確認表[[#This Row],[i]]&lt;MAX($Q$39:$Q$40)),"最低賃金未満","○"))</f>
        <v/>
      </c>
    </row>
    <row r="205" spans="1:18" ht="18.75" customHeight="1" thickTop="1" thickBot="1" x14ac:dyDescent="0.3">
      <c r="A205" s="108">
        <f>ROW()-ROW(賃上げ確認表[[#Headers],[No.]])</f>
        <v>153</v>
      </c>
      <c r="B205" s="172"/>
      <c r="C205" s="28"/>
      <c r="D205" s="29" t="str">
        <f ca="1">IFERROR(INDIRECT("_"&amp;LEFT(賃上げ確認表[[#This Row],[雇用形態]],2)),"")</f>
        <v/>
      </c>
      <c r="E205" s="160" t="str">
        <f>IF(賃上げ確認表[[#This Row],[雇用形態]]="02【日給制+手当(月額)】",$J$21,"")</f>
        <v/>
      </c>
      <c r="F205" s="162"/>
      <c r="G205" s="163"/>
      <c r="H205" s="161" t="str">
        <f>IFERROR(IF(賃上げ確認表[[#This Row],[雇用形態]]="02【日給制+手当(月額)】",賃上げ確認表[[#This Row],[c]]/賃上げ確認表[[#This Row],[(a'')]]*賃上げ確認表[[#This Row],[a]],""),"")</f>
        <v/>
      </c>
      <c r="I205" s="18" t="str">
        <f>IF(賃上げ確認表[[#This Row],[社員コード又は氏名等]]="","",賃上げ確認表[[#This Row],[b]]+IF(賃上げ確認表[[#This Row],[(a'')]]="",賃上げ確認表[[#This Row],[c]],賃上げ確認表[[#This Row],[c'']]))</f>
        <v/>
      </c>
      <c r="J205" s="165"/>
      <c r="K205" s="166"/>
      <c r="L205" s="161" t="str">
        <f>IFERROR(IF(賃上げ確認表[[#This Row],[雇用形態]]="02【日給制+手当(月額)】",賃上げ確認表[[#This Row],[f]]/賃上げ確認表[[#This Row],[(a'')]]*賃上げ確認表[[#This Row],[a]],""),"")</f>
        <v/>
      </c>
      <c r="M205" s="18" t="str">
        <f>IF(賃上げ確認表[[#This Row],[社員コード又は氏名等]]="","",賃上げ確認表[[#This Row],[e]]+IF(賃上げ確認表[[#This Row],[(a'')]]="",賃上げ確認表[[#This Row],[f]],賃上げ確認表[[#This Row],[f'']]))</f>
        <v/>
      </c>
      <c r="N205" s="19" t="str">
        <f ca="1">IFERROR(IF(賃上げ確認表[[#This Row],[No.]]=従業員数+1,COUNT(OFFSET($N$53,0,0,従業員数)),IF(賃上げ確認表[[#This Row],[雇用形態]]="88【退職・異動等】","",IFERROR(賃上げ確認表[[#This Row],[g]]-賃上げ確認表[[#This Row],[d]],""))),"")</f>
        <v/>
      </c>
      <c r="O205" s="32" t="str">
        <f ca="1">IFERROR(IF(賃上げ確認表[[#This Row],[No.]]=従業員数+1,AVERAGE(OFFSET($O$53,0,0,従業員数)),IF(賃上げ確認表[[#This Row],[雇用形態]]="88【退職・異動等】","",賃上げ確認表[[#This Row],[d]]/賃上げ確認表[[#This Row],[a]])),"")</f>
        <v/>
      </c>
      <c r="P205" s="33" t="str">
        <f ca="1">IFERROR(IF(賃上げ確認表[[#This Row],[No.]]=従業員数+1,AVERAGE(OFFSET($P$53,0,0,従業員数)),IF(賃上げ確認表[[#This Row],[雇用形態]]="88【退職・異動等】","",賃上げ確認表[[#This Row],[g]]/賃上げ確認表[[#This Row],[a]])),"")</f>
        <v/>
      </c>
      <c r="Q205" s="34" t="str">
        <f ca="1">IFERROR(IF(賃上げ確認表[[#This Row],[No.]]=従業員数+1,AVERAGE(OFFSET($Q$53,0,0,従業員数)),賃上げ確認表[[#This Row],[i]]-賃上げ確認表[[#This Row],[h]]),"")</f>
        <v/>
      </c>
      <c r="R205" s="20" t="str">
        <f ca="1">IF(賃上げ確認表[[#This Row],[h]]="","",IF(OR(賃上げ確認表[[#This Row],[h]]&lt;$Q$39,賃上げ確認表[[#This Row],[i]]&lt;MAX($Q$39:$Q$40)),"最低賃金未満","○"))</f>
        <v/>
      </c>
    </row>
    <row r="206" spans="1:18" ht="18.75" customHeight="1" thickTop="1" thickBot="1" x14ac:dyDescent="0.3">
      <c r="A206" s="108">
        <f>ROW()-ROW(賃上げ確認表[[#Headers],[No.]])</f>
        <v>154</v>
      </c>
      <c r="B206" s="172"/>
      <c r="C206" s="28"/>
      <c r="D206" s="29" t="str">
        <f ca="1">IFERROR(INDIRECT("_"&amp;LEFT(賃上げ確認表[[#This Row],[雇用形態]],2)),"")</f>
        <v/>
      </c>
      <c r="E206" s="160" t="str">
        <f>IF(賃上げ確認表[[#This Row],[雇用形態]]="02【日給制+手当(月額)】",$J$21,"")</f>
        <v/>
      </c>
      <c r="F206" s="162"/>
      <c r="G206" s="163"/>
      <c r="H206" s="161" t="str">
        <f>IFERROR(IF(賃上げ確認表[[#This Row],[雇用形態]]="02【日給制+手当(月額)】",賃上げ確認表[[#This Row],[c]]/賃上げ確認表[[#This Row],[(a'')]]*賃上げ確認表[[#This Row],[a]],""),"")</f>
        <v/>
      </c>
      <c r="I206" s="18" t="str">
        <f>IF(賃上げ確認表[[#This Row],[社員コード又は氏名等]]="","",賃上げ確認表[[#This Row],[b]]+IF(賃上げ確認表[[#This Row],[(a'')]]="",賃上げ確認表[[#This Row],[c]],賃上げ確認表[[#This Row],[c'']]))</f>
        <v/>
      </c>
      <c r="J206" s="165"/>
      <c r="K206" s="166"/>
      <c r="L206" s="161" t="str">
        <f>IFERROR(IF(賃上げ確認表[[#This Row],[雇用形態]]="02【日給制+手当(月額)】",賃上げ確認表[[#This Row],[f]]/賃上げ確認表[[#This Row],[(a'')]]*賃上げ確認表[[#This Row],[a]],""),"")</f>
        <v/>
      </c>
      <c r="M206" s="18" t="str">
        <f>IF(賃上げ確認表[[#This Row],[社員コード又は氏名等]]="","",賃上げ確認表[[#This Row],[e]]+IF(賃上げ確認表[[#This Row],[(a'')]]="",賃上げ確認表[[#This Row],[f]],賃上げ確認表[[#This Row],[f'']]))</f>
        <v/>
      </c>
      <c r="N206" s="19" t="str">
        <f ca="1">IFERROR(IF(賃上げ確認表[[#This Row],[No.]]=従業員数+1,COUNT(OFFSET($N$53,0,0,従業員数)),IF(賃上げ確認表[[#This Row],[雇用形態]]="88【退職・異動等】","",IFERROR(賃上げ確認表[[#This Row],[g]]-賃上げ確認表[[#This Row],[d]],""))),"")</f>
        <v/>
      </c>
      <c r="O206" s="32" t="str">
        <f ca="1">IFERROR(IF(賃上げ確認表[[#This Row],[No.]]=従業員数+1,AVERAGE(OFFSET($O$53,0,0,従業員数)),IF(賃上げ確認表[[#This Row],[雇用形態]]="88【退職・異動等】","",賃上げ確認表[[#This Row],[d]]/賃上げ確認表[[#This Row],[a]])),"")</f>
        <v/>
      </c>
      <c r="P206" s="33" t="str">
        <f ca="1">IFERROR(IF(賃上げ確認表[[#This Row],[No.]]=従業員数+1,AVERAGE(OFFSET($P$53,0,0,従業員数)),IF(賃上げ確認表[[#This Row],[雇用形態]]="88【退職・異動等】","",賃上げ確認表[[#This Row],[g]]/賃上げ確認表[[#This Row],[a]])),"")</f>
        <v/>
      </c>
      <c r="Q206" s="34" t="str">
        <f ca="1">IFERROR(IF(賃上げ確認表[[#This Row],[No.]]=従業員数+1,AVERAGE(OFFSET($Q$53,0,0,従業員数)),賃上げ確認表[[#This Row],[i]]-賃上げ確認表[[#This Row],[h]]),"")</f>
        <v/>
      </c>
      <c r="R206" s="20" t="str">
        <f ca="1">IF(賃上げ確認表[[#This Row],[h]]="","",IF(OR(賃上げ確認表[[#This Row],[h]]&lt;$Q$39,賃上げ確認表[[#This Row],[i]]&lt;MAX($Q$39:$Q$40)),"最低賃金未満","○"))</f>
        <v/>
      </c>
    </row>
    <row r="207" spans="1:18" ht="18.75" customHeight="1" thickTop="1" thickBot="1" x14ac:dyDescent="0.3">
      <c r="A207" s="108">
        <f>ROW()-ROW(賃上げ確認表[[#Headers],[No.]])</f>
        <v>155</v>
      </c>
      <c r="B207" s="172"/>
      <c r="C207" s="28"/>
      <c r="D207" s="29" t="str">
        <f ca="1">IFERROR(INDIRECT("_"&amp;LEFT(賃上げ確認表[[#This Row],[雇用形態]],2)),"")</f>
        <v/>
      </c>
      <c r="E207" s="160" t="str">
        <f>IF(賃上げ確認表[[#This Row],[雇用形態]]="02【日給制+手当(月額)】",$J$21,"")</f>
        <v/>
      </c>
      <c r="F207" s="162"/>
      <c r="G207" s="163"/>
      <c r="H207" s="161" t="str">
        <f>IFERROR(IF(賃上げ確認表[[#This Row],[雇用形態]]="02【日給制+手当(月額)】",賃上げ確認表[[#This Row],[c]]/賃上げ確認表[[#This Row],[(a'')]]*賃上げ確認表[[#This Row],[a]],""),"")</f>
        <v/>
      </c>
      <c r="I207" s="18" t="str">
        <f>IF(賃上げ確認表[[#This Row],[社員コード又は氏名等]]="","",賃上げ確認表[[#This Row],[b]]+IF(賃上げ確認表[[#This Row],[(a'')]]="",賃上げ確認表[[#This Row],[c]],賃上げ確認表[[#This Row],[c'']]))</f>
        <v/>
      </c>
      <c r="J207" s="165"/>
      <c r="K207" s="166"/>
      <c r="L207" s="161" t="str">
        <f>IFERROR(IF(賃上げ確認表[[#This Row],[雇用形態]]="02【日給制+手当(月額)】",賃上げ確認表[[#This Row],[f]]/賃上げ確認表[[#This Row],[(a'')]]*賃上げ確認表[[#This Row],[a]],""),"")</f>
        <v/>
      </c>
      <c r="M207" s="18" t="str">
        <f>IF(賃上げ確認表[[#This Row],[社員コード又は氏名等]]="","",賃上げ確認表[[#This Row],[e]]+IF(賃上げ確認表[[#This Row],[(a'')]]="",賃上げ確認表[[#This Row],[f]],賃上げ確認表[[#This Row],[f'']]))</f>
        <v/>
      </c>
      <c r="N207" s="19" t="str">
        <f ca="1">IFERROR(IF(賃上げ確認表[[#This Row],[No.]]=従業員数+1,COUNT(OFFSET($N$53,0,0,従業員数)),IF(賃上げ確認表[[#This Row],[雇用形態]]="88【退職・異動等】","",IFERROR(賃上げ確認表[[#This Row],[g]]-賃上げ確認表[[#This Row],[d]],""))),"")</f>
        <v/>
      </c>
      <c r="O207" s="32" t="str">
        <f ca="1">IFERROR(IF(賃上げ確認表[[#This Row],[No.]]=従業員数+1,AVERAGE(OFFSET($O$53,0,0,従業員数)),IF(賃上げ確認表[[#This Row],[雇用形態]]="88【退職・異動等】","",賃上げ確認表[[#This Row],[d]]/賃上げ確認表[[#This Row],[a]])),"")</f>
        <v/>
      </c>
      <c r="P207" s="33" t="str">
        <f ca="1">IFERROR(IF(賃上げ確認表[[#This Row],[No.]]=従業員数+1,AVERAGE(OFFSET($P$53,0,0,従業員数)),IF(賃上げ確認表[[#This Row],[雇用形態]]="88【退職・異動等】","",賃上げ確認表[[#This Row],[g]]/賃上げ確認表[[#This Row],[a]])),"")</f>
        <v/>
      </c>
      <c r="Q207" s="34" t="str">
        <f ca="1">IFERROR(IF(賃上げ確認表[[#This Row],[No.]]=従業員数+1,AVERAGE(OFFSET($Q$53,0,0,従業員数)),賃上げ確認表[[#This Row],[i]]-賃上げ確認表[[#This Row],[h]]),"")</f>
        <v/>
      </c>
      <c r="R207" s="20" t="str">
        <f ca="1">IF(賃上げ確認表[[#This Row],[h]]="","",IF(OR(賃上げ確認表[[#This Row],[h]]&lt;$Q$39,賃上げ確認表[[#This Row],[i]]&lt;MAX($Q$39:$Q$40)),"最低賃金未満","○"))</f>
        <v/>
      </c>
    </row>
    <row r="208" spans="1:18" ht="18.75" customHeight="1" thickTop="1" thickBot="1" x14ac:dyDescent="0.3">
      <c r="A208" s="108">
        <f>ROW()-ROW(賃上げ確認表[[#Headers],[No.]])</f>
        <v>156</v>
      </c>
      <c r="B208" s="172"/>
      <c r="C208" s="28"/>
      <c r="D208" s="29" t="str">
        <f ca="1">IFERROR(INDIRECT("_"&amp;LEFT(賃上げ確認表[[#This Row],[雇用形態]],2)),"")</f>
        <v/>
      </c>
      <c r="E208" s="160" t="str">
        <f>IF(賃上げ確認表[[#This Row],[雇用形態]]="02【日給制+手当(月額)】",$J$21,"")</f>
        <v/>
      </c>
      <c r="F208" s="162"/>
      <c r="G208" s="163"/>
      <c r="H208" s="161" t="str">
        <f>IFERROR(IF(賃上げ確認表[[#This Row],[雇用形態]]="02【日給制+手当(月額)】",賃上げ確認表[[#This Row],[c]]/賃上げ確認表[[#This Row],[(a'')]]*賃上げ確認表[[#This Row],[a]],""),"")</f>
        <v/>
      </c>
      <c r="I208" s="18" t="str">
        <f>IF(賃上げ確認表[[#This Row],[社員コード又は氏名等]]="","",賃上げ確認表[[#This Row],[b]]+IF(賃上げ確認表[[#This Row],[(a'')]]="",賃上げ確認表[[#This Row],[c]],賃上げ確認表[[#This Row],[c'']]))</f>
        <v/>
      </c>
      <c r="J208" s="165"/>
      <c r="K208" s="166"/>
      <c r="L208" s="161" t="str">
        <f>IFERROR(IF(賃上げ確認表[[#This Row],[雇用形態]]="02【日給制+手当(月額)】",賃上げ確認表[[#This Row],[f]]/賃上げ確認表[[#This Row],[(a'')]]*賃上げ確認表[[#This Row],[a]],""),"")</f>
        <v/>
      </c>
      <c r="M208" s="18" t="str">
        <f>IF(賃上げ確認表[[#This Row],[社員コード又は氏名等]]="","",賃上げ確認表[[#This Row],[e]]+IF(賃上げ確認表[[#This Row],[(a'')]]="",賃上げ確認表[[#This Row],[f]],賃上げ確認表[[#This Row],[f'']]))</f>
        <v/>
      </c>
      <c r="N208" s="19" t="str">
        <f ca="1">IFERROR(IF(賃上げ確認表[[#This Row],[No.]]=従業員数+1,COUNT(OFFSET($N$53,0,0,従業員数)),IF(賃上げ確認表[[#This Row],[雇用形態]]="88【退職・異動等】","",IFERROR(賃上げ確認表[[#This Row],[g]]-賃上げ確認表[[#This Row],[d]],""))),"")</f>
        <v/>
      </c>
      <c r="O208" s="32" t="str">
        <f ca="1">IFERROR(IF(賃上げ確認表[[#This Row],[No.]]=従業員数+1,AVERAGE(OFFSET($O$53,0,0,従業員数)),IF(賃上げ確認表[[#This Row],[雇用形態]]="88【退職・異動等】","",賃上げ確認表[[#This Row],[d]]/賃上げ確認表[[#This Row],[a]])),"")</f>
        <v/>
      </c>
      <c r="P208" s="33" t="str">
        <f ca="1">IFERROR(IF(賃上げ確認表[[#This Row],[No.]]=従業員数+1,AVERAGE(OFFSET($P$53,0,0,従業員数)),IF(賃上げ確認表[[#This Row],[雇用形態]]="88【退職・異動等】","",賃上げ確認表[[#This Row],[g]]/賃上げ確認表[[#This Row],[a]])),"")</f>
        <v/>
      </c>
      <c r="Q208" s="34" t="str">
        <f ca="1">IFERROR(IF(賃上げ確認表[[#This Row],[No.]]=従業員数+1,AVERAGE(OFFSET($Q$53,0,0,従業員数)),賃上げ確認表[[#This Row],[i]]-賃上げ確認表[[#This Row],[h]]),"")</f>
        <v/>
      </c>
      <c r="R208" s="20" t="str">
        <f ca="1">IF(賃上げ確認表[[#This Row],[h]]="","",IF(OR(賃上げ確認表[[#This Row],[h]]&lt;$Q$39,賃上げ確認表[[#This Row],[i]]&lt;MAX($Q$39:$Q$40)),"最低賃金未満","○"))</f>
        <v/>
      </c>
    </row>
    <row r="209" spans="1:18" ht="18.75" customHeight="1" thickTop="1" thickBot="1" x14ac:dyDescent="0.3">
      <c r="A209" s="108">
        <f>ROW()-ROW(賃上げ確認表[[#Headers],[No.]])</f>
        <v>157</v>
      </c>
      <c r="B209" s="172"/>
      <c r="C209" s="28"/>
      <c r="D209" s="29" t="str">
        <f ca="1">IFERROR(INDIRECT("_"&amp;LEFT(賃上げ確認表[[#This Row],[雇用形態]],2)),"")</f>
        <v/>
      </c>
      <c r="E209" s="160" t="str">
        <f>IF(賃上げ確認表[[#This Row],[雇用形態]]="02【日給制+手当(月額)】",$J$21,"")</f>
        <v/>
      </c>
      <c r="F209" s="162"/>
      <c r="G209" s="163"/>
      <c r="H209" s="161" t="str">
        <f>IFERROR(IF(賃上げ確認表[[#This Row],[雇用形態]]="02【日給制+手当(月額)】",賃上げ確認表[[#This Row],[c]]/賃上げ確認表[[#This Row],[(a'')]]*賃上げ確認表[[#This Row],[a]],""),"")</f>
        <v/>
      </c>
      <c r="I209" s="18" t="str">
        <f>IF(賃上げ確認表[[#This Row],[社員コード又は氏名等]]="","",賃上げ確認表[[#This Row],[b]]+IF(賃上げ確認表[[#This Row],[(a'')]]="",賃上げ確認表[[#This Row],[c]],賃上げ確認表[[#This Row],[c'']]))</f>
        <v/>
      </c>
      <c r="J209" s="165"/>
      <c r="K209" s="166"/>
      <c r="L209" s="161" t="str">
        <f>IFERROR(IF(賃上げ確認表[[#This Row],[雇用形態]]="02【日給制+手当(月額)】",賃上げ確認表[[#This Row],[f]]/賃上げ確認表[[#This Row],[(a'')]]*賃上げ確認表[[#This Row],[a]],""),"")</f>
        <v/>
      </c>
      <c r="M209" s="18" t="str">
        <f>IF(賃上げ確認表[[#This Row],[社員コード又は氏名等]]="","",賃上げ確認表[[#This Row],[e]]+IF(賃上げ確認表[[#This Row],[(a'')]]="",賃上げ確認表[[#This Row],[f]],賃上げ確認表[[#This Row],[f'']]))</f>
        <v/>
      </c>
      <c r="N209" s="19" t="str">
        <f ca="1">IFERROR(IF(賃上げ確認表[[#This Row],[No.]]=従業員数+1,COUNT(OFFSET($N$53,0,0,従業員数)),IF(賃上げ確認表[[#This Row],[雇用形態]]="88【退職・異動等】","",IFERROR(賃上げ確認表[[#This Row],[g]]-賃上げ確認表[[#This Row],[d]],""))),"")</f>
        <v/>
      </c>
      <c r="O209" s="32" t="str">
        <f ca="1">IFERROR(IF(賃上げ確認表[[#This Row],[No.]]=従業員数+1,AVERAGE(OFFSET($O$53,0,0,従業員数)),IF(賃上げ確認表[[#This Row],[雇用形態]]="88【退職・異動等】","",賃上げ確認表[[#This Row],[d]]/賃上げ確認表[[#This Row],[a]])),"")</f>
        <v/>
      </c>
      <c r="P209" s="33" t="str">
        <f ca="1">IFERROR(IF(賃上げ確認表[[#This Row],[No.]]=従業員数+1,AVERAGE(OFFSET($P$53,0,0,従業員数)),IF(賃上げ確認表[[#This Row],[雇用形態]]="88【退職・異動等】","",賃上げ確認表[[#This Row],[g]]/賃上げ確認表[[#This Row],[a]])),"")</f>
        <v/>
      </c>
      <c r="Q209" s="34" t="str">
        <f ca="1">IFERROR(IF(賃上げ確認表[[#This Row],[No.]]=従業員数+1,AVERAGE(OFFSET($Q$53,0,0,従業員数)),賃上げ確認表[[#This Row],[i]]-賃上げ確認表[[#This Row],[h]]),"")</f>
        <v/>
      </c>
      <c r="R209" s="20" t="str">
        <f ca="1">IF(賃上げ確認表[[#This Row],[h]]="","",IF(OR(賃上げ確認表[[#This Row],[h]]&lt;$Q$39,賃上げ確認表[[#This Row],[i]]&lt;MAX($Q$39:$Q$40)),"最低賃金未満","○"))</f>
        <v/>
      </c>
    </row>
    <row r="210" spans="1:18" ht="18.75" customHeight="1" thickTop="1" thickBot="1" x14ac:dyDescent="0.3">
      <c r="A210" s="108">
        <f>ROW()-ROW(賃上げ確認表[[#Headers],[No.]])</f>
        <v>158</v>
      </c>
      <c r="B210" s="172"/>
      <c r="C210" s="28"/>
      <c r="D210" s="29" t="str">
        <f ca="1">IFERROR(INDIRECT("_"&amp;LEFT(賃上げ確認表[[#This Row],[雇用形態]],2)),"")</f>
        <v/>
      </c>
      <c r="E210" s="160" t="str">
        <f>IF(賃上げ確認表[[#This Row],[雇用形態]]="02【日給制+手当(月額)】",$J$21,"")</f>
        <v/>
      </c>
      <c r="F210" s="162"/>
      <c r="G210" s="163"/>
      <c r="H210" s="161" t="str">
        <f>IFERROR(IF(賃上げ確認表[[#This Row],[雇用形態]]="02【日給制+手当(月額)】",賃上げ確認表[[#This Row],[c]]/賃上げ確認表[[#This Row],[(a'')]]*賃上げ確認表[[#This Row],[a]],""),"")</f>
        <v/>
      </c>
      <c r="I210" s="18" t="str">
        <f>IF(賃上げ確認表[[#This Row],[社員コード又は氏名等]]="","",賃上げ確認表[[#This Row],[b]]+IF(賃上げ確認表[[#This Row],[(a'')]]="",賃上げ確認表[[#This Row],[c]],賃上げ確認表[[#This Row],[c'']]))</f>
        <v/>
      </c>
      <c r="J210" s="165"/>
      <c r="K210" s="166"/>
      <c r="L210" s="161" t="str">
        <f>IFERROR(IF(賃上げ確認表[[#This Row],[雇用形態]]="02【日給制+手当(月額)】",賃上げ確認表[[#This Row],[f]]/賃上げ確認表[[#This Row],[(a'')]]*賃上げ確認表[[#This Row],[a]],""),"")</f>
        <v/>
      </c>
      <c r="M210" s="18" t="str">
        <f>IF(賃上げ確認表[[#This Row],[社員コード又は氏名等]]="","",賃上げ確認表[[#This Row],[e]]+IF(賃上げ確認表[[#This Row],[(a'')]]="",賃上げ確認表[[#This Row],[f]],賃上げ確認表[[#This Row],[f'']]))</f>
        <v/>
      </c>
      <c r="N210" s="19" t="str">
        <f ca="1">IFERROR(IF(賃上げ確認表[[#This Row],[No.]]=従業員数+1,COUNT(OFFSET($N$53,0,0,従業員数)),IF(賃上げ確認表[[#This Row],[雇用形態]]="88【退職・異動等】","",IFERROR(賃上げ確認表[[#This Row],[g]]-賃上げ確認表[[#This Row],[d]],""))),"")</f>
        <v/>
      </c>
      <c r="O210" s="32" t="str">
        <f ca="1">IFERROR(IF(賃上げ確認表[[#This Row],[No.]]=従業員数+1,AVERAGE(OFFSET($O$53,0,0,従業員数)),IF(賃上げ確認表[[#This Row],[雇用形態]]="88【退職・異動等】","",賃上げ確認表[[#This Row],[d]]/賃上げ確認表[[#This Row],[a]])),"")</f>
        <v/>
      </c>
      <c r="P210" s="33" t="str">
        <f ca="1">IFERROR(IF(賃上げ確認表[[#This Row],[No.]]=従業員数+1,AVERAGE(OFFSET($P$53,0,0,従業員数)),IF(賃上げ確認表[[#This Row],[雇用形態]]="88【退職・異動等】","",賃上げ確認表[[#This Row],[g]]/賃上げ確認表[[#This Row],[a]])),"")</f>
        <v/>
      </c>
      <c r="Q210" s="34" t="str">
        <f ca="1">IFERROR(IF(賃上げ確認表[[#This Row],[No.]]=従業員数+1,AVERAGE(OFFSET($Q$53,0,0,従業員数)),賃上げ確認表[[#This Row],[i]]-賃上げ確認表[[#This Row],[h]]),"")</f>
        <v/>
      </c>
      <c r="R210" s="20" t="str">
        <f ca="1">IF(賃上げ確認表[[#This Row],[h]]="","",IF(OR(賃上げ確認表[[#This Row],[h]]&lt;$Q$39,賃上げ確認表[[#This Row],[i]]&lt;MAX($Q$39:$Q$40)),"最低賃金未満","○"))</f>
        <v/>
      </c>
    </row>
    <row r="211" spans="1:18" ht="18.75" customHeight="1" thickTop="1" thickBot="1" x14ac:dyDescent="0.3">
      <c r="A211" s="108">
        <f>ROW()-ROW(賃上げ確認表[[#Headers],[No.]])</f>
        <v>159</v>
      </c>
      <c r="B211" s="172"/>
      <c r="C211" s="28"/>
      <c r="D211" s="29" t="str">
        <f ca="1">IFERROR(INDIRECT("_"&amp;LEFT(賃上げ確認表[[#This Row],[雇用形態]],2)),"")</f>
        <v/>
      </c>
      <c r="E211" s="160" t="str">
        <f>IF(賃上げ確認表[[#This Row],[雇用形態]]="02【日給制+手当(月額)】",$J$21,"")</f>
        <v/>
      </c>
      <c r="F211" s="162"/>
      <c r="G211" s="163"/>
      <c r="H211" s="161" t="str">
        <f>IFERROR(IF(賃上げ確認表[[#This Row],[雇用形態]]="02【日給制+手当(月額)】",賃上げ確認表[[#This Row],[c]]/賃上げ確認表[[#This Row],[(a'')]]*賃上げ確認表[[#This Row],[a]],""),"")</f>
        <v/>
      </c>
      <c r="I211" s="18" t="str">
        <f>IF(賃上げ確認表[[#This Row],[社員コード又は氏名等]]="","",賃上げ確認表[[#This Row],[b]]+IF(賃上げ確認表[[#This Row],[(a'')]]="",賃上げ確認表[[#This Row],[c]],賃上げ確認表[[#This Row],[c'']]))</f>
        <v/>
      </c>
      <c r="J211" s="165"/>
      <c r="K211" s="166"/>
      <c r="L211" s="161" t="str">
        <f>IFERROR(IF(賃上げ確認表[[#This Row],[雇用形態]]="02【日給制+手当(月額)】",賃上げ確認表[[#This Row],[f]]/賃上げ確認表[[#This Row],[(a'')]]*賃上げ確認表[[#This Row],[a]],""),"")</f>
        <v/>
      </c>
      <c r="M211" s="18" t="str">
        <f>IF(賃上げ確認表[[#This Row],[社員コード又は氏名等]]="","",賃上げ確認表[[#This Row],[e]]+IF(賃上げ確認表[[#This Row],[(a'')]]="",賃上げ確認表[[#This Row],[f]],賃上げ確認表[[#This Row],[f'']]))</f>
        <v/>
      </c>
      <c r="N211" s="19" t="str">
        <f ca="1">IFERROR(IF(賃上げ確認表[[#This Row],[No.]]=従業員数+1,COUNT(OFFSET($N$53,0,0,従業員数)),IF(賃上げ確認表[[#This Row],[雇用形態]]="88【退職・異動等】","",IFERROR(賃上げ確認表[[#This Row],[g]]-賃上げ確認表[[#This Row],[d]],""))),"")</f>
        <v/>
      </c>
      <c r="O211" s="32" t="str">
        <f ca="1">IFERROR(IF(賃上げ確認表[[#This Row],[No.]]=従業員数+1,AVERAGE(OFFSET($O$53,0,0,従業員数)),IF(賃上げ確認表[[#This Row],[雇用形態]]="88【退職・異動等】","",賃上げ確認表[[#This Row],[d]]/賃上げ確認表[[#This Row],[a]])),"")</f>
        <v/>
      </c>
      <c r="P211" s="33" t="str">
        <f ca="1">IFERROR(IF(賃上げ確認表[[#This Row],[No.]]=従業員数+1,AVERAGE(OFFSET($P$53,0,0,従業員数)),IF(賃上げ確認表[[#This Row],[雇用形態]]="88【退職・異動等】","",賃上げ確認表[[#This Row],[g]]/賃上げ確認表[[#This Row],[a]])),"")</f>
        <v/>
      </c>
      <c r="Q211" s="34" t="str">
        <f ca="1">IFERROR(IF(賃上げ確認表[[#This Row],[No.]]=従業員数+1,AVERAGE(OFFSET($Q$53,0,0,従業員数)),賃上げ確認表[[#This Row],[i]]-賃上げ確認表[[#This Row],[h]]),"")</f>
        <v/>
      </c>
      <c r="R211" s="20" t="str">
        <f ca="1">IF(賃上げ確認表[[#This Row],[h]]="","",IF(OR(賃上げ確認表[[#This Row],[h]]&lt;$Q$39,賃上げ確認表[[#This Row],[i]]&lt;MAX($Q$39:$Q$40)),"最低賃金未満","○"))</f>
        <v/>
      </c>
    </row>
    <row r="212" spans="1:18" ht="18.75" customHeight="1" thickTop="1" thickBot="1" x14ac:dyDescent="0.3">
      <c r="A212" s="108">
        <f>ROW()-ROW(賃上げ確認表[[#Headers],[No.]])</f>
        <v>160</v>
      </c>
      <c r="B212" s="172"/>
      <c r="C212" s="28"/>
      <c r="D212" s="29" t="str">
        <f ca="1">IFERROR(INDIRECT("_"&amp;LEFT(賃上げ確認表[[#This Row],[雇用形態]],2)),"")</f>
        <v/>
      </c>
      <c r="E212" s="160" t="str">
        <f>IF(賃上げ確認表[[#This Row],[雇用形態]]="02【日給制+手当(月額)】",$J$21,"")</f>
        <v/>
      </c>
      <c r="F212" s="162"/>
      <c r="G212" s="163"/>
      <c r="H212" s="161" t="str">
        <f>IFERROR(IF(賃上げ確認表[[#This Row],[雇用形態]]="02【日給制+手当(月額)】",賃上げ確認表[[#This Row],[c]]/賃上げ確認表[[#This Row],[(a'')]]*賃上げ確認表[[#This Row],[a]],""),"")</f>
        <v/>
      </c>
      <c r="I212" s="18" t="str">
        <f>IF(賃上げ確認表[[#This Row],[社員コード又は氏名等]]="","",賃上げ確認表[[#This Row],[b]]+IF(賃上げ確認表[[#This Row],[(a'')]]="",賃上げ確認表[[#This Row],[c]],賃上げ確認表[[#This Row],[c'']]))</f>
        <v/>
      </c>
      <c r="J212" s="165"/>
      <c r="K212" s="166"/>
      <c r="L212" s="161" t="str">
        <f>IFERROR(IF(賃上げ確認表[[#This Row],[雇用形態]]="02【日給制+手当(月額)】",賃上げ確認表[[#This Row],[f]]/賃上げ確認表[[#This Row],[(a'')]]*賃上げ確認表[[#This Row],[a]],""),"")</f>
        <v/>
      </c>
      <c r="M212" s="18" t="str">
        <f>IF(賃上げ確認表[[#This Row],[社員コード又は氏名等]]="","",賃上げ確認表[[#This Row],[e]]+IF(賃上げ確認表[[#This Row],[(a'')]]="",賃上げ確認表[[#This Row],[f]],賃上げ確認表[[#This Row],[f'']]))</f>
        <v/>
      </c>
      <c r="N212" s="19" t="str">
        <f ca="1">IFERROR(IF(賃上げ確認表[[#This Row],[No.]]=従業員数+1,COUNT(OFFSET($N$53,0,0,従業員数)),IF(賃上げ確認表[[#This Row],[雇用形態]]="88【退職・異動等】","",IFERROR(賃上げ確認表[[#This Row],[g]]-賃上げ確認表[[#This Row],[d]],""))),"")</f>
        <v/>
      </c>
      <c r="O212" s="32" t="str">
        <f ca="1">IFERROR(IF(賃上げ確認表[[#This Row],[No.]]=従業員数+1,AVERAGE(OFFSET($O$53,0,0,従業員数)),IF(賃上げ確認表[[#This Row],[雇用形態]]="88【退職・異動等】","",賃上げ確認表[[#This Row],[d]]/賃上げ確認表[[#This Row],[a]])),"")</f>
        <v/>
      </c>
      <c r="P212" s="33" t="str">
        <f ca="1">IFERROR(IF(賃上げ確認表[[#This Row],[No.]]=従業員数+1,AVERAGE(OFFSET($P$53,0,0,従業員数)),IF(賃上げ確認表[[#This Row],[雇用形態]]="88【退職・異動等】","",賃上げ確認表[[#This Row],[g]]/賃上げ確認表[[#This Row],[a]])),"")</f>
        <v/>
      </c>
      <c r="Q212" s="34" t="str">
        <f ca="1">IFERROR(IF(賃上げ確認表[[#This Row],[No.]]=従業員数+1,AVERAGE(OFFSET($Q$53,0,0,従業員数)),賃上げ確認表[[#This Row],[i]]-賃上げ確認表[[#This Row],[h]]),"")</f>
        <v/>
      </c>
      <c r="R212" s="20" t="str">
        <f ca="1">IF(賃上げ確認表[[#This Row],[h]]="","",IF(OR(賃上げ確認表[[#This Row],[h]]&lt;$Q$39,賃上げ確認表[[#This Row],[i]]&lt;MAX($Q$39:$Q$40)),"最低賃金未満","○"))</f>
        <v/>
      </c>
    </row>
    <row r="213" spans="1:18" ht="18.75" customHeight="1" thickTop="1" thickBot="1" x14ac:dyDescent="0.3">
      <c r="A213" s="108">
        <f>ROW()-ROW(賃上げ確認表[[#Headers],[No.]])</f>
        <v>161</v>
      </c>
      <c r="B213" s="172"/>
      <c r="C213" s="28"/>
      <c r="D213" s="29" t="str">
        <f ca="1">IFERROR(INDIRECT("_"&amp;LEFT(賃上げ確認表[[#This Row],[雇用形態]],2)),"")</f>
        <v/>
      </c>
      <c r="E213" s="160" t="str">
        <f>IF(賃上げ確認表[[#This Row],[雇用形態]]="02【日給制+手当(月額)】",$J$21,"")</f>
        <v/>
      </c>
      <c r="F213" s="162"/>
      <c r="G213" s="163"/>
      <c r="H213" s="161" t="str">
        <f>IFERROR(IF(賃上げ確認表[[#This Row],[雇用形態]]="02【日給制+手当(月額)】",賃上げ確認表[[#This Row],[c]]/賃上げ確認表[[#This Row],[(a'')]]*賃上げ確認表[[#This Row],[a]],""),"")</f>
        <v/>
      </c>
      <c r="I213" s="18" t="str">
        <f>IF(賃上げ確認表[[#This Row],[社員コード又は氏名等]]="","",賃上げ確認表[[#This Row],[b]]+IF(賃上げ確認表[[#This Row],[(a'')]]="",賃上げ確認表[[#This Row],[c]],賃上げ確認表[[#This Row],[c'']]))</f>
        <v/>
      </c>
      <c r="J213" s="165"/>
      <c r="K213" s="166"/>
      <c r="L213" s="161" t="str">
        <f>IFERROR(IF(賃上げ確認表[[#This Row],[雇用形態]]="02【日給制+手当(月額)】",賃上げ確認表[[#This Row],[f]]/賃上げ確認表[[#This Row],[(a'')]]*賃上げ確認表[[#This Row],[a]],""),"")</f>
        <v/>
      </c>
      <c r="M213" s="18" t="str">
        <f>IF(賃上げ確認表[[#This Row],[社員コード又は氏名等]]="","",賃上げ確認表[[#This Row],[e]]+IF(賃上げ確認表[[#This Row],[(a'')]]="",賃上げ確認表[[#This Row],[f]],賃上げ確認表[[#This Row],[f'']]))</f>
        <v/>
      </c>
      <c r="N213" s="19" t="str">
        <f ca="1">IFERROR(IF(賃上げ確認表[[#This Row],[No.]]=従業員数+1,COUNT(OFFSET($N$53,0,0,従業員数)),IF(賃上げ確認表[[#This Row],[雇用形態]]="88【退職・異動等】","",IFERROR(賃上げ確認表[[#This Row],[g]]-賃上げ確認表[[#This Row],[d]],""))),"")</f>
        <v/>
      </c>
      <c r="O213" s="32" t="str">
        <f ca="1">IFERROR(IF(賃上げ確認表[[#This Row],[No.]]=従業員数+1,AVERAGE(OFFSET($O$53,0,0,従業員数)),IF(賃上げ確認表[[#This Row],[雇用形態]]="88【退職・異動等】","",賃上げ確認表[[#This Row],[d]]/賃上げ確認表[[#This Row],[a]])),"")</f>
        <v/>
      </c>
      <c r="P213" s="33" t="str">
        <f ca="1">IFERROR(IF(賃上げ確認表[[#This Row],[No.]]=従業員数+1,AVERAGE(OFFSET($P$53,0,0,従業員数)),IF(賃上げ確認表[[#This Row],[雇用形態]]="88【退職・異動等】","",賃上げ確認表[[#This Row],[g]]/賃上げ確認表[[#This Row],[a]])),"")</f>
        <v/>
      </c>
      <c r="Q213" s="34" t="str">
        <f ca="1">IFERROR(IF(賃上げ確認表[[#This Row],[No.]]=従業員数+1,AVERAGE(OFFSET($Q$53,0,0,従業員数)),賃上げ確認表[[#This Row],[i]]-賃上げ確認表[[#This Row],[h]]),"")</f>
        <v/>
      </c>
      <c r="R213" s="20" t="str">
        <f ca="1">IF(賃上げ確認表[[#This Row],[h]]="","",IF(OR(賃上げ確認表[[#This Row],[h]]&lt;$Q$39,賃上げ確認表[[#This Row],[i]]&lt;MAX($Q$39:$Q$40)),"最低賃金未満","○"))</f>
        <v/>
      </c>
    </row>
    <row r="214" spans="1:18" ht="18.75" customHeight="1" thickTop="1" thickBot="1" x14ac:dyDescent="0.3">
      <c r="A214" s="108">
        <f>ROW()-ROW(賃上げ確認表[[#Headers],[No.]])</f>
        <v>162</v>
      </c>
      <c r="B214" s="172"/>
      <c r="C214" s="28"/>
      <c r="D214" s="29" t="str">
        <f ca="1">IFERROR(INDIRECT("_"&amp;LEFT(賃上げ確認表[[#This Row],[雇用形態]],2)),"")</f>
        <v/>
      </c>
      <c r="E214" s="160" t="str">
        <f>IF(賃上げ確認表[[#This Row],[雇用形態]]="02【日給制+手当(月額)】",$J$21,"")</f>
        <v/>
      </c>
      <c r="F214" s="162"/>
      <c r="G214" s="163"/>
      <c r="H214" s="161" t="str">
        <f>IFERROR(IF(賃上げ確認表[[#This Row],[雇用形態]]="02【日給制+手当(月額)】",賃上げ確認表[[#This Row],[c]]/賃上げ確認表[[#This Row],[(a'')]]*賃上げ確認表[[#This Row],[a]],""),"")</f>
        <v/>
      </c>
      <c r="I214" s="18" t="str">
        <f>IF(賃上げ確認表[[#This Row],[社員コード又は氏名等]]="","",賃上げ確認表[[#This Row],[b]]+IF(賃上げ確認表[[#This Row],[(a'')]]="",賃上げ確認表[[#This Row],[c]],賃上げ確認表[[#This Row],[c'']]))</f>
        <v/>
      </c>
      <c r="J214" s="165"/>
      <c r="K214" s="166"/>
      <c r="L214" s="161" t="str">
        <f>IFERROR(IF(賃上げ確認表[[#This Row],[雇用形態]]="02【日給制+手当(月額)】",賃上げ確認表[[#This Row],[f]]/賃上げ確認表[[#This Row],[(a'')]]*賃上げ確認表[[#This Row],[a]],""),"")</f>
        <v/>
      </c>
      <c r="M214" s="18" t="str">
        <f>IF(賃上げ確認表[[#This Row],[社員コード又は氏名等]]="","",賃上げ確認表[[#This Row],[e]]+IF(賃上げ確認表[[#This Row],[(a'')]]="",賃上げ確認表[[#This Row],[f]],賃上げ確認表[[#This Row],[f'']]))</f>
        <v/>
      </c>
      <c r="N214" s="19" t="str">
        <f ca="1">IFERROR(IF(賃上げ確認表[[#This Row],[No.]]=従業員数+1,COUNT(OFFSET($N$53,0,0,従業員数)),IF(賃上げ確認表[[#This Row],[雇用形態]]="88【退職・異動等】","",IFERROR(賃上げ確認表[[#This Row],[g]]-賃上げ確認表[[#This Row],[d]],""))),"")</f>
        <v/>
      </c>
      <c r="O214" s="32" t="str">
        <f ca="1">IFERROR(IF(賃上げ確認表[[#This Row],[No.]]=従業員数+1,AVERAGE(OFFSET($O$53,0,0,従業員数)),IF(賃上げ確認表[[#This Row],[雇用形態]]="88【退職・異動等】","",賃上げ確認表[[#This Row],[d]]/賃上げ確認表[[#This Row],[a]])),"")</f>
        <v/>
      </c>
      <c r="P214" s="33" t="str">
        <f ca="1">IFERROR(IF(賃上げ確認表[[#This Row],[No.]]=従業員数+1,AVERAGE(OFFSET($P$53,0,0,従業員数)),IF(賃上げ確認表[[#This Row],[雇用形態]]="88【退職・異動等】","",賃上げ確認表[[#This Row],[g]]/賃上げ確認表[[#This Row],[a]])),"")</f>
        <v/>
      </c>
      <c r="Q214" s="34" t="str">
        <f ca="1">IFERROR(IF(賃上げ確認表[[#This Row],[No.]]=従業員数+1,AVERAGE(OFFSET($Q$53,0,0,従業員数)),賃上げ確認表[[#This Row],[i]]-賃上げ確認表[[#This Row],[h]]),"")</f>
        <v/>
      </c>
      <c r="R214" s="20" t="str">
        <f ca="1">IF(賃上げ確認表[[#This Row],[h]]="","",IF(OR(賃上げ確認表[[#This Row],[h]]&lt;$Q$39,賃上げ確認表[[#This Row],[i]]&lt;MAX($Q$39:$Q$40)),"最低賃金未満","○"))</f>
        <v/>
      </c>
    </row>
    <row r="215" spans="1:18" ht="18.75" customHeight="1" thickTop="1" thickBot="1" x14ac:dyDescent="0.3">
      <c r="A215" s="108">
        <f>ROW()-ROW(賃上げ確認表[[#Headers],[No.]])</f>
        <v>163</v>
      </c>
      <c r="B215" s="172"/>
      <c r="C215" s="28"/>
      <c r="D215" s="29" t="str">
        <f ca="1">IFERROR(INDIRECT("_"&amp;LEFT(賃上げ確認表[[#This Row],[雇用形態]],2)),"")</f>
        <v/>
      </c>
      <c r="E215" s="160" t="str">
        <f>IF(賃上げ確認表[[#This Row],[雇用形態]]="02【日給制+手当(月額)】",$J$21,"")</f>
        <v/>
      </c>
      <c r="F215" s="162"/>
      <c r="G215" s="163"/>
      <c r="H215" s="161" t="str">
        <f>IFERROR(IF(賃上げ確認表[[#This Row],[雇用形態]]="02【日給制+手当(月額)】",賃上げ確認表[[#This Row],[c]]/賃上げ確認表[[#This Row],[(a'')]]*賃上げ確認表[[#This Row],[a]],""),"")</f>
        <v/>
      </c>
      <c r="I215" s="18" t="str">
        <f>IF(賃上げ確認表[[#This Row],[社員コード又は氏名等]]="","",賃上げ確認表[[#This Row],[b]]+IF(賃上げ確認表[[#This Row],[(a'')]]="",賃上げ確認表[[#This Row],[c]],賃上げ確認表[[#This Row],[c'']]))</f>
        <v/>
      </c>
      <c r="J215" s="165"/>
      <c r="K215" s="166"/>
      <c r="L215" s="161" t="str">
        <f>IFERROR(IF(賃上げ確認表[[#This Row],[雇用形態]]="02【日給制+手当(月額)】",賃上げ確認表[[#This Row],[f]]/賃上げ確認表[[#This Row],[(a'')]]*賃上げ確認表[[#This Row],[a]],""),"")</f>
        <v/>
      </c>
      <c r="M215" s="18" t="str">
        <f>IF(賃上げ確認表[[#This Row],[社員コード又は氏名等]]="","",賃上げ確認表[[#This Row],[e]]+IF(賃上げ確認表[[#This Row],[(a'')]]="",賃上げ確認表[[#This Row],[f]],賃上げ確認表[[#This Row],[f'']]))</f>
        <v/>
      </c>
      <c r="N215" s="19" t="str">
        <f ca="1">IFERROR(IF(賃上げ確認表[[#This Row],[No.]]=従業員数+1,COUNT(OFFSET($N$53,0,0,従業員数)),IF(賃上げ確認表[[#This Row],[雇用形態]]="88【退職・異動等】","",IFERROR(賃上げ確認表[[#This Row],[g]]-賃上げ確認表[[#This Row],[d]],""))),"")</f>
        <v/>
      </c>
      <c r="O215" s="32" t="str">
        <f ca="1">IFERROR(IF(賃上げ確認表[[#This Row],[No.]]=従業員数+1,AVERAGE(OFFSET($O$53,0,0,従業員数)),IF(賃上げ確認表[[#This Row],[雇用形態]]="88【退職・異動等】","",賃上げ確認表[[#This Row],[d]]/賃上げ確認表[[#This Row],[a]])),"")</f>
        <v/>
      </c>
      <c r="P215" s="33" t="str">
        <f ca="1">IFERROR(IF(賃上げ確認表[[#This Row],[No.]]=従業員数+1,AVERAGE(OFFSET($P$53,0,0,従業員数)),IF(賃上げ確認表[[#This Row],[雇用形態]]="88【退職・異動等】","",賃上げ確認表[[#This Row],[g]]/賃上げ確認表[[#This Row],[a]])),"")</f>
        <v/>
      </c>
      <c r="Q215" s="34" t="str">
        <f ca="1">IFERROR(IF(賃上げ確認表[[#This Row],[No.]]=従業員数+1,AVERAGE(OFFSET($Q$53,0,0,従業員数)),賃上げ確認表[[#This Row],[i]]-賃上げ確認表[[#This Row],[h]]),"")</f>
        <v/>
      </c>
      <c r="R215" s="20" t="str">
        <f ca="1">IF(賃上げ確認表[[#This Row],[h]]="","",IF(OR(賃上げ確認表[[#This Row],[h]]&lt;$Q$39,賃上げ確認表[[#This Row],[i]]&lt;MAX($Q$39:$Q$40)),"最低賃金未満","○"))</f>
        <v/>
      </c>
    </row>
    <row r="216" spans="1:18" ht="18.75" customHeight="1" thickTop="1" thickBot="1" x14ac:dyDescent="0.3">
      <c r="A216" s="108">
        <f>ROW()-ROW(賃上げ確認表[[#Headers],[No.]])</f>
        <v>164</v>
      </c>
      <c r="B216" s="172"/>
      <c r="C216" s="28"/>
      <c r="D216" s="29" t="str">
        <f ca="1">IFERROR(INDIRECT("_"&amp;LEFT(賃上げ確認表[[#This Row],[雇用形態]],2)),"")</f>
        <v/>
      </c>
      <c r="E216" s="160" t="str">
        <f>IF(賃上げ確認表[[#This Row],[雇用形態]]="02【日給制+手当(月額)】",$J$21,"")</f>
        <v/>
      </c>
      <c r="F216" s="162"/>
      <c r="G216" s="163"/>
      <c r="H216" s="161" t="str">
        <f>IFERROR(IF(賃上げ確認表[[#This Row],[雇用形態]]="02【日給制+手当(月額)】",賃上げ確認表[[#This Row],[c]]/賃上げ確認表[[#This Row],[(a'')]]*賃上げ確認表[[#This Row],[a]],""),"")</f>
        <v/>
      </c>
      <c r="I216" s="18" t="str">
        <f>IF(賃上げ確認表[[#This Row],[社員コード又は氏名等]]="","",賃上げ確認表[[#This Row],[b]]+IF(賃上げ確認表[[#This Row],[(a'')]]="",賃上げ確認表[[#This Row],[c]],賃上げ確認表[[#This Row],[c'']]))</f>
        <v/>
      </c>
      <c r="J216" s="165"/>
      <c r="K216" s="166"/>
      <c r="L216" s="161" t="str">
        <f>IFERROR(IF(賃上げ確認表[[#This Row],[雇用形態]]="02【日給制+手当(月額)】",賃上げ確認表[[#This Row],[f]]/賃上げ確認表[[#This Row],[(a'')]]*賃上げ確認表[[#This Row],[a]],""),"")</f>
        <v/>
      </c>
      <c r="M216" s="18" t="str">
        <f>IF(賃上げ確認表[[#This Row],[社員コード又は氏名等]]="","",賃上げ確認表[[#This Row],[e]]+IF(賃上げ確認表[[#This Row],[(a'')]]="",賃上げ確認表[[#This Row],[f]],賃上げ確認表[[#This Row],[f'']]))</f>
        <v/>
      </c>
      <c r="N216" s="19" t="str">
        <f ca="1">IFERROR(IF(賃上げ確認表[[#This Row],[No.]]=従業員数+1,COUNT(OFFSET($N$53,0,0,従業員数)),IF(賃上げ確認表[[#This Row],[雇用形態]]="88【退職・異動等】","",IFERROR(賃上げ確認表[[#This Row],[g]]-賃上げ確認表[[#This Row],[d]],""))),"")</f>
        <v/>
      </c>
      <c r="O216" s="32" t="str">
        <f ca="1">IFERROR(IF(賃上げ確認表[[#This Row],[No.]]=従業員数+1,AVERAGE(OFFSET($O$53,0,0,従業員数)),IF(賃上げ確認表[[#This Row],[雇用形態]]="88【退職・異動等】","",賃上げ確認表[[#This Row],[d]]/賃上げ確認表[[#This Row],[a]])),"")</f>
        <v/>
      </c>
      <c r="P216" s="33" t="str">
        <f ca="1">IFERROR(IF(賃上げ確認表[[#This Row],[No.]]=従業員数+1,AVERAGE(OFFSET($P$53,0,0,従業員数)),IF(賃上げ確認表[[#This Row],[雇用形態]]="88【退職・異動等】","",賃上げ確認表[[#This Row],[g]]/賃上げ確認表[[#This Row],[a]])),"")</f>
        <v/>
      </c>
      <c r="Q216" s="34" t="str">
        <f ca="1">IFERROR(IF(賃上げ確認表[[#This Row],[No.]]=従業員数+1,AVERAGE(OFFSET($Q$53,0,0,従業員数)),賃上げ確認表[[#This Row],[i]]-賃上げ確認表[[#This Row],[h]]),"")</f>
        <v/>
      </c>
      <c r="R216" s="20" t="str">
        <f ca="1">IF(賃上げ確認表[[#This Row],[h]]="","",IF(OR(賃上げ確認表[[#This Row],[h]]&lt;$Q$39,賃上げ確認表[[#This Row],[i]]&lt;MAX($Q$39:$Q$40)),"最低賃金未満","○"))</f>
        <v/>
      </c>
    </row>
    <row r="217" spans="1:18" ht="18.75" customHeight="1" thickTop="1" thickBot="1" x14ac:dyDescent="0.3">
      <c r="A217" s="108">
        <f>ROW()-ROW(賃上げ確認表[[#Headers],[No.]])</f>
        <v>165</v>
      </c>
      <c r="B217" s="172"/>
      <c r="C217" s="28"/>
      <c r="D217" s="29" t="str">
        <f ca="1">IFERROR(INDIRECT("_"&amp;LEFT(賃上げ確認表[[#This Row],[雇用形態]],2)),"")</f>
        <v/>
      </c>
      <c r="E217" s="160" t="str">
        <f>IF(賃上げ確認表[[#This Row],[雇用形態]]="02【日給制+手当(月額)】",$J$21,"")</f>
        <v/>
      </c>
      <c r="F217" s="162"/>
      <c r="G217" s="163"/>
      <c r="H217" s="161" t="str">
        <f>IFERROR(IF(賃上げ確認表[[#This Row],[雇用形態]]="02【日給制+手当(月額)】",賃上げ確認表[[#This Row],[c]]/賃上げ確認表[[#This Row],[(a'')]]*賃上げ確認表[[#This Row],[a]],""),"")</f>
        <v/>
      </c>
      <c r="I217" s="18" t="str">
        <f>IF(賃上げ確認表[[#This Row],[社員コード又は氏名等]]="","",賃上げ確認表[[#This Row],[b]]+IF(賃上げ確認表[[#This Row],[(a'')]]="",賃上げ確認表[[#This Row],[c]],賃上げ確認表[[#This Row],[c'']]))</f>
        <v/>
      </c>
      <c r="J217" s="165"/>
      <c r="K217" s="166"/>
      <c r="L217" s="161" t="str">
        <f>IFERROR(IF(賃上げ確認表[[#This Row],[雇用形態]]="02【日給制+手当(月額)】",賃上げ確認表[[#This Row],[f]]/賃上げ確認表[[#This Row],[(a'')]]*賃上げ確認表[[#This Row],[a]],""),"")</f>
        <v/>
      </c>
      <c r="M217" s="18" t="str">
        <f>IF(賃上げ確認表[[#This Row],[社員コード又は氏名等]]="","",賃上げ確認表[[#This Row],[e]]+IF(賃上げ確認表[[#This Row],[(a'')]]="",賃上げ確認表[[#This Row],[f]],賃上げ確認表[[#This Row],[f'']]))</f>
        <v/>
      </c>
      <c r="N217" s="19" t="str">
        <f ca="1">IFERROR(IF(賃上げ確認表[[#This Row],[No.]]=従業員数+1,COUNT(OFFSET($N$53,0,0,従業員数)),IF(賃上げ確認表[[#This Row],[雇用形態]]="88【退職・異動等】","",IFERROR(賃上げ確認表[[#This Row],[g]]-賃上げ確認表[[#This Row],[d]],""))),"")</f>
        <v/>
      </c>
      <c r="O217" s="32" t="str">
        <f ca="1">IFERROR(IF(賃上げ確認表[[#This Row],[No.]]=従業員数+1,AVERAGE(OFFSET($O$53,0,0,従業員数)),IF(賃上げ確認表[[#This Row],[雇用形態]]="88【退職・異動等】","",賃上げ確認表[[#This Row],[d]]/賃上げ確認表[[#This Row],[a]])),"")</f>
        <v/>
      </c>
      <c r="P217" s="33" t="str">
        <f ca="1">IFERROR(IF(賃上げ確認表[[#This Row],[No.]]=従業員数+1,AVERAGE(OFFSET($P$53,0,0,従業員数)),IF(賃上げ確認表[[#This Row],[雇用形態]]="88【退職・異動等】","",賃上げ確認表[[#This Row],[g]]/賃上げ確認表[[#This Row],[a]])),"")</f>
        <v/>
      </c>
      <c r="Q217" s="34" t="str">
        <f ca="1">IFERROR(IF(賃上げ確認表[[#This Row],[No.]]=従業員数+1,AVERAGE(OFFSET($Q$53,0,0,従業員数)),賃上げ確認表[[#This Row],[i]]-賃上げ確認表[[#This Row],[h]]),"")</f>
        <v/>
      </c>
      <c r="R217" s="20" t="str">
        <f ca="1">IF(賃上げ確認表[[#This Row],[h]]="","",IF(OR(賃上げ確認表[[#This Row],[h]]&lt;$Q$39,賃上げ確認表[[#This Row],[i]]&lt;MAX($Q$39:$Q$40)),"最低賃金未満","○"))</f>
        <v/>
      </c>
    </row>
    <row r="218" spans="1:18" ht="18.75" customHeight="1" thickTop="1" thickBot="1" x14ac:dyDescent="0.3">
      <c r="A218" s="108">
        <f>ROW()-ROW(賃上げ確認表[[#Headers],[No.]])</f>
        <v>166</v>
      </c>
      <c r="B218" s="172"/>
      <c r="C218" s="28"/>
      <c r="D218" s="29" t="str">
        <f ca="1">IFERROR(INDIRECT("_"&amp;LEFT(賃上げ確認表[[#This Row],[雇用形態]],2)),"")</f>
        <v/>
      </c>
      <c r="E218" s="160" t="str">
        <f>IF(賃上げ確認表[[#This Row],[雇用形態]]="02【日給制+手当(月額)】",$J$21,"")</f>
        <v/>
      </c>
      <c r="F218" s="162"/>
      <c r="G218" s="163"/>
      <c r="H218" s="161" t="str">
        <f>IFERROR(IF(賃上げ確認表[[#This Row],[雇用形態]]="02【日給制+手当(月額)】",賃上げ確認表[[#This Row],[c]]/賃上げ確認表[[#This Row],[(a'')]]*賃上げ確認表[[#This Row],[a]],""),"")</f>
        <v/>
      </c>
      <c r="I218" s="18" t="str">
        <f>IF(賃上げ確認表[[#This Row],[社員コード又は氏名等]]="","",賃上げ確認表[[#This Row],[b]]+IF(賃上げ確認表[[#This Row],[(a'')]]="",賃上げ確認表[[#This Row],[c]],賃上げ確認表[[#This Row],[c'']]))</f>
        <v/>
      </c>
      <c r="J218" s="165"/>
      <c r="K218" s="166"/>
      <c r="L218" s="161" t="str">
        <f>IFERROR(IF(賃上げ確認表[[#This Row],[雇用形態]]="02【日給制+手当(月額)】",賃上げ確認表[[#This Row],[f]]/賃上げ確認表[[#This Row],[(a'')]]*賃上げ確認表[[#This Row],[a]],""),"")</f>
        <v/>
      </c>
      <c r="M218" s="18" t="str">
        <f>IF(賃上げ確認表[[#This Row],[社員コード又は氏名等]]="","",賃上げ確認表[[#This Row],[e]]+IF(賃上げ確認表[[#This Row],[(a'')]]="",賃上げ確認表[[#This Row],[f]],賃上げ確認表[[#This Row],[f'']]))</f>
        <v/>
      </c>
      <c r="N218" s="19" t="str">
        <f ca="1">IFERROR(IF(賃上げ確認表[[#This Row],[No.]]=従業員数+1,COUNT(OFFSET($N$53,0,0,従業員数)),IF(賃上げ確認表[[#This Row],[雇用形態]]="88【退職・異動等】","",IFERROR(賃上げ確認表[[#This Row],[g]]-賃上げ確認表[[#This Row],[d]],""))),"")</f>
        <v/>
      </c>
      <c r="O218" s="32" t="str">
        <f ca="1">IFERROR(IF(賃上げ確認表[[#This Row],[No.]]=従業員数+1,AVERAGE(OFFSET($O$53,0,0,従業員数)),IF(賃上げ確認表[[#This Row],[雇用形態]]="88【退職・異動等】","",賃上げ確認表[[#This Row],[d]]/賃上げ確認表[[#This Row],[a]])),"")</f>
        <v/>
      </c>
      <c r="P218" s="33" t="str">
        <f ca="1">IFERROR(IF(賃上げ確認表[[#This Row],[No.]]=従業員数+1,AVERAGE(OFFSET($P$53,0,0,従業員数)),IF(賃上げ確認表[[#This Row],[雇用形態]]="88【退職・異動等】","",賃上げ確認表[[#This Row],[g]]/賃上げ確認表[[#This Row],[a]])),"")</f>
        <v/>
      </c>
      <c r="Q218" s="34" t="str">
        <f ca="1">IFERROR(IF(賃上げ確認表[[#This Row],[No.]]=従業員数+1,AVERAGE(OFFSET($Q$53,0,0,従業員数)),賃上げ確認表[[#This Row],[i]]-賃上げ確認表[[#This Row],[h]]),"")</f>
        <v/>
      </c>
      <c r="R218" s="20" t="str">
        <f ca="1">IF(賃上げ確認表[[#This Row],[h]]="","",IF(OR(賃上げ確認表[[#This Row],[h]]&lt;$Q$39,賃上げ確認表[[#This Row],[i]]&lt;MAX($Q$39:$Q$40)),"最低賃金未満","○"))</f>
        <v/>
      </c>
    </row>
    <row r="219" spans="1:18" ht="18.75" customHeight="1" thickTop="1" thickBot="1" x14ac:dyDescent="0.3">
      <c r="A219" s="108">
        <f>ROW()-ROW(賃上げ確認表[[#Headers],[No.]])</f>
        <v>167</v>
      </c>
      <c r="B219" s="172"/>
      <c r="C219" s="28"/>
      <c r="D219" s="29" t="str">
        <f ca="1">IFERROR(INDIRECT("_"&amp;LEFT(賃上げ確認表[[#This Row],[雇用形態]],2)),"")</f>
        <v/>
      </c>
      <c r="E219" s="160" t="str">
        <f>IF(賃上げ確認表[[#This Row],[雇用形態]]="02【日給制+手当(月額)】",$J$21,"")</f>
        <v/>
      </c>
      <c r="F219" s="162"/>
      <c r="G219" s="163"/>
      <c r="H219" s="161" t="str">
        <f>IFERROR(IF(賃上げ確認表[[#This Row],[雇用形態]]="02【日給制+手当(月額)】",賃上げ確認表[[#This Row],[c]]/賃上げ確認表[[#This Row],[(a'')]]*賃上げ確認表[[#This Row],[a]],""),"")</f>
        <v/>
      </c>
      <c r="I219" s="18" t="str">
        <f>IF(賃上げ確認表[[#This Row],[社員コード又は氏名等]]="","",賃上げ確認表[[#This Row],[b]]+IF(賃上げ確認表[[#This Row],[(a'')]]="",賃上げ確認表[[#This Row],[c]],賃上げ確認表[[#This Row],[c'']]))</f>
        <v/>
      </c>
      <c r="J219" s="165"/>
      <c r="K219" s="166"/>
      <c r="L219" s="161" t="str">
        <f>IFERROR(IF(賃上げ確認表[[#This Row],[雇用形態]]="02【日給制+手当(月額)】",賃上げ確認表[[#This Row],[f]]/賃上げ確認表[[#This Row],[(a'')]]*賃上げ確認表[[#This Row],[a]],""),"")</f>
        <v/>
      </c>
      <c r="M219" s="18" t="str">
        <f>IF(賃上げ確認表[[#This Row],[社員コード又は氏名等]]="","",賃上げ確認表[[#This Row],[e]]+IF(賃上げ確認表[[#This Row],[(a'')]]="",賃上げ確認表[[#This Row],[f]],賃上げ確認表[[#This Row],[f'']]))</f>
        <v/>
      </c>
      <c r="N219" s="19" t="str">
        <f ca="1">IFERROR(IF(賃上げ確認表[[#This Row],[No.]]=従業員数+1,COUNT(OFFSET($N$53,0,0,従業員数)),IF(賃上げ確認表[[#This Row],[雇用形態]]="88【退職・異動等】","",IFERROR(賃上げ確認表[[#This Row],[g]]-賃上げ確認表[[#This Row],[d]],""))),"")</f>
        <v/>
      </c>
      <c r="O219" s="32" t="str">
        <f ca="1">IFERROR(IF(賃上げ確認表[[#This Row],[No.]]=従業員数+1,AVERAGE(OFFSET($O$53,0,0,従業員数)),IF(賃上げ確認表[[#This Row],[雇用形態]]="88【退職・異動等】","",賃上げ確認表[[#This Row],[d]]/賃上げ確認表[[#This Row],[a]])),"")</f>
        <v/>
      </c>
      <c r="P219" s="33" t="str">
        <f ca="1">IFERROR(IF(賃上げ確認表[[#This Row],[No.]]=従業員数+1,AVERAGE(OFFSET($P$53,0,0,従業員数)),IF(賃上げ確認表[[#This Row],[雇用形態]]="88【退職・異動等】","",賃上げ確認表[[#This Row],[g]]/賃上げ確認表[[#This Row],[a]])),"")</f>
        <v/>
      </c>
      <c r="Q219" s="34" t="str">
        <f ca="1">IFERROR(IF(賃上げ確認表[[#This Row],[No.]]=従業員数+1,AVERAGE(OFFSET($Q$53,0,0,従業員数)),賃上げ確認表[[#This Row],[i]]-賃上げ確認表[[#This Row],[h]]),"")</f>
        <v/>
      </c>
      <c r="R219" s="20" t="str">
        <f ca="1">IF(賃上げ確認表[[#This Row],[h]]="","",IF(OR(賃上げ確認表[[#This Row],[h]]&lt;$Q$39,賃上げ確認表[[#This Row],[i]]&lt;MAX($Q$39:$Q$40)),"最低賃金未満","○"))</f>
        <v/>
      </c>
    </row>
    <row r="220" spans="1:18" ht="18.75" customHeight="1" thickTop="1" thickBot="1" x14ac:dyDescent="0.3">
      <c r="A220" s="108">
        <f>ROW()-ROW(賃上げ確認表[[#Headers],[No.]])</f>
        <v>168</v>
      </c>
      <c r="B220" s="172"/>
      <c r="C220" s="28"/>
      <c r="D220" s="29" t="str">
        <f ca="1">IFERROR(INDIRECT("_"&amp;LEFT(賃上げ確認表[[#This Row],[雇用形態]],2)),"")</f>
        <v/>
      </c>
      <c r="E220" s="160" t="str">
        <f>IF(賃上げ確認表[[#This Row],[雇用形態]]="02【日給制+手当(月額)】",$J$21,"")</f>
        <v/>
      </c>
      <c r="F220" s="162"/>
      <c r="G220" s="163"/>
      <c r="H220" s="161" t="str">
        <f>IFERROR(IF(賃上げ確認表[[#This Row],[雇用形態]]="02【日給制+手当(月額)】",賃上げ確認表[[#This Row],[c]]/賃上げ確認表[[#This Row],[(a'')]]*賃上げ確認表[[#This Row],[a]],""),"")</f>
        <v/>
      </c>
      <c r="I220" s="18" t="str">
        <f>IF(賃上げ確認表[[#This Row],[社員コード又は氏名等]]="","",賃上げ確認表[[#This Row],[b]]+IF(賃上げ確認表[[#This Row],[(a'')]]="",賃上げ確認表[[#This Row],[c]],賃上げ確認表[[#This Row],[c'']]))</f>
        <v/>
      </c>
      <c r="J220" s="165"/>
      <c r="K220" s="166"/>
      <c r="L220" s="161" t="str">
        <f>IFERROR(IF(賃上げ確認表[[#This Row],[雇用形態]]="02【日給制+手当(月額)】",賃上げ確認表[[#This Row],[f]]/賃上げ確認表[[#This Row],[(a'')]]*賃上げ確認表[[#This Row],[a]],""),"")</f>
        <v/>
      </c>
      <c r="M220" s="18" t="str">
        <f>IF(賃上げ確認表[[#This Row],[社員コード又は氏名等]]="","",賃上げ確認表[[#This Row],[e]]+IF(賃上げ確認表[[#This Row],[(a'')]]="",賃上げ確認表[[#This Row],[f]],賃上げ確認表[[#This Row],[f'']]))</f>
        <v/>
      </c>
      <c r="N220" s="19" t="str">
        <f ca="1">IFERROR(IF(賃上げ確認表[[#This Row],[No.]]=従業員数+1,COUNT(OFFSET($N$53,0,0,従業員数)),IF(賃上げ確認表[[#This Row],[雇用形態]]="88【退職・異動等】","",IFERROR(賃上げ確認表[[#This Row],[g]]-賃上げ確認表[[#This Row],[d]],""))),"")</f>
        <v/>
      </c>
      <c r="O220" s="32" t="str">
        <f ca="1">IFERROR(IF(賃上げ確認表[[#This Row],[No.]]=従業員数+1,AVERAGE(OFFSET($O$53,0,0,従業員数)),IF(賃上げ確認表[[#This Row],[雇用形態]]="88【退職・異動等】","",賃上げ確認表[[#This Row],[d]]/賃上げ確認表[[#This Row],[a]])),"")</f>
        <v/>
      </c>
      <c r="P220" s="33" t="str">
        <f ca="1">IFERROR(IF(賃上げ確認表[[#This Row],[No.]]=従業員数+1,AVERAGE(OFFSET($P$53,0,0,従業員数)),IF(賃上げ確認表[[#This Row],[雇用形態]]="88【退職・異動等】","",賃上げ確認表[[#This Row],[g]]/賃上げ確認表[[#This Row],[a]])),"")</f>
        <v/>
      </c>
      <c r="Q220" s="34" t="str">
        <f ca="1">IFERROR(IF(賃上げ確認表[[#This Row],[No.]]=従業員数+1,AVERAGE(OFFSET($Q$53,0,0,従業員数)),賃上げ確認表[[#This Row],[i]]-賃上げ確認表[[#This Row],[h]]),"")</f>
        <v/>
      </c>
      <c r="R220" s="20" t="str">
        <f ca="1">IF(賃上げ確認表[[#This Row],[h]]="","",IF(OR(賃上げ確認表[[#This Row],[h]]&lt;$Q$39,賃上げ確認表[[#This Row],[i]]&lt;MAX($Q$39:$Q$40)),"最低賃金未満","○"))</f>
        <v/>
      </c>
    </row>
    <row r="221" spans="1:18" ht="18.75" customHeight="1" thickTop="1" thickBot="1" x14ac:dyDescent="0.3">
      <c r="A221" s="108">
        <f>ROW()-ROW(賃上げ確認表[[#Headers],[No.]])</f>
        <v>169</v>
      </c>
      <c r="B221" s="172"/>
      <c r="C221" s="28"/>
      <c r="D221" s="29" t="str">
        <f ca="1">IFERROR(INDIRECT("_"&amp;LEFT(賃上げ確認表[[#This Row],[雇用形態]],2)),"")</f>
        <v/>
      </c>
      <c r="E221" s="160" t="str">
        <f>IF(賃上げ確認表[[#This Row],[雇用形態]]="02【日給制+手当(月額)】",$J$21,"")</f>
        <v/>
      </c>
      <c r="F221" s="162"/>
      <c r="G221" s="163"/>
      <c r="H221" s="161" t="str">
        <f>IFERROR(IF(賃上げ確認表[[#This Row],[雇用形態]]="02【日給制+手当(月額)】",賃上げ確認表[[#This Row],[c]]/賃上げ確認表[[#This Row],[(a'')]]*賃上げ確認表[[#This Row],[a]],""),"")</f>
        <v/>
      </c>
      <c r="I221" s="18" t="str">
        <f>IF(賃上げ確認表[[#This Row],[社員コード又は氏名等]]="","",賃上げ確認表[[#This Row],[b]]+IF(賃上げ確認表[[#This Row],[(a'')]]="",賃上げ確認表[[#This Row],[c]],賃上げ確認表[[#This Row],[c'']]))</f>
        <v/>
      </c>
      <c r="J221" s="165"/>
      <c r="K221" s="166"/>
      <c r="L221" s="161" t="str">
        <f>IFERROR(IF(賃上げ確認表[[#This Row],[雇用形態]]="02【日給制+手当(月額)】",賃上げ確認表[[#This Row],[f]]/賃上げ確認表[[#This Row],[(a'')]]*賃上げ確認表[[#This Row],[a]],""),"")</f>
        <v/>
      </c>
      <c r="M221" s="18" t="str">
        <f>IF(賃上げ確認表[[#This Row],[社員コード又は氏名等]]="","",賃上げ確認表[[#This Row],[e]]+IF(賃上げ確認表[[#This Row],[(a'')]]="",賃上げ確認表[[#This Row],[f]],賃上げ確認表[[#This Row],[f'']]))</f>
        <v/>
      </c>
      <c r="N221" s="19" t="str">
        <f ca="1">IFERROR(IF(賃上げ確認表[[#This Row],[No.]]=従業員数+1,COUNT(OFFSET($N$53,0,0,従業員数)),IF(賃上げ確認表[[#This Row],[雇用形態]]="88【退職・異動等】","",IFERROR(賃上げ確認表[[#This Row],[g]]-賃上げ確認表[[#This Row],[d]],""))),"")</f>
        <v/>
      </c>
      <c r="O221" s="32" t="str">
        <f ca="1">IFERROR(IF(賃上げ確認表[[#This Row],[No.]]=従業員数+1,AVERAGE(OFFSET($O$53,0,0,従業員数)),IF(賃上げ確認表[[#This Row],[雇用形態]]="88【退職・異動等】","",賃上げ確認表[[#This Row],[d]]/賃上げ確認表[[#This Row],[a]])),"")</f>
        <v/>
      </c>
      <c r="P221" s="33" t="str">
        <f ca="1">IFERROR(IF(賃上げ確認表[[#This Row],[No.]]=従業員数+1,AVERAGE(OFFSET($P$53,0,0,従業員数)),IF(賃上げ確認表[[#This Row],[雇用形態]]="88【退職・異動等】","",賃上げ確認表[[#This Row],[g]]/賃上げ確認表[[#This Row],[a]])),"")</f>
        <v/>
      </c>
      <c r="Q221" s="34" t="str">
        <f ca="1">IFERROR(IF(賃上げ確認表[[#This Row],[No.]]=従業員数+1,AVERAGE(OFFSET($Q$53,0,0,従業員数)),賃上げ確認表[[#This Row],[i]]-賃上げ確認表[[#This Row],[h]]),"")</f>
        <v/>
      </c>
      <c r="R221" s="20" t="str">
        <f ca="1">IF(賃上げ確認表[[#This Row],[h]]="","",IF(OR(賃上げ確認表[[#This Row],[h]]&lt;$Q$39,賃上げ確認表[[#This Row],[i]]&lt;MAX($Q$39:$Q$40)),"最低賃金未満","○"))</f>
        <v/>
      </c>
    </row>
    <row r="222" spans="1:18" ht="18.75" customHeight="1" thickTop="1" thickBot="1" x14ac:dyDescent="0.3">
      <c r="A222" s="108">
        <f>ROW()-ROW(賃上げ確認表[[#Headers],[No.]])</f>
        <v>170</v>
      </c>
      <c r="B222" s="172"/>
      <c r="C222" s="28"/>
      <c r="D222" s="29" t="str">
        <f ca="1">IFERROR(INDIRECT("_"&amp;LEFT(賃上げ確認表[[#This Row],[雇用形態]],2)),"")</f>
        <v/>
      </c>
      <c r="E222" s="160" t="str">
        <f>IF(賃上げ確認表[[#This Row],[雇用形態]]="02【日給制+手当(月額)】",$J$21,"")</f>
        <v/>
      </c>
      <c r="F222" s="162"/>
      <c r="G222" s="163"/>
      <c r="H222" s="161" t="str">
        <f>IFERROR(IF(賃上げ確認表[[#This Row],[雇用形態]]="02【日給制+手当(月額)】",賃上げ確認表[[#This Row],[c]]/賃上げ確認表[[#This Row],[(a'')]]*賃上げ確認表[[#This Row],[a]],""),"")</f>
        <v/>
      </c>
      <c r="I222" s="18" t="str">
        <f>IF(賃上げ確認表[[#This Row],[社員コード又は氏名等]]="","",賃上げ確認表[[#This Row],[b]]+IF(賃上げ確認表[[#This Row],[(a'')]]="",賃上げ確認表[[#This Row],[c]],賃上げ確認表[[#This Row],[c'']]))</f>
        <v/>
      </c>
      <c r="J222" s="165"/>
      <c r="K222" s="166"/>
      <c r="L222" s="161" t="str">
        <f>IFERROR(IF(賃上げ確認表[[#This Row],[雇用形態]]="02【日給制+手当(月額)】",賃上げ確認表[[#This Row],[f]]/賃上げ確認表[[#This Row],[(a'')]]*賃上げ確認表[[#This Row],[a]],""),"")</f>
        <v/>
      </c>
      <c r="M222" s="18" t="str">
        <f>IF(賃上げ確認表[[#This Row],[社員コード又は氏名等]]="","",賃上げ確認表[[#This Row],[e]]+IF(賃上げ確認表[[#This Row],[(a'')]]="",賃上げ確認表[[#This Row],[f]],賃上げ確認表[[#This Row],[f'']]))</f>
        <v/>
      </c>
      <c r="N222" s="19" t="str">
        <f ca="1">IFERROR(IF(賃上げ確認表[[#This Row],[No.]]=従業員数+1,COUNT(OFFSET($N$53,0,0,従業員数)),IF(賃上げ確認表[[#This Row],[雇用形態]]="88【退職・異動等】","",IFERROR(賃上げ確認表[[#This Row],[g]]-賃上げ確認表[[#This Row],[d]],""))),"")</f>
        <v/>
      </c>
      <c r="O222" s="32" t="str">
        <f ca="1">IFERROR(IF(賃上げ確認表[[#This Row],[No.]]=従業員数+1,AVERAGE(OFFSET($O$53,0,0,従業員数)),IF(賃上げ確認表[[#This Row],[雇用形態]]="88【退職・異動等】","",賃上げ確認表[[#This Row],[d]]/賃上げ確認表[[#This Row],[a]])),"")</f>
        <v/>
      </c>
      <c r="P222" s="33" t="str">
        <f ca="1">IFERROR(IF(賃上げ確認表[[#This Row],[No.]]=従業員数+1,AVERAGE(OFFSET($P$53,0,0,従業員数)),IF(賃上げ確認表[[#This Row],[雇用形態]]="88【退職・異動等】","",賃上げ確認表[[#This Row],[g]]/賃上げ確認表[[#This Row],[a]])),"")</f>
        <v/>
      </c>
      <c r="Q222" s="34" t="str">
        <f ca="1">IFERROR(IF(賃上げ確認表[[#This Row],[No.]]=従業員数+1,AVERAGE(OFFSET($Q$53,0,0,従業員数)),賃上げ確認表[[#This Row],[i]]-賃上げ確認表[[#This Row],[h]]),"")</f>
        <v/>
      </c>
      <c r="R222" s="20" t="str">
        <f ca="1">IF(賃上げ確認表[[#This Row],[h]]="","",IF(OR(賃上げ確認表[[#This Row],[h]]&lt;$Q$39,賃上げ確認表[[#This Row],[i]]&lt;MAX($Q$39:$Q$40)),"最低賃金未満","○"))</f>
        <v/>
      </c>
    </row>
    <row r="223" spans="1:18" ht="18.75" customHeight="1" thickTop="1" thickBot="1" x14ac:dyDescent="0.3">
      <c r="A223" s="108">
        <f>ROW()-ROW(賃上げ確認表[[#Headers],[No.]])</f>
        <v>171</v>
      </c>
      <c r="B223" s="172"/>
      <c r="C223" s="28"/>
      <c r="D223" s="29" t="str">
        <f ca="1">IFERROR(INDIRECT("_"&amp;LEFT(賃上げ確認表[[#This Row],[雇用形態]],2)),"")</f>
        <v/>
      </c>
      <c r="E223" s="160" t="str">
        <f>IF(賃上げ確認表[[#This Row],[雇用形態]]="02【日給制+手当(月額)】",$J$21,"")</f>
        <v/>
      </c>
      <c r="F223" s="162"/>
      <c r="G223" s="163"/>
      <c r="H223" s="161" t="str">
        <f>IFERROR(IF(賃上げ確認表[[#This Row],[雇用形態]]="02【日給制+手当(月額)】",賃上げ確認表[[#This Row],[c]]/賃上げ確認表[[#This Row],[(a'')]]*賃上げ確認表[[#This Row],[a]],""),"")</f>
        <v/>
      </c>
      <c r="I223" s="18" t="str">
        <f>IF(賃上げ確認表[[#This Row],[社員コード又は氏名等]]="","",賃上げ確認表[[#This Row],[b]]+IF(賃上げ確認表[[#This Row],[(a'')]]="",賃上げ確認表[[#This Row],[c]],賃上げ確認表[[#This Row],[c'']]))</f>
        <v/>
      </c>
      <c r="J223" s="165"/>
      <c r="K223" s="166"/>
      <c r="L223" s="161" t="str">
        <f>IFERROR(IF(賃上げ確認表[[#This Row],[雇用形態]]="02【日給制+手当(月額)】",賃上げ確認表[[#This Row],[f]]/賃上げ確認表[[#This Row],[(a'')]]*賃上げ確認表[[#This Row],[a]],""),"")</f>
        <v/>
      </c>
      <c r="M223" s="18" t="str">
        <f>IF(賃上げ確認表[[#This Row],[社員コード又は氏名等]]="","",賃上げ確認表[[#This Row],[e]]+IF(賃上げ確認表[[#This Row],[(a'')]]="",賃上げ確認表[[#This Row],[f]],賃上げ確認表[[#This Row],[f'']]))</f>
        <v/>
      </c>
      <c r="N223" s="19" t="str">
        <f ca="1">IFERROR(IF(賃上げ確認表[[#This Row],[No.]]=従業員数+1,COUNT(OFFSET($N$53,0,0,従業員数)),IF(賃上げ確認表[[#This Row],[雇用形態]]="88【退職・異動等】","",IFERROR(賃上げ確認表[[#This Row],[g]]-賃上げ確認表[[#This Row],[d]],""))),"")</f>
        <v/>
      </c>
      <c r="O223" s="32" t="str">
        <f ca="1">IFERROR(IF(賃上げ確認表[[#This Row],[No.]]=従業員数+1,AVERAGE(OFFSET($O$53,0,0,従業員数)),IF(賃上げ確認表[[#This Row],[雇用形態]]="88【退職・異動等】","",賃上げ確認表[[#This Row],[d]]/賃上げ確認表[[#This Row],[a]])),"")</f>
        <v/>
      </c>
      <c r="P223" s="33" t="str">
        <f ca="1">IFERROR(IF(賃上げ確認表[[#This Row],[No.]]=従業員数+1,AVERAGE(OFFSET($P$53,0,0,従業員数)),IF(賃上げ確認表[[#This Row],[雇用形態]]="88【退職・異動等】","",賃上げ確認表[[#This Row],[g]]/賃上げ確認表[[#This Row],[a]])),"")</f>
        <v/>
      </c>
      <c r="Q223" s="34" t="str">
        <f ca="1">IFERROR(IF(賃上げ確認表[[#This Row],[No.]]=従業員数+1,AVERAGE(OFFSET($Q$53,0,0,従業員数)),賃上げ確認表[[#This Row],[i]]-賃上げ確認表[[#This Row],[h]]),"")</f>
        <v/>
      </c>
      <c r="R223" s="20" t="str">
        <f ca="1">IF(賃上げ確認表[[#This Row],[h]]="","",IF(OR(賃上げ確認表[[#This Row],[h]]&lt;$Q$39,賃上げ確認表[[#This Row],[i]]&lt;MAX($Q$39:$Q$40)),"最低賃金未満","○"))</f>
        <v/>
      </c>
    </row>
    <row r="224" spans="1:18" ht="18.75" customHeight="1" thickTop="1" thickBot="1" x14ac:dyDescent="0.3">
      <c r="A224" s="108">
        <f>ROW()-ROW(賃上げ確認表[[#Headers],[No.]])</f>
        <v>172</v>
      </c>
      <c r="B224" s="172"/>
      <c r="C224" s="28"/>
      <c r="D224" s="29" t="str">
        <f ca="1">IFERROR(INDIRECT("_"&amp;LEFT(賃上げ確認表[[#This Row],[雇用形態]],2)),"")</f>
        <v/>
      </c>
      <c r="E224" s="160" t="str">
        <f>IF(賃上げ確認表[[#This Row],[雇用形態]]="02【日給制+手当(月額)】",$J$21,"")</f>
        <v/>
      </c>
      <c r="F224" s="162"/>
      <c r="G224" s="163"/>
      <c r="H224" s="161" t="str">
        <f>IFERROR(IF(賃上げ確認表[[#This Row],[雇用形態]]="02【日給制+手当(月額)】",賃上げ確認表[[#This Row],[c]]/賃上げ確認表[[#This Row],[(a'')]]*賃上げ確認表[[#This Row],[a]],""),"")</f>
        <v/>
      </c>
      <c r="I224" s="18" t="str">
        <f>IF(賃上げ確認表[[#This Row],[社員コード又は氏名等]]="","",賃上げ確認表[[#This Row],[b]]+IF(賃上げ確認表[[#This Row],[(a'')]]="",賃上げ確認表[[#This Row],[c]],賃上げ確認表[[#This Row],[c'']]))</f>
        <v/>
      </c>
      <c r="J224" s="165"/>
      <c r="K224" s="166"/>
      <c r="L224" s="161" t="str">
        <f>IFERROR(IF(賃上げ確認表[[#This Row],[雇用形態]]="02【日給制+手当(月額)】",賃上げ確認表[[#This Row],[f]]/賃上げ確認表[[#This Row],[(a'')]]*賃上げ確認表[[#This Row],[a]],""),"")</f>
        <v/>
      </c>
      <c r="M224" s="18" t="str">
        <f>IF(賃上げ確認表[[#This Row],[社員コード又は氏名等]]="","",賃上げ確認表[[#This Row],[e]]+IF(賃上げ確認表[[#This Row],[(a'')]]="",賃上げ確認表[[#This Row],[f]],賃上げ確認表[[#This Row],[f'']]))</f>
        <v/>
      </c>
      <c r="N224" s="19" t="str">
        <f ca="1">IFERROR(IF(賃上げ確認表[[#This Row],[No.]]=従業員数+1,COUNT(OFFSET($N$53,0,0,従業員数)),IF(賃上げ確認表[[#This Row],[雇用形態]]="88【退職・異動等】","",IFERROR(賃上げ確認表[[#This Row],[g]]-賃上げ確認表[[#This Row],[d]],""))),"")</f>
        <v/>
      </c>
      <c r="O224" s="32" t="str">
        <f ca="1">IFERROR(IF(賃上げ確認表[[#This Row],[No.]]=従業員数+1,AVERAGE(OFFSET($O$53,0,0,従業員数)),IF(賃上げ確認表[[#This Row],[雇用形態]]="88【退職・異動等】","",賃上げ確認表[[#This Row],[d]]/賃上げ確認表[[#This Row],[a]])),"")</f>
        <v/>
      </c>
      <c r="P224" s="33" t="str">
        <f ca="1">IFERROR(IF(賃上げ確認表[[#This Row],[No.]]=従業員数+1,AVERAGE(OFFSET($P$53,0,0,従業員数)),IF(賃上げ確認表[[#This Row],[雇用形態]]="88【退職・異動等】","",賃上げ確認表[[#This Row],[g]]/賃上げ確認表[[#This Row],[a]])),"")</f>
        <v/>
      </c>
      <c r="Q224" s="34" t="str">
        <f ca="1">IFERROR(IF(賃上げ確認表[[#This Row],[No.]]=従業員数+1,AVERAGE(OFFSET($Q$53,0,0,従業員数)),賃上げ確認表[[#This Row],[i]]-賃上げ確認表[[#This Row],[h]]),"")</f>
        <v/>
      </c>
      <c r="R224" s="20" t="str">
        <f ca="1">IF(賃上げ確認表[[#This Row],[h]]="","",IF(OR(賃上げ確認表[[#This Row],[h]]&lt;$Q$39,賃上げ確認表[[#This Row],[i]]&lt;MAX($Q$39:$Q$40)),"最低賃金未満","○"))</f>
        <v/>
      </c>
    </row>
    <row r="225" spans="1:18" ht="18.75" customHeight="1" thickTop="1" thickBot="1" x14ac:dyDescent="0.3">
      <c r="A225" s="108">
        <f>ROW()-ROW(賃上げ確認表[[#Headers],[No.]])</f>
        <v>173</v>
      </c>
      <c r="B225" s="172"/>
      <c r="C225" s="28"/>
      <c r="D225" s="29" t="str">
        <f ca="1">IFERROR(INDIRECT("_"&amp;LEFT(賃上げ確認表[[#This Row],[雇用形態]],2)),"")</f>
        <v/>
      </c>
      <c r="E225" s="160" t="str">
        <f>IF(賃上げ確認表[[#This Row],[雇用形態]]="02【日給制+手当(月額)】",$J$21,"")</f>
        <v/>
      </c>
      <c r="F225" s="162"/>
      <c r="G225" s="163"/>
      <c r="H225" s="161" t="str">
        <f>IFERROR(IF(賃上げ確認表[[#This Row],[雇用形態]]="02【日給制+手当(月額)】",賃上げ確認表[[#This Row],[c]]/賃上げ確認表[[#This Row],[(a'')]]*賃上げ確認表[[#This Row],[a]],""),"")</f>
        <v/>
      </c>
      <c r="I225" s="18" t="str">
        <f>IF(賃上げ確認表[[#This Row],[社員コード又は氏名等]]="","",賃上げ確認表[[#This Row],[b]]+IF(賃上げ確認表[[#This Row],[(a'')]]="",賃上げ確認表[[#This Row],[c]],賃上げ確認表[[#This Row],[c'']]))</f>
        <v/>
      </c>
      <c r="J225" s="165"/>
      <c r="K225" s="166"/>
      <c r="L225" s="161" t="str">
        <f>IFERROR(IF(賃上げ確認表[[#This Row],[雇用形態]]="02【日給制+手当(月額)】",賃上げ確認表[[#This Row],[f]]/賃上げ確認表[[#This Row],[(a'')]]*賃上げ確認表[[#This Row],[a]],""),"")</f>
        <v/>
      </c>
      <c r="M225" s="18" t="str">
        <f>IF(賃上げ確認表[[#This Row],[社員コード又は氏名等]]="","",賃上げ確認表[[#This Row],[e]]+IF(賃上げ確認表[[#This Row],[(a'')]]="",賃上げ確認表[[#This Row],[f]],賃上げ確認表[[#This Row],[f'']]))</f>
        <v/>
      </c>
      <c r="N225" s="19" t="str">
        <f ca="1">IFERROR(IF(賃上げ確認表[[#This Row],[No.]]=従業員数+1,COUNT(OFFSET($N$53,0,0,従業員数)),IF(賃上げ確認表[[#This Row],[雇用形態]]="88【退職・異動等】","",IFERROR(賃上げ確認表[[#This Row],[g]]-賃上げ確認表[[#This Row],[d]],""))),"")</f>
        <v/>
      </c>
      <c r="O225" s="32" t="str">
        <f ca="1">IFERROR(IF(賃上げ確認表[[#This Row],[No.]]=従業員数+1,AVERAGE(OFFSET($O$53,0,0,従業員数)),IF(賃上げ確認表[[#This Row],[雇用形態]]="88【退職・異動等】","",賃上げ確認表[[#This Row],[d]]/賃上げ確認表[[#This Row],[a]])),"")</f>
        <v/>
      </c>
      <c r="P225" s="33" t="str">
        <f ca="1">IFERROR(IF(賃上げ確認表[[#This Row],[No.]]=従業員数+1,AVERAGE(OFFSET($P$53,0,0,従業員数)),IF(賃上げ確認表[[#This Row],[雇用形態]]="88【退職・異動等】","",賃上げ確認表[[#This Row],[g]]/賃上げ確認表[[#This Row],[a]])),"")</f>
        <v/>
      </c>
      <c r="Q225" s="34" t="str">
        <f ca="1">IFERROR(IF(賃上げ確認表[[#This Row],[No.]]=従業員数+1,AVERAGE(OFFSET($Q$53,0,0,従業員数)),賃上げ確認表[[#This Row],[i]]-賃上げ確認表[[#This Row],[h]]),"")</f>
        <v/>
      </c>
      <c r="R225" s="20" t="str">
        <f ca="1">IF(賃上げ確認表[[#This Row],[h]]="","",IF(OR(賃上げ確認表[[#This Row],[h]]&lt;$Q$39,賃上げ確認表[[#This Row],[i]]&lt;MAX($Q$39:$Q$40)),"最低賃金未満","○"))</f>
        <v/>
      </c>
    </row>
    <row r="226" spans="1:18" ht="18.75" customHeight="1" thickTop="1" thickBot="1" x14ac:dyDescent="0.3">
      <c r="A226" s="108">
        <f>ROW()-ROW(賃上げ確認表[[#Headers],[No.]])</f>
        <v>174</v>
      </c>
      <c r="B226" s="172"/>
      <c r="C226" s="28"/>
      <c r="D226" s="29" t="str">
        <f ca="1">IFERROR(INDIRECT("_"&amp;LEFT(賃上げ確認表[[#This Row],[雇用形態]],2)),"")</f>
        <v/>
      </c>
      <c r="E226" s="160" t="str">
        <f>IF(賃上げ確認表[[#This Row],[雇用形態]]="02【日給制+手当(月額)】",$J$21,"")</f>
        <v/>
      </c>
      <c r="F226" s="162"/>
      <c r="G226" s="163"/>
      <c r="H226" s="161" t="str">
        <f>IFERROR(IF(賃上げ確認表[[#This Row],[雇用形態]]="02【日給制+手当(月額)】",賃上げ確認表[[#This Row],[c]]/賃上げ確認表[[#This Row],[(a'')]]*賃上げ確認表[[#This Row],[a]],""),"")</f>
        <v/>
      </c>
      <c r="I226" s="18" t="str">
        <f>IF(賃上げ確認表[[#This Row],[社員コード又は氏名等]]="","",賃上げ確認表[[#This Row],[b]]+IF(賃上げ確認表[[#This Row],[(a'')]]="",賃上げ確認表[[#This Row],[c]],賃上げ確認表[[#This Row],[c'']]))</f>
        <v/>
      </c>
      <c r="J226" s="165"/>
      <c r="K226" s="166"/>
      <c r="L226" s="161" t="str">
        <f>IFERROR(IF(賃上げ確認表[[#This Row],[雇用形態]]="02【日給制+手当(月額)】",賃上げ確認表[[#This Row],[f]]/賃上げ確認表[[#This Row],[(a'')]]*賃上げ確認表[[#This Row],[a]],""),"")</f>
        <v/>
      </c>
      <c r="M226" s="18" t="str">
        <f>IF(賃上げ確認表[[#This Row],[社員コード又は氏名等]]="","",賃上げ確認表[[#This Row],[e]]+IF(賃上げ確認表[[#This Row],[(a'')]]="",賃上げ確認表[[#This Row],[f]],賃上げ確認表[[#This Row],[f'']]))</f>
        <v/>
      </c>
      <c r="N226" s="19" t="str">
        <f ca="1">IFERROR(IF(賃上げ確認表[[#This Row],[No.]]=従業員数+1,COUNT(OFFSET($N$53,0,0,従業員数)),IF(賃上げ確認表[[#This Row],[雇用形態]]="88【退職・異動等】","",IFERROR(賃上げ確認表[[#This Row],[g]]-賃上げ確認表[[#This Row],[d]],""))),"")</f>
        <v/>
      </c>
      <c r="O226" s="32" t="str">
        <f ca="1">IFERROR(IF(賃上げ確認表[[#This Row],[No.]]=従業員数+1,AVERAGE(OFFSET($O$53,0,0,従業員数)),IF(賃上げ確認表[[#This Row],[雇用形態]]="88【退職・異動等】","",賃上げ確認表[[#This Row],[d]]/賃上げ確認表[[#This Row],[a]])),"")</f>
        <v/>
      </c>
      <c r="P226" s="33" t="str">
        <f ca="1">IFERROR(IF(賃上げ確認表[[#This Row],[No.]]=従業員数+1,AVERAGE(OFFSET($P$53,0,0,従業員数)),IF(賃上げ確認表[[#This Row],[雇用形態]]="88【退職・異動等】","",賃上げ確認表[[#This Row],[g]]/賃上げ確認表[[#This Row],[a]])),"")</f>
        <v/>
      </c>
      <c r="Q226" s="34" t="str">
        <f ca="1">IFERROR(IF(賃上げ確認表[[#This Row],[No.]]=従業員数+1,AVERAGE(OFFSET($Q$53,0,0,従業員数)),賃上げ確認表[[#This Row],[i]]-賃上げ確認表[[#This Row],[h]]),"")</f>
        <v/>
      </c>
      <c r="R226" s="20" t="str">
        <f ca="1">IF(賃上げ確認表[[#This Row],[h]]="","",IF(OR(賃上げ確認表[[#This Row],[h]]&lt;$Q$39,賃上げ確認表[[#This Row],[i]]&lt;MAX($Q$39:$Q$40)),"最低賃金未満","○"))</f>
        <v/>
      </c>
    </row>
    <row r="227" spans="1:18" ht="18.75" customHeight="1" thickTop="1" thickBot="1" x14ac:dyDescent="0.3">
      <c r="A227" s="108">
        <f>ROW()-ROW(賃上げ確認表[[#Headers],[No.]])</f>
        <v>175</v>
      </c>
      <c r="B227" s="172"/>
      <c r="C227" s="28"/>
      <c r="D227" s="29" t="str">
        <f ca="1">IFERROR(INDIRECT("_"&amp;LEFT(賃上げ確認表[[#This Row],[雇用形態]],2)),"")</f>
        <v/>
      </c>
      <c r="E227" s="160" t="str">
        <f>IF(賃上げ確認表[[#This Row],[雇用形態]]="02【日給制+手当(月額)】",$J$21,"")</f>
        <v/>
      </c>
      <c r="F227" s="162"/>
      <c r="G227" s="163"/>
      <c r="H227" s="161" t="str">
        <f>IFERROR(IF(賃上げ確認表[[#This Row],[雇用形態]]="02【日給制+手当(月額)】",賃上げ確認表[[#This Row],[c]]/賃上げ確認表[[#This Row],[(a'')]]*賃上げ確認表[[#This Row],[a]],""),"")</f>
        <v/>
      </c>
      <c r="I227" s="18" t="str">
        <f>IF(賃上げ確認表[[#This Row],[社員コード又は氏名等]]="","",賃上げ確認表[[#This Row],[b]]+IF(賃上げ確認表[[#This Row],[(a'')]]="",賃上げ確認表[[#This Row],[c]],賃上げ確認表[[#This Row],[c'']]))</f>
        <v/>
      </c>
      <c r="J227" s="165"/>
      <c r="K227" s="166"/>
      <c r="L227" s="161" t="str">
        <f>IFERROR(IF(賃上げ確認表[[#This Row],[雇用形態]]="02【日給制+手当(月額)】",賃上げ確認表[[#This Row],[f]]/賃上げ確認表[[#This Row],[(a'')]]*賃上げ確認表[[#This Row],[a]],""),"")</f>
        <v/>
      </c>
      <c r="M227" s="18" t="str">
        <f>IF(賃上げ確認表[[#This Row],[社員コード又は氏名等]]="","",賃上げ確認表[[#This Row],[e]]+IF(賃上げ確認表[[#This Row],[(a'')]]="",賃上げ確認表[[#This Row],[f]],賃上げ確認表[[#This Row],[f'']]))</f>
        <v/>
      </c>
      <c r="N227" s="19" t="str">
        <f ca="1">IFERROR(IF(賃上げ確認表[[#This Row],[No.]]=従業員数+1,COUNT(OFFSET($N$53,0,0,従業員数)),IF(賃上げ確認表[[#This Row],[雇用形態]]="88【退職・異動等】","",IFERROR(賃上げ確認表[[#This Row],[g]]-賃上げ確認表[[#This Row],[d]],""))),"")</f>
        <v/>
      </c>
      <c r="O227" s="32" t="str">
        <f ca="1">IFERROR(IF(賃上げ確認表[[#This Row],[No.]]=従業員数+1,AVERAGE(OFFSET($O$53,0,0,従業員数)),IF(賃上げ確認表[[#This Row],[雇用形態]]="88【退職・異動等】","",賃上げ確認表[[#This Row],[d]]/賃上げ確認表[[#This Row],[a]])),"")</f>
        <v/>
      </c>
      <c r="P227" s="33" t="str">
        <f ca="1">IFERROR(IF(賃上げ確認表[[#This Row],[No.]]=従業員数+1,AVERAGE(OFFSET($P$53,0,0,従業員数)),IF(賃上げ確認表[[#This Row],[雇用形態]]="88【退職・異動等】","",賃上げ確認表[[#This Row],[g]]/賃上げ確認表[[#This Row],[a]])),"")</f>
        <v/>
      </c>
      <c r="Q227" s="34" t="str">
        <f ca="1">IFERROR(IF(賃上げ確認表[[#This Row],[No.]]=従業員数+1,AVERAGE(OFFSET($Q$53,0,0,従業員数)),賃上げ確認表[[#This Row],[i]]-賃上げ確認表[[#This Row],[h]]),"")</f>
        <v/>
      </c>
      <c r="R227" s="20" t="str">
        <f ca="1">IF(賃上げ確認表[[#This Row],[h]]="","",IF(OR(賃上げ確認表[[#This Row],[h]]&lt;$Q$39,賃上げ確認表[[#This Row],[i]]&lt;MAX($Q$39:$Q$40)),"最低賃金未満","○"))</f>
        <v/>
      </c>
    </row>
    <row r="228" spans="1:18" ht="18.75" customHeight="1" thickTop="1" thickBot="1" x14ac:dyDescent="0.3">
      <c r="A228" s="108">
        <f>ROW()-ROW(賃上げ確認表[[#Headers],[No.]])</f>
        <v>176</v>
      </c>
      <c r="B228" s="172"/>
      <c r="C228" s="28"/>
      <c r="D228" s="29" t="str">
        <f ca="1">IFERROR(INDIRECT("_"&amp;LEFT(賃上げ確認表[[#This Row],[雇用形態]],2)),"")</f>
        <v/>
      </c>
      <c r="E228" s="160" t="str">
        <f>IF(賃上げ確認表[[#This Row],[雇用形態]]="02【日給制+手当(月額)】",$J$21,"")</f>
        <v/>
      </c>
      <c r="F228" s="162"/>
      <c r="G228" s="163"/>
      <c r="H228" s="161" t="str">
        <f>IFERROR(IF(賃上げ確認表[[#This Row],[雇用形態]]="02【日給制+手当(月額)】",賃上げ確認表[[#This Row],[c]]/賃上げ確認表[[#This Row],[(a'')]]*賃上げ確認表[[#This Row],[a]],""),"")</f>
        <v/>
      </c>
      <c r="I228" s="18" t="str">
        <f>IF(賃上げ確認表[[#This Row],[社員コード又は氏名等]]="","",賃上げ確認表[[#This Row],[b]]+IF(賃上げ確認表[[#This Row],[(a'')]]="",賃上げ確認表[[#This Row],[c]],賃上げ確認表[[#This Row],[c'']]))</f>
        <v/>
      </c>
      <c r="J228" s="165"/>
      <c r="K228" s="166"/>
      <c r="L228" s="161" t="str">
        <f>IFERROR(IF(賃上げ確認表[[#This Row],[雇用形態]]="02【日給制+手当(月額)】",賃上げ確認表[[#This Row],[f]]/賃上げ確認表[[#This Row],[(a'')]]*賃上げ確認表[[#This Row],[a]],""),"")</f>
        <v/>
      </c>
      <c r="M228" s="18" t="str">
        <f>IF(賃上げ確認表[[#This Row],[社員コード又は氏名等]]="","",賃上げ確認表[[#This Row],[e]]+IF(賃上げ確認表[[#This Row],[(a'')]]="",賃上げ確認表[[#This Row],[f]],賃上げ確認表[[#This Row],[f'']]))</f>
        <v/>
      </c>
      <c r="N228" s="19" t="str">
        <f ca="1">IFERROR(IF(賃上げ確認表[[#This Row],[No.]]=従業員数+1,COUNT(OFFSET($N$53,0,0,従業員数)),IF(賃上げ確認表[[#This Row],[雇用形態]]="88【退職・異動等】","",IFERROR(賃上げ確認表[[#This Row],[g]]-賃上げ確認表[[#This Row],[d]],""))),"")</f>
        <v/>
      </c>
      <c r="O228" s="32" t="str">
        <f ca="1">IFERROR(IF(賃上げ確認表[[#This Row],[No.]]=従業員数+1,AVERAGE(OFFSET($O$53,0,0,従業員数)),IF(賃上げ確認表[[#This Row],[雇用形態]]="88【退職・異動等】","",賃上げ確認表[[#This Row],[d]]/賃上げ確認表[[#This Row],[a]])),"")</f>
        <v/>
      </c>
      <c r="P228" s="33" t="str">
        <f ca="1">IFERROR(IF(賃上げ確認表[[#This Row],[No.]]=従業員数+1,AVERAGE(OFFSET($P$53,0,0,従業員数)),IF(賃上げ確認表[[#This Row],[雇用形態]]="88【退職・異動等】","",賃上げ確認表[[#This Row],[g]]/賃上げ確認表[[#This Row],[a]])),"")</f>
        <v/>
      </c>
      <c r="Q228" s="34" t="str">
        <f ca="1">IFERROR(IF(賃上げ確認表[[#This Row],[No.]]=従業員数+1,AVERAGE(OFFSET($Q$53,0,0,従業員数)),賃上げ確認表[[#This Row],[i]]-賃上げ確認表[[#This Row],[h]]),"")</f>
        <v/>
      </c>
      <c r="R228" s="20" t="str">
        <f ca="1">IF(賃上げ確認表[[#This Row],[h]]="","",IF(OR(賃上げ確認表[[#This Row],[h]]&lt;$Q$39,賃上げ確認表[[#This Row],[i]]&lt;MAX($Q$39:$Q$40)),"最低賃金未満","○"))</f>
        <v/>
      </c>
    </row>
    <row r="229" spans="1:18" ht="18.75" customHeight="1" thickTop="1" thickBot="1" x14ac:dyDescent="0.3">
      <c r="A229" s="108">
        <f>ROW()-ROW(賃上げ確認表[[#Headers],[No.]])</f>
        <v>177</v>
      </c>
      <c r="B229" s="172"/>
      <c r="C229" s="28"/>
      <c r="D229" s="29" t="str">
        <f ca="1">IFERROR(INDIRECT("_"&amp;LEFT(賃上げ確認表[[#This Row],[雇用形態]],2)),"")</f>
        <v/>
      </c>
      <c r="E229" s="160" t="str">
        <f>IF(賃上げ確認表[[#This Row],[雇用形態]]="02【日給制+手当(月額)】",$J$21,"")</f>
        <v/>
      </c>
      <c r="F229" s="162"/>
      <c r="G229" s="163"/>
      <c r="H229" s="161" t="str">
        <f>IFERROR(IF(賃上げ確認表[[#This Row],[雇用形態]]="02【日給制+手当(月額)】",賃上げ確認表[[#This Row],[c]]/賃上げ確認表[[#This Row],[(a'')]]*賃上げ確認表[[#This Row],[a]],""),"")</f>
        <v/>
      </c>
      <c r="I229" s="18" t="str">
        <f>IF(賃上げ確認表[[#This Row],[社員コード又は氏名等]]="","",賃上げ確認表[[#This Row],[b]]+IF(賃上げ確認表[[#This Row],[(a'')]]="",賃上げ確認表[[#This Row],[c]],賃上げ確認表[[#This Row],[c'']]))</f>
        <v/>
      </c>
      <c r="J229" s="165"/>
      <c r="K229" s="166"/>
      <c r="L229" s="161" t="str">
        <f>IFERROR(IF(賃上げ確認表[[#This Row],[雇用形態]]="02【日給制+手当(月額)】",賃上げ確認表[[#This Row],[f]]/賃上げ確認表[[#This Row],[(a'')]]*賃上げ確認表[[#This Row],[a]],""),"")</f>
        <v/>
      </c>
      <c r="M229" s="18" t="str">
        <f>IF(賃上げ確認表[[#This Row],[社員コード又は氏名等]]="","",賃上げ確認表[[#This Row],[e]]+IF(賃上げ確認表[[#This Row],[(a'')]]="",賃上げ確認表[[#This Row],[f]],賃上げ確認表[[#This Row],[f'']]))</f>
        <v/>
      </c>
      <c r="N229" s="19" t="str">
        <f ca="1">IFERROR(IF(賃上げ確認表[[#This Row],[No.]]=従業員数+1,COUNT(OFFSET($N$53,0,0,従業員数)),IF(賃上げ確認表[[#This Row],[雇用形態]]="88【退職・異動等】","",IFERROR(賃上げ確認表[[#This Row],[g]]-賃上げ確認表[[#This Row],[d]],""))),"")</f>
        <v/>
      </c>
      <c r="O229" s="32" t="str">
        <f ca="1">IFERROR(IF(賃上げ確認表[[#This Row],[No.]]=従業員数+1,AVERAGE(OFFSET($O$53,0,0,従業員数)),IF(賃上げ確認表[[#This Row],[雇用形態]]="88【退職・異動等】","",賃上げ確認表[[#This Row],[d]]/賃上げ確認表[[#This Row],[a]])),"")</f>
        <v/>
      </c>
      <c r="P229" s="33" t="str">
        <f ca="1">IFERROR(IF(賃上げ確認表[[#This Row],[No.]]=従業員数+1,AVERAGE(OFFSET($P$53,0,0,従業員数)),IF(賃上げ確認表[[#This Row],[雇用形態]]="88【退職・異動等】","",賃上げ確認表[[#This Row],[g]]/賃上げ確認表[[#This Row],[a]])),"")</f>
        <v/>
      </c>
      <c r="Q229" s="34" t="str">
        <f ca="1">IFERROR(IF(賃上げ確認表[[#This Row],[No.]]=従業員数+1,AVERAGE(OFFSET($Q$53,0,0,従業員数)),賃上げ確認表[[#This Row],[i]]-賃上げ確認表[[#This Row],[h]]),"")</f>
        <v/>
      </c>
      <c r="R229" s="20" t="str">
        <f ca="1">IF(賃上げ確認表[[#This Row],[h]]="","",IF(OR(賃上げ確認表[[#This Row],[h]]&lt;$Q$39,賃上げ確認表[[#This Row],[i]]&lt;MAX($Q$39:$Q$40)),"最低賃金未満","○"))</f>
        <v/>
      </c>
    </row>
    <row r="230" spans="1:18" ht="18.75" customHeight="1" thickTop="1" thickBot="1" x14ac:dyDescent="0.3">
      <c r="A230" s="108">
        <f>ROW()-ROW(賃上げ確認表[[#Headers],[No.]])</f>
        <v>178</v>
      </c>
      <c r="B230" s="172"/>
      <c r="C230" s="28"/>
      <c r="D230" s="29" t="str">
        <f ca="1">IFERROR(INDIRECT("_"&amp;LEFT(賃上げ確認表[[#This Row],[雇用形態]],2)),"")</f>
        <v/>
      </c>
      <c r="E230" s="160" t="str">
        <f>IF(賃上げ確認表[[#This Row],[雇用形態]]="02【日給制+手当(月額)】",$J$21,"")</f>
        <v/>
      </c>
      <c r="F230" s="162"/>
      <c r="G230" s="163"/>
      <c r="H230" s="161" t="str">
        <f>IFERROR(IF(賃上げ確認表[[#This Row],[雇用形態]]="02【日給制+手当(月額)】",賃上げ確認表[[#This Row],[c]]/賃上げ確認表[[#This Row],[(a'')]]*賃上げ確認表[[#This Row],[a]],""),"")</f>
        <v/>
      </c>
      <c r="I230" s="18" t="str">
        <f>IF(賃上げ確認表[[#This Row],[社員コード又は氏名等]]="","",賃上げ確認表[[#This Row],[b]]+IF(賃上げ確認表[[#This Row],[(a'')]]="",賃上げ確認表[[#This Row],[c]],賃上げ確認表[[#This Row],[c'']]))</f>
        <v/>
      </c>
      <c r="J230" s="165"/>
      <c r="K230" s="166"/>
      <c r="L230" s="161" t="str">
        <f>IFERROR(IF(賃上げ確認表[[#This Row],[雇用形態]]="02【日給制+手当(月額)】",賃上げ確認表[[#This Row],[f]]/賃上げ確認表[[#This Row],[(a'')]]*賃上げ確認表[[#This Row],[a]],""),"")</f>
        <v/>
      </c>
      <c r="M230" s="18" t="str">
        <f>IF(賃上げ確認表[[#This Row],[社員コード又は氏名等]]="","",賃上げ確認表[[#This Row],[e]]+IF(賃上げ確認表[[#This Row],[(a'')]]="",賃上げ確認表[[#This Row],[f]],賃上げ確認表[[#This Row],[f'']]))</f>
        <v/>
      </c>
      <c r="N230" s="19" t="str">
        <f ca="1">IFERROR(IF(賃上げ確認表[[#This Row],[No.]]=従業員数+1,COUNT(OFFSET($N$53,0,0,従業員数)),IF(賃上げ確認表[[#This Row],[雇用形態]]="88【退職・異動等】","",IFERROR(賃上げ確認表[[#This Row],[g]]-賃上げ確認表[[#This Row],[d]],""))),"")</f>
        <v/>
      </c>
      <c r="O230" s="32" t="str">
        <f ca="1">IFERROR(IF(賃上げ確認表[[#This Row],[No.]]=従業員数+1,AVERAGE(OFFSET($O$53,0,0,従業員数)),IF(賃上げ確認表[[#This Row],[雇用形態]]="88【退職・異動等】","",賃上げ確認表[[#This Row],[d]]/賃上げ確認表[[#This Row],[a]])),"")</f>
        <v/>
      </c>
      <c r="P230" s="33" t="str">
        <f ca="1">IFERROR(IF(賃上げ確認表[[#This Row],[No.]]=従業員数+1,AVERAGE(OFFSET($P$53,0,0,従業員数)),IF(賃上げ確認表[[#This Row],[雇用形態]]="88【退職・異動等】","",賃上げ確認表[[#This Row],[g]]/賃上げ確認表[[#This Row],[a]])),"")</f>
        <v/>
      </c>
      <c r="Q230" s="34" t="str">
        <f ca="1">IFERROR(IF(賃上げ確認表[[#This Row],[No.]]=従業員数+1,AVERAGE(OFFSET($Q$53,0,0,従業員数)),賃上げ確認表[[#This Row],[i]]-賃上げ確認表[[#This Row],[h]]),"")</f>
        <v/>
      </c>
      <c r="R230" s="20" t="str">
        <f ca="1">IF(賃上げ確認表[[#This Row],[h]]="","",IF(OR(賃上げ確認表[[#This Row],[h]]&lt;$Q$39,賃上げ確認表[[#This Row],[i]]&lt;MAX($Q$39:$Q$40)),"最低賃金未満","○"))</f>
        <v/>
      </c>
    </row>
    <row r="231" spans="1:18" ht="18.75" customHeight="1" thickTop="1" thickBot="1" x14ac:dyDescent="0.3">
      <c r="A231" s="108">
        <f>ROW()-ROW(賃上げ確認表[[#Headers],[No.]])</f>
        <v>179</v>
      </c>
      <c r="B231" s="172"/>
      <c r="C231" s="28"/>
      <c r="D231" s="29" t="str">
        <f ca="1">IFERROR(INDIRECT("_"&amp;LEFT(賃上げ確認表[[#This Row],[雇用形態]],2)),"")</f>
        <v/>
      </c>
      <c r="E231" s="160" t="str">
        <f>IF(賃上げ確認表[[#This Row],[雇用形態]]="02【日給制+手当(月額)】",$J$21,"")</f>
        <v/>
      </c>
      <c r="F231" s="162"/>
      <c r="G231" s="163"/>
      <c r="H231" s="161" t="str">
        <f>IFERROR(IF(賃上げ確認表[[#This Row],[雇用形態]]="02【日給制+手当(月額)】",賃上げ確認表[[#This Row],[c]]/賃上げ確認表[[#This Row],[(a'')]]*賃上げ確認表[[#This Row],[a]],""),"")</f>
        <v/>
      </c>
      <c r="I231" s="18" t="str">
        <f>IF(賃上げ確認表[[#This Row],[社員コード又は氏名等]]="","",賃上げ確認表[[#This Row],[b]]+IF(賃上げ確認表[[#This Row],[(a'')]]="",賃上げ確認表[[#This Row],[c]],賃上げ確認表[[#This Row],[c'']]))</f>
        <v/>
      </c>
      <c r="J231" s="165"/>
      <c r="K231" s="166"/>
      <c r="L231" s="161" t="str">
        <f>IFERROR(IF(賃上げ確認表[[#This Row],[雇用形態]]="02【日給制+手当(月額)】",賃上げ確認表[[#This Row],[f]]/賃上げ確認表[[#This Row],[(a'')]]*賃上げ確認表[[#This Row],[a]],""),"")</f>
        <v/>
      </c>
      <c r="M231" s="18" t="str">
        <f>IF(賃上げ確認表[[#This Row],[社員コード又は氏名等]]="","",賃上げ確認表[[#This Row],[e]]+IF(賃上げ確認表[[#This Row],[(a'')]]="",賃上げ確認表[[#This Row],[f]],賃上げ確認表[[#This Row],[f'']]))</f>
        <v/>
      </c>
      <c r="N231" s="19" t="str">
        <f ca="1">IFERROR(IF(賃上げ確認表[[#This Row],[No.]]=従業員数+1,COUNT(OFFSET($N$53,0,0,従業員数)),IF(賃上げ確認表[[#This Row],[雇用形態]]="88【退職・異動等】","",IFERROR(賃上げ確認表[[#This Row],[g]]-賃上げ確認表[[#This Row],[d]],""))),"")</f>
        <v/>
      </c>
      <c r="O231" s="32" t="str">
        <f ca="1">IFERROR(IF(賃上げ確認表[[#This Row],[No.]]=従業員数+1,AVERAGE(OFFSET($O$53,0,0,従業員数)),IF(賃上げ確認表[[#This Row],[雇用形態]]="88【退職・異動等】","",賃上げ確認表[[#This Row],[d]]/賃上げ確認表[[#This Row],[a]])),"")</f>
        <v/>
      </c>
      <c r="P231" s="33" t="str">
        <f ca="1">IFERROR(IF(賃上げ確認表[[#This Row],[No.]]=従業員数+1,AVERAGE(OFFSET($P$53,0,0,従業員数)),IF(賃上げ確認表[[#This Row],[雇用形態]]="88【退職・異動等】","",賃上げ確認表[[#This Row],[g]]/賃上げ確認表[[#This Row],[a]])),"")</f>
        <v/>
      </c>
      <c r="Q231" s="34" t="str">
        <f ca="1">IFERROR(IF(賃上げ確認表[[#This Row],[No.]]=従業員数+1,AVERAGE(OFFSET($Q$53,0,0,従業員数)),賃上げ確認表[[#This Row],[i]]-賃上げ確認表[[#This Row],[h]]),"")</f>
        <v/>
      </c>
      <c r="R231" s="20" t="str">
        <f ca="1">IF(賃上げ確認表[[#This Row],[h]]="","",IF(OR(賃上げ確認表[[#This Row],[h]]&lt;$Q$39,賃上げ確認表[[#This Row],[i]]&lt;MAX($Q$39:$Q$40)),"最低賃金未満","○"))</f>
        <v/>
      </c>
    </row>
    <row r="232" spans="1:18" ht="18.75" customHeight="1" thickTop="1" thickBot="1" x14ac:dyDescent="0.3">
      <c r="A232" s="108">
        <f>ROW()-ROW(賃上げ確認表[[#Headers],[No.]])</f>
        <v>180</v>
      </c>
      <c r="B232" s="172"/>
      <c r="C232" s="28"/>
      <c r="D232" s="29" t="str">
        <f ca="1">IFERROR(INDIRECT("_"&amp;LEFT(賃上げ確認表[[#This Row],[雇用形態]],2)),"")</f>
        <v/>
      </c>
      <c r="E232" s="160" t="str">
        <f>IF(賃上げ確認表[[#This Row],[雇用形態]]="02【日給制+手当(月額)】",$J$21,"")</f>
        <v/>
      </c>
      <c r="F232" s="162"/>
      <c r="G232" s="163"/>
      <c r="H232" s="161" t="str">
        <f>IFERROR(IF(賃上げ確認表[[#This Row],[雇用形態]]="02【日給制+手当(月額)】",賃上げ確認表[[#This Row],[c]]/賃上げ確認表[[#This Row],[(a'')]]*賃上げ確認表[[#This Row],[a]],""),"")</f>
        <v/>
      </c>
      <c r="I232" s="18" t="str">
        <f>IF(賃上げ確認表[[#This Row],[社員コード又は氏名等]]="","",賃上げ確認表[[#This Row],[b]]+IF(賃上げ確認表[[#This Row],[(a'')]]="",賃上げ確認表[[#This Row],[c]],賃上げ確認表[[#This Row],[c'']]))</f>
        <v/>
      </c>
      <c r="J232" s="165"/>
      <c r="K232" s="166"/>
      <c r="L232" s="161" t="str">
        <f>IFERROR(IF(賃上げ確認表[[#This Row],[雇用形態]]="02【日給制+手当(月額)】",賃上げ確認表[[#This Row],[f]]/賃上げ確認表[[#This Row],[(a'')]]*賃上げ確認表[[#This Row],[a]],""),"")</f>
        <v/>
      </c>
      <c r="M232" s="18" t="str">
        <f>IF(賃上げ確認表[[#This Row],[社員コード又は氏名等]]="","",賃上げ確認表[[#This Row],[e]]+IF(賃上げ確認表[[#This Row],[(a'')]]="",賃上げ確認表[[#This Row],[f]],賃上げ確認表[[#This Row],[f'']]))</f>
        <v/>
      </c>
      <c r="N232" s="19" t="str">
        <f ca="1">IFERROR(IF(賃上げ確認表[[#This Row],[No.]]=従業員数+1,COUNT(OFFSET($N$53,0,0,従業員数)),IF(賃上げ確認表[[#This Row],[雇用形態]]="88【退職・異動等】","",IFERROR(賃上げ確認表[[#This Row],[g]]-賃上げ確認表[[#This Row],[d]],""))),"")</f>
        <v/>
      </c>
      <c r="O232" s="32" t="str">
        <f ca="1">IFERROR(IF(賃上げ確認表[[#This Row],[No.]]=従業員数+1,AVERAGE(OFFSET($O$53,0,0,従業員数)),IF(賃上げ確認表[[#This Row],[雇用形態]]="88【退職・異動等】","",賃上げ確認表[[#This Row],[d]]/賃上げ確認表[[#This Row],[a]])),"")</f>
        <v/>
      </c>
      <c r="P232" s="33" t="str">
        <f ca="1">IFERROR(IF(賃上げ確認表[[#This Row],[No.]]=従業員数+1,AVERAGE(OFFSET($P$53,0,0,従業員数)),IF(賃上げ確認表[[#This Row],[雇用形態]]="88【退職・異動等】","",賃上げ確認表[[#This Row],[g]]/賃上げ確認表[[#This Row],[a]])),"")</f>
        <v/>
      </c>
      <c r="Q232" s="34" t="str">
        <f ca="1">IFERROR(IF(賃上げ確認表[[#This Row],[No.]]=従業員数+1,AVERAGE(OFFSET($Q$53,0,0,従業員数)),賃上げ確認表[[#This Row],[i]]-賃上げ確認表[[#This Row],[h]]),"")</f>
        <v/>
      </c>
      <c r="R232" s="20" t="str">
        <f ca="1">IF(賃上げ確認表[[#This Row],[h]]="","",IF(OR(賃上げ確認表[[#This Row],[h]]&lt;$Q$39,賃上げ確認表[[#This Row],[i]]&lt;MAX($Q$39:$Q$40)),"最低賃金未満","○"))</f>
        <v/>
      </c>
    </row>
    <row r="233" spans="1:18" ht="18.75" customHeight="1" thickTop="1" thickBot="1" x14ac:dyDescent="0.3">
      <c r="A233" s="108">
        <f>ROW()-ROW(賃上げ確認表[[#Headers],[No.]])</f>
        <v>181</v>
      </c>
      <c r="B233" s="172"/>
      <c r="C233" s="28"/>
      <c r="D233" s="29" t="str">
        <f ca="1">IFERROR(INDIRECT("_"&amp;LEFT(賃上げ確認表[[#This Row],[雇用形態]],2)),"")</f>
        <v/>
      </c>
      <c r="E233" s="160" t="str">
        <f>IF(賃上げ確認表[[#This Row],[雇用形態]]="02【日給制+手当(月額)】",$J$21,"")</f>
        <v/>
      </c>
      <c r="F233" s="162"/>
      <c r="G233" s="163"/>
      <c r="H233" s="161" t="str">
        <f>IFERROR(IF(賃上げ確認表[[#This Row],[雇用形態]]="02【日給制+手当(月額)】",賃上げ確認表[[#This Row],[c]]/賃上げ確認表[[#This Row],[(a'')]]*賃上げ確認表[[#This Row],[a]],""),"")</f>
        <v/>
      </c>
      <c r="I233" s="18" t="str">
        <f>IF(賃上げ確認表[[#This Row],[社員コード又は氏名等]]="","",賃上げ確認表[[#This Row],[b]]+IF(賃上げ確認表[[#This Row],[(a'')]]="",賃上げ確認表[[#This Row],[c]],賃上げ確認表[[#This Row],[c'']]))</f>
        <v/>
      </c>
      <c r="J233" s="165"/>
      <c r="K233" s="166"/>
      <c r="L233" s="161" t="str">
        <f>IFERROR(IF(賃上げ確認表[[#This Row],[雇用形態]]="02【日給制+手当(月額)】",賃上げ確認表[[#This Row],[f]]/賃上げ確認表[[#This Row],[(a'')]]*賃上げ確認表[[#This Row],[a]],""),"")</f>
        <v/>
      </c>
      <c r="M233" s="18" t="str">
        <f>IF(賃上げ確認表[[#This Row],[社員コード又は氏名等]]="","",賃上げ確認表[[#This Row],[e]]+IF(賃上げ確認表[[#This Row],[(a'')]]="",賃上げ確認表[[#This Row],[f]],賃上げ確認表[[#This Row],[f'']]))</f>
        <v/>
      </c>
      <c r="N233" s="19" t="str">
        <f ca="1">IFERROR(IF(賃上げ確認表[[#This Row],[No.]]=従業員数+1,COUNT(OFFSET($N$53,0,0,従業員数)),IF(賃上げ確認表[[#This Row],[雇用形態]]="88【退職・異動等】","",IFERROR(賃上げ確認表[[#This Row],[g]]-賃上げ確認表[[#This Row],[d]],""))),"")</f>
        <v/>
      </c>
      <c r="O233" s="32" t="str">
        <f ca="1">IFERROR(IF(賃上げ確認表[[#This Row],[No.]]=従業員数+1,AVERAGE(OFFSET($O$53,0,0,従業員数)),IF(賃上げ確認表[[#This Row],[雇用形態]]="88【退職・異動等】","",賃上げ確認表[[#This Row],[d]]/賃上げ確認表[[#This Row],[a]])),"")</f>
        <v/>
      </c>
      <c r="P233" s="33" t="str">
        <f ca="1">IFERROR(IF(賃上げ確認表[[#This Row],[No.]]=従業員数+1,AVERAGE(OFFSET($P$53,0,0,従業員数)),IF(賃上げ確認表[[#This Row],[雇用形態]]="88【退職・異動等】","",賃上げ確認表[[#This Row],[g]]/賃上げ確認表[[#This Row],[a]])),"")</f>
        <v/>
      </c>
      <c r="Q233" s="34" t="str">
        <f ca="1">IFERROR(IF(賃上げ確認表[[#This Row],[No.]]=従業員数+1,AVERAGE(OFFSET($Q$53,0,0,従業員数)),賃上げ確認表[[#This Row],[i]]-賃上げ確認表[[#This Row],[h]]),"")</f>
        <v/>
      </c>
      <c r="R233" s="20" t="str">
        <f ca="1">IF(賃上げ確認表[[#This Row],[h]]="","",IF(OR(賃上げ確認表[[#This Row],[h]]&lt;$Q$39,賃上げ確認表[[#This Row],[i]]&lt;MAX($Q$39:$Q$40)),"最低賃金未満","○"))</f>
        <v/>
      </c>
    </row>
    <row r="234" spans="1:18" ht="18.75" customHeight="1" thickTop="1" thickBot="1" x14ac:dyDescent="0.3">
      <c r="A234" s="108">
        <f>ROW()-ROW(賃上げ確認表[[#Headers],[No.]])</f>
        <v>182</v>
      </c>
      <c r="B234" s="172"/>
      <c r="C234" s="28"/>
      <c r="D234" s="29" t="str">
        <f ca="1">IFERROR(INDIRECT("_"&amp;LEFT(賃上げ確認表[[#This Row],[雇用形態]],2)),"")</f>
        <v/>
      </c>
      <c r="E234" s="160" t="str">
        <f>IF(賃上げ確認表[[#This Row],[雇用形態]]="02【日給制+手当(月額)】",$J$21,"")</f>
        <v/>
      </c>
      <c r="F234" s="162"/>
      <c r="G234" s="163"/>
      <c r="H234" s="161" t="str">
        <f>IFERROR(IF(賃上げ確認表[[#This Row],[雇用形態]]="02【日給制+手当(月額)】",賃上げ確認表[[#This Row],[c]]/賃上げ確認表[[#This Row],[(a'')]]*賃上げ確認表[[#This Row],[a]],""),"")</f>
        <v/>
      </c>
      <c r="I234" s="18" t="str">
        <f>IF(賃上げ確認表[[#This Row],[社員コード又は氏名等]]="","",賃上げ確認表[[#This Row],[b]]+IF(賃上げ確認表[[#This Row],[(a'')]]="",賃上げ確認表[[#This Row],[c]],賃上げ確認表[[#This Row],[c'']]))</f>
        <v/>
      </c>
      <c r="J234" s="165"/>
      <c r="K234" s="166"/>
      <c r="L234" s="161" t="str">
        <f>IFERROR(IF(賃上げ確認表[[#This Row],[雇用形態]]="02【日給制+手当(月額)】",賃上げ確認表[[#This Row],[f]]/賃上げ確認表[[#This Row],[(a'')]]*賃上げ確認表[[#This Row],[a]],""),"")</f>
        <v/>
      </c>
      <c r="M234" s="18" t="str">
        <f>IF(賃上げ確認表[[#This Row],[社員コード又は氏名等]]="","",賃上げ確認表[[#This Row],[e]]+IF(賃上げ確認表[[#This Row],[(a'')]]="",賃上げ確認表[[#This Row],[f]],賃上げ確認表[[#This Row],[f'']]))</f>
        <v/>
      </c>
      <c r="N234" s="19" t="str">
        <f ca="1">IFERROR(IF(賃上げ確認表[[#This Row],[No.]]=従業員数+1,COUNT(OFFSET($N$53,0,0,従業員数)),IF(賃上げ確認表[[#This Row],[雇用形態]]="88【退職・異動等】","",IFERROR(賃上げ確認表[[#This Row],[g]]-賃上げ確認表[[#This Row],[d]],""))),"")</f>
        <v/>
      </c>
      <c r="O234" s="32" t="str">
        <f ca="1">IFERROR(IF(賃上げ確認表[[#This Row],[No.]]=従業員数+1,AVERAGE(OFFSET($O$53,0,0,従業員数)),IF(賃上げ確認表[[#This Row],[雇用形態]]="88【退職・異動等】","",賃上げ確認表[[#This Row],[d]]/賃上げ確認表[[#This Row],[a]])),"")</f>
        <v/>
      </c>
      <c r="P234" s="33" t="str">
        <f ca="1">IFERROR(IF(賃上げ確認表[[#This Row],[No.]]=従業員数+1,AVERAGE(OFFSET($P$53,0,0,従業員数)),IF(賃上げ確認表[[#This Row],[雇用形態]]="88【退職・異動等】","",賃上げ確認表[[#This Row],[g]]/賃上げ確認表[[#This Row],[a]])),"")</f>
        <v/>
      </c>
      <c r="Q234" s="34" t="str">
        <f ca="1">IFERROR(IF(賃上げ確認表[[#This Row],[No.]]=従業員数+1,AVERAGE(OFFSET($Q$53,0,0,従業員数)),賃上げ確認表[[#This Row],[i]]-賃上げ確認表[[#This Row],[h]]),"")</f>
        <v/>
      </c>
      <c r="R234" s="20" t="str">
        <f ca="1">IF(賃上げ確認表[[#This Row],[h]]="","",IF(OR(賃上げ確認表[[#This Row],[h]]&lt;$Q$39,賃上げ確認表[[#This Row],[i]]&lt;MAX($Q$39:$Q$40)),"最低賃金未満","○"))</f>
        <v/>
      </c>
    </row>
    <row r="235" spans="1:18" ht="18.75" customHeight="1" thickTop="1" thickBot="1" x14ac:dyDescent="0.3">
      <c r="A235" s="108">
        <f>ROW()-ROW(賃上げ確認表[[#Headers],[No.]])</f>
        <v>183</v>
      </c>
      <c r="B235" s="172"/>
      <c r="C235" s="28"/>
      <c r="D235" s="29" t="str">
        <f ca="1">IFERROR(INDIRECT("_"&amp;LEFT(賃上げ確認表[[#This Row],[雇用形態]],2)),"")</f>
        <v/>
      </c>
      <c r="E235" s="160" t="str">
        <f>IF(賃上げ確認表[[#This Row],[雇用形態]]="02【日給制+手当(月額)】",$J$21,"")</f>
        <v/>
      </c>
      <c r="F235" s="162"/>
      <c r="G235" s="163"/>
      <c r="H235" s="161" t="str">
        <f>IFERROR(IF(賃上げ確認表[[#This Row],[雇用形態]]="02【日給制+手当(月額)】",賃上げ確認表[[#This Row],[c]]/賃上げ確認表[[#This Row],[(a'')]]*賃上げ確認表[[#This Row],[a]],""),"")</f>
        <v/>
      </c>
      <c r="I235" s="18" t="str">
        <f>IF(賃上げ確認表[[#This Row],[社員コード又は氏名等]]="","",賃上げ確認表[[#This Row],[b]]+IF(賃上げ確認表[[#This Row],[(a'')]]="",賃上げ確認表[[#This Row],[c]],賃上げ確認表[[#This Row],[c'']]))</f>
        <v/>
      </c>
      <c r="J235" s="165"/>
      <c r="K235" s="166"/>
      <c r="L235" s="161" t="str">
        <f>IFERROR(IF(賃上げ確認表[[#This Row],[雇用形態]]="02【日給制+手当(月額)】",賃上げ確認表[[#This Row],[f]]/賃上げ確認表[[#This Row],[(a'')]]*賃上げ確認表[[#This Row],[a]],""),"")</f>
        <v/>
      </c>
      <c r="M235" s="18" t="str">
        <f>IF(賃上げ確認表[[#This Row],[社員コード又は氏名等]]="","",賃上げ確認表[[#This Row],[e]]+IF(賃上げ確認表[[#This Row],[(a'')]]="",賃上げ確認表[[#This Row],[f]],賃上げ確認表[[#This Row],[f'']]))</f>
        <v/>
      </c>
      <c r="N235" s="19" t="str">
        <f ca="1">IFERROR(IF(賃上げ確認表[[#This Row],[No.]]=従業員数+1,COUNT(OFFSET($N$53,0,0,従業員数)),IF(賃上げ確認表[[#This Row],[雇用形態]]="88【退職・異動等】","",IFERROR(賃上げ確認表[[#This Row],[g]]-賃上げ確認表[[#This Row],[d]],""))),"")</f>
        <v/>
      </c>
      <c r="O235" s="32" t="str">
        <f ca="1">IFERROR(IF(賃上げ確認表[[#This Row],[No.]]=従業員数+1,AVERAGE(OFFSET($O$53,0,0,従業員数)),IF(賃上げ確認表[[#This Row],[雇用形態]]="88【退職・異動等】","",賃上げ確認表[[#This Row],[d]]/賃上げ確認表[[#This Row],[a]])),"")</f>
        <v/>
      </c>
      <c r="P235" s="33" t="str">
        <f ca="1">IFERROR(IF(賃上げ確認表[[#This Row],[No.]]=従業員数+1,AVERAGE(OFFSET($P$53,0,0,従業員数)),IF(賃上げ確認表[[#This Row],[雇用形態]]="88【退職・異動等】","",賃上げ確認表[[#This Row],[g]]/賃上げ確認表[[#This Row],[a]])),"")</f>
        <v/>
      </c>
      <c r="Q235" s="34" t="str">
        <f ca="1">IFERROR(IF(賃上げ確認表[[#This Row],[No.]]=従業員数+1,AVERAGE(OFFSET($Q$53,0,0,従業員数)),賃上げ確認表[[#This Row],[i]]-賃上げ確認表[[#This Row],[h]]),"")</f>
        <v/>
      </c>
      <c r="R235" s="20" t="str">
        <f ca="1">IF(賃上げ確認表[[#This Row],[h]]="","",IF(OR(賃上げ確認表[[#This Row],[h]]&lt;$Q$39,賃上げ確認表[[#This Row],[i]]&lt;MAX($Q$39:$Q$40)),"最低賃金未満","○"))</f>
        <v/>
      </c>
    </row>
    <row r="236" spans="1:18" ht="18.75" customHeight="1" thickTop="1" thickBot="1" x14ac:dyDescent="0.3">
      <c r="A236" s="108">
        <f>ROW()-ROW(賃上げ確認表[[#Headers],[No.]])</f>
        <v>184</v>
      </c>
      <c r="B236" s="172"/>
      <c r="C236" s="28"/>
      <c r="D236" s="29" t="str">
        <f ca="1">IFERROR(INDIRECT("_"&amp;LEFT(賃上げ確認表[[#This Row],[雇用形態]],2)),"")</f>
        <v/>
      </c>
      <c r="E236" s="160" t="str">
        <f>IF(賃上げ確認表[[#This Row],[雇用形態]]="02【日給制+手当(月額)】",$J$21,"")</f>
        <v/>
      </c>
      <c r="F236" s="162"/>
      <c r="G236" s="163"/>
      <c r="H236" s="161" t="str">
        <f>IFERROR(IF(賃上げ確認表[[#This Row],[雇用形態]]="02【日給制+手当(月額)】",賃上げ確認表[[#This Row],[c]]/賃上げ確認表[[#This Row],[(a'')]]*賃上げ確認表[[#This Row],[a]],""),"")</f>
        <v/>
      </c>
      <c r="I236" s="18" t="str">
        <f>IF(賃上げ確認表[[#This Row],[社員コード又は氏名等]]="","",賃上げ確認表[[#This Row],[b]]+IF(賃上げ確認表[[#This Row],[(a'')]]="",賃上げ確認表[[#This Row],[c]],賃上げ確認表[[#This Row],[c'']]))</f>
        <v/>
      </c>
      <c r="J236" s="165"/>
      <c r="K236" s="166"/>
      <c r="L236" s="161" t="str">
        <f>IFERROR(IF(賃上げ確認表[[#This Row],[雇用形態]]="02【日給制+手当(月額)】",賃上げ確認表[[#This Row],[f]]/賃上げ確認表[[#This Row],[(a'')]]*賃上げ確認表[[#This Row],[a]],""),"")</f>
        <v/>
      </c>
      <c r="M236" s="18" t="str">
        <f>IF(賃上げ確認表[[#This Row],[社員コード又は氏名等]]="","",賃上げ確認表[[#This Row],[e]]+IF(賃上げ確認表[[#This Row],[(a'')]]="",賃上げ確認表[[#This Row],[f]],賃上げ確認表[[#This Row],[f'']]))</f>
        <v/>
      </c>
      <c r="N236" s="19" t="str">
        <f ca="1">IFERROR(IF(賃上げ確認表[[#This Row],[No.]]=従業員数+1,COUNT(OFFSET($N$53,0,0,従業員数)),IF(賃上げ確認表[[#This Row],[雇用形態]]="88【退職・異動等】","",IFERROR(賃上げ確認表[[#This Row],[g]]-賃上げ確認表[[#This Row],[d]],""))),"")</f>
        <v/>
      </c>
      <c r="O236" s="32" t="str">
        <f ca="1">IFERROR(IF(賃上げ確認表[[#This Row],[No.]]=従業員数+1,AVERAGE(OFFSET($O$53,0,0,従業員数)),IF(賃上げ確認表[[#This Row],[雇用形態]]="88【退職・異動等】","",賃上げ確認表[[#This Row],[d]]/賃上げ確認表[[#This Row],[a]])),"")</f>
        <v/>
      </c>
      <c r="P236" s="33" t="str">
        <f ca="1">IFERROR(IF(賃上げ確認表[[#This Row],[No.]]=従業員数+1,AVERAGE(OFFSET($P$53,0,0,従業員数)),IF(賃上げ確認表[[#This Row],[雇用形態]]="88【退職・異動等】","",賃上げ確認表[[#This Row],[g]]/賃上げ確認表[[#This Row],[a]])),"")</f>
        <v/>
      </c>
      <c r="Q236" s="34" t="str">
        <f ca="1">IFERROR(IF(賃上げ確認表[[#This Row],[No.]]=従業員数+1,AVERAGE(OFFSET($Q$53,0,0,従業員数)),賃上げ確認表[[#This Row],[i]]-賃上げ確認表[[#This Row],[h]]),"")</f>
        <v/>
      </c>
      <c r="R236" s="20" t="str">
        <f ca="1">IF(賃上げ確認表[[#This Row],[h]]="","",IF(OR(賃上げ確認表[[#This Row],[h]]&lt;$Q$39,賃上げ確認表[[#This Row],[i]]&lt;MAX($Q$39:$Q$40)),"最低賃金未満","○"))</f>
        <v/>
      </c>
    </row>
    <row r="237" spans="1:18" ht="18.75" customHeight="1" thickTop="1" thickBot="1" x14ac:dyDescent="0.3">
      <c r="A237" s="108">
        <f>ROW()-ROW(賃上げ確認表[[#Headers],[No.]])</f>
        <v>185</v>
      </c>
      <c r="B237" s="172"/>
      <c r="C237" s="28"/>
      <c r="D237" s="29" t="str">
        <f ca="1">IFERROR(INDIRECT("_"&amp;LEFT(賃上げ確認表[[#This Row],[雇用形態]],2)),"")</f>
        <v/>
      </c>
      <c r="E237" s="160" t="str">
        <f>IF(賃上げ確認表[[#This Row],[雇用形態]]="02【日給制+手当(月額)】",$J$21,"")</f>
        <v/>
      </c>
      <c r="F237" s="162"/>
      <c r="G237" s="163"/>
      <c r="H237" s="161" t="str">
        <f>IFERROR(IF(賃上げ確認表[[#This Row],[雇用形態]]="02【日給制+手当(月額)】",賃上げ確認表[[#This Row],[c]]/賃上げ確認表[[#This Row],[(a'')]]*賃上げ確認表[[#This Row],[a]],""),"")</f>
        <v/>
      </c>
      <c r="I237" s="18" t="str">
        <f>IF(賃上げ確認表[[#This Row],[社員コード又は氏名等]]="","",賃上げ確認表[[#This Row],[b]]+IF(賃上げ確認表[[#This Row],[(a'')]]="",賃上げ確認表[[#This Row],[c]],賃上げ確認表[[#This Row],[c'']]))</f>
        <v/>
      </c>
      <c r="J237" s="165"/>
      <c r="K237" s="166"/>
      <c r="L237" s="161" t="str">
        <f>IFERROR(IF(賃上げ確認表[[#This Row],[雇用形態]]="02【日給制+手当(月額)】",賃上げ確認表[[#This Row],[f]]/賃上げ確認表[[#This Row],[(a'')]]*賃上げ確認表[[#This Row],[a]],""),"")</f>
        <v/>
      </c>
      <c r="M237" s="18" t="str">
        <f>IF(賃上げ確認表[[#This Row],[社員コード又は氏名等]]="","",賃上げ確認表[[#This Row],[e]]+IF(賃上げ確認表[[#This Row],[(a'')]]="",賃上げ確認表[[#This Row],[f]],賃上げ確認表[[#This Row],[f'']]))</f>
        <v/>
      </c>
      <c r="N237" s="19" t="str">
        <f ca="1">IFERROR(IF(賃上げ確認表[[#This Row],[No.]]=従業員数+1,COUNT(OFFSET($N$53,0,0,従業員数)),IF(賃上げ確認表[[#This Row],[雇用形態]]="88【退職・異動等】","",IFERROR(賃上げ確認表[[#This Row],[g]]-賃上げ確認表[[#This Row],[d]],""))),"")</f>
        <v/>
      </c>
      <c r="O237" s="32" t="str">
        <f ca="1">IFERROR(IF(賃上げ確認表[[#This Row],[No.]]=従業員数+1,AVERAGE(OFFSET($O$53,0,0,従業員数)),IF(賃上げ確認表[[#This Row],[雇用形態]]="88【退職・異動等】","",賃上げ確認表[[#This Row],[d]]/賃上げ確認表[[#This Row],[a]])),"")</f>
        <v/>
      </c>
      <c r="P237" s="33" t="str">
        <f ca="1">IFERROR(IF(賃上げ確認表[[#This Row],[No.]]=従業員数+1,AVERAGE(OFFSET($P$53,0,0,従業員数)),IF(賃上げ確認表[[#This Row],[雇用形態]]="88【退職・異動等】","",賃上げ確認表[[#This Row],[g]]/賃上げ確認表[[#This Row],[a]])),"")</f>
        <v/>
      </c>
      <c r="Q237" s="34" t="str">
        <f ca="1">IFERROR(IF(賃上げ確認表[[#This Row],[No.]]=従業員数+1,AVERAGE(OFFSET($Q$53,0,0,従業員数)),賃上げ確認表[[#This Row],[i]]-賃上げ確認表[[#This Row],[h]]),"")</f>
        <v/>
      </c>
      <c r="R237" s="20" t="str">
        <f ca="1">IF(賃上げ確認表[[#This Row],[h]]="","",IF(OR(賃上げ確認表[[#This Row],[h]]&lt;$Q$39,賃上げ確認表[[#This Row],[i]]&lt;MAX($Q$39:$Q$40)),"最低賃金未満","○"))</f>
        <v/>
      </c>
    </row>
    <row r="238" spans="1:18" ht="18.75" customHeight="1" thickTop="1" thickBot="1" x14ac:dyDescent="0.3">
      <c r="A238" s="108">
        <f>ROW()-ROW(賃上げ確認表[[#Headers],[No.]])</f>
        <v>186</v>
      </c>
      <c r="B238" s="172"/>
      <c r="C238" s="28"/>
      <c r="D238" s="29" t="str">
        <f ca="1">IFERROR(INDIRECT("_"&amp;LEFT(賃上げ確認表[[#This Row],[雇用形態]],2)),"")</f>
        <v/>
      </c>
      <c r="E238" s="160" t="str">
        <f>IF(賃上げ確認表[[#This Row],[雇用形態]]="02【日給制+手当(月額)】",$J$21,"")</f>
        <v/>
      </c>
      <c r="F238" s="162"/>
      <c r="G238" s="163"/>
      <c r="H238" s="161" t="str">
        <f>IFERROR(IF(賃上げ確認表[[#This Row],[雇用形態]]="02【日給制+手当(月額)】",賃上げ確認表[[#This Row],[c]]/賃上げ確認表[[#This Row],[(a'')]]*賃上げ確認表[[#This Row],[a]],""),"")</f>
        <v/>
      </c>
      <c r="I238" s="18" t="str">
        <f>IF(賃上げ確認表[[#This Row],[社員コード又は氏名等]]="","",賃上げ確認表[[#This Row],[b]]+IF(賃上げ確認表[[#This Row],[(a'')]]="",賃上げ確認表[[#This Row],[c]],賃上げ確認表[[#This Row],[c'']]))</f>
        <v/>
      </c>
      <c r="J238" s="165"/>
      <c r="K238" s="166"/>
      <c r="L238" s="161" t="str">
        <f>IFERROR(IF(賃上げ確認表[[#This Row],[雇用形態]]="02【日給制+手当(月額)】",賃上げ確認表[[#This Row],[f]]/賃上げ確認表[[#This Row],[(a'')]]*賃上げ確認表[[#This Row],[a]],""),"")</f>
        <v/>
      </c>
      <c r="M238" s="18" t="str">
        <f>IF(賃上げ確認表[[#This Row],[社員コード又は氏名等]]="","",賃上げ確認表[[#This Row],[e]]+IF(賃上げ確認表[[#This Row],[(a'')]]="",賃上げ確認表[[#This Row],[f]],賃上げ確認表[[#This Row],[f'']]))</f>
        <v/>
      </c>
      <c r="N238" s="19" t="str">
        <f ca="1">IFERROR(IF(賃上げ確認表[[#This Row],[No.]]=従業員数+1,COUNT(OFFSET($N$53,0,0,従業員数)),IF(賃上げ確認表[[#This Row],[雇用形態]]="88【退職・異動等】","",IFERROR(賃上げ確認表[[#This Row],[g]]-賃上げ確認表[[#This Row],[d]],""))),"")</f>
        <v/>
      </c>
      <c r="O238" s="32" t="str">
        <f ca="1">IFERROR(IF(賃上げ確認表[[#This Row],[No.]]=従業員数+1,AVERAGE(OFFSET($O$53,0,0,従業員数)),IF(賃上げ確認表[[#This Row],[雇用形態]]="88【退職・異動等】","",賃上げ確認表[[#This Row],[d]]/賃上げ確認表[[#This Row],[a]])),"")</f>
        <v/>
      </c>
      <c r="P238" s="33" t="str">
        <f ca="1">IFERROR(IF(賃上げ確認表[[#This Row],[No.]]=従業員数+1,AVERAGE(OFFSET($P$53,0,0,従業員数)),IF(賃上げ確認表[[#This Row],[雇用形態]]="88【退職・異動等】","",賃上げ確認表[[#This Row],[g]]/賃上げ確認表[[#This Row],[a]])),"")</f>
        <v/>
      </c>
      <c r="Q238" s="34" t="str">
        <f ca="1">IFERROR(IF(賃上げ確認表[[#This Row],[No.]]=従業員数+1,AVERAGE(OFFSET($Q$53,0,0,従業員数)),賃上げ確認表[[#This Row],[i]]-賃上げ確認表[[#This Row],[h]]),"")</f>
        <v/>
      </c>
      <c r="R238" s="20" t="str">
        <f ca="1">IF(賃上げ確認表[[#This Row],[h]]="","",IF(OR(賃上げ確認表[[#This Row],[h]]&lt;$Q$39,賃上げ確認表[[#This Row],[i]]&lt;MAX($Q$39:$Q$40)),"最低賃金未満","○"))</f>
        <v/>
      </c>
    </row>
    <row r="239" spans="1:18" ht="18.75" customHeight="1" thickTop="1" thickBot="1" x14ac:dyDescent="0.3">
      <c r="A239" s="108">
        <f>ROW()-ROW(賃上げ確認表[[#Headers],[No.]])</f>
        <v>187</v>
      </c>
      <c r="B239" s="172"/>
      <c r="C239" s="28"/>
      <c r="D239" s="29" t="str">
        <f ca="1">IFERROR(INDIRECT("_"&amp;LEFT(賃上げ確認表[[#This Row],[雇用形態]],2)),"")</f>
        <v/>
      </c>
      <c r="E239" s="160" t="str">
        <f>IF(賃上げ確認表[[#This Row],[雇用形態]]="02【日給制+手当(月額)】",$J$21,"")</f>
        <v/>
      </c>
      <c r="F239" s="162"/>
      <c r="G239" s="163"/>
      <c r="H239" s="161" t="str">
        <f>IFERROR(IF(賃上げ確認表[[#This Row],[雇用形態]]="02【日給制+手当(月額)】",賃上げ確認表[[#This Row],[c]]/賃上げ確認表[[#This Row],[(a'')]]*賃上げ確認表[[#This Row],[a]],""),"")</f>
        <v/>
      </c>
      <c r="I239" s="18" t="str">
        <f>IF(賃上げ確認表[[#This Row],[社員コード又は氏名等]]="","",賃上げ確認表[[#This Row],[b]]+IF(賃上げ確認表[[#This Row],[(a'')]]="",賃上げ確認表[[#This Row],[c]],賃上げ確認表[[#This Row],[c'']]))</f>
        <v/>
      </c>
      <c r="J239" s="165"/>
      <c r="K239" s="166"/>
      <c r="L239" s="161" t="str">
        <f>IFERROR(IF(賃上げ確認表[[#This Row],[雇用形態]]="02【日給制+手当(月額)】",賃上げ確認表[[#This Row],[f]]/賃上げ確認表[[#This Row],[(a'')]]*賃上げ確認表[[#This Row],[a]],""),"")</f>
        <v/>
      </c>
      <c r="M239" s="18" t="str">
        <f>IF(賃上げ確認表[[#This Row],[社員コード又は氏名等]]="","",賃上げ確認表[[#This Row],[e]]+IF(賃上げ確認表[[#This Row],[(a'')]]="",賃上げ確認表[[#This Row],[f]],賃上げ確認表[[#This Row],[f'']]))</f>
        <v/>
      </c>
      <c r="N239" s="19" t="str">
        <f ca="1">IFERROR(IF(賃上げ確認表[[#This Row],[No.]]=従業員数+1,COUNT(OFFSET($N$53,0,0,従業員数)),IF(賃上げ確認表[[#This Row],[雇用形態]]="88【退職・異動等】","",IFERROR(賃上げ確認表[[#This Row],[g]]-賃上げ確認表[[#This Row],[d]],""))),"")</f>
        <v/>
      </c>
      <c r="O239" s="32" t="str">
        <f ca="1">IFERROR(IF(賃上げ確認表[[#This Row],[No.]]=従業員数+1,AVERAGE(OFFSET($O$53,0,0,従業員数)),IF(賃上げ確認表[[#This Row],[雇用形態]]="88【退職・異動等】","",賃上げ確認表[[#This Row],[d]]/賃上げ確認表[[#This Row],[a]])),"")</f>
        <v/>
      </c>
      <c r="P239" s="33" t="str">
        <f ca="1">IFERROR(IF(賃上げ確認表[[#This Row],[No.]]=従業員数+1,AVERAGE(OFFSET($P$53,0,0,従業員数)),IF(賃上げ確認表[[#This Row],[雇用形態]]="88【退職・異動等】","",賃上げ確認表[[#This Row],[g]]/賃上げ確認表[[#This Row],[a]])),"")</f>
        <v/>
      </c>
      <c r="Q239" s="34" t="str">
        <f ca="1">IFERROR(IF(賃上げ確認表[[#This Row],[No.]]=従業員数+1,AVERAGE(OFFSET($Q$53,0,0,従業員数)),賃上げ確認表[[#This Row],[i]]-賃上げ確認表[[#This Row],[h]]),"")</f>
        <v/>
      </c>
      <c r="R239" s="20" t="str">
        <f ca="1">IF(賃上げ確認表[[#This Row],[h]]="","",IF(OR(賃上げ確認表[[#This Row],[h]]&lt;$Q$39,賃上げ確認表[[#This Row],[i]]&lt;MAX($Q$39:$Q$40)),"最低賃金未満","○"))</f>
        <v/>
      </c>
    </row>
    <row r="240" spans="1:18" ht="18.75" customHeight="1" thickTop="1" thickBot="1" x14ac:dyDescent="0.3">
      <c r="A240" s="108">
        <f>ROW()-ROW(賃上げ確認表[[#Headers],[No.]])</f>
        <v>188</v>
      </c>
      <c r="B240" s="172"/>
      <c r="C240" s="28"/>
      <c r="D240" s="29" t="str">
        <f ca="1">IFERROR(INDIRECT("_"&amp;LEFT(賃上げ確認表[[#This Row],[雇用形態]],2)),"")</f>
        <v/>
      </c>
      <c r="E240" s="160" t="str">
        <f>IF(賃上げ確認表[[#This Row],[雇用形態]]="02【日給制+手当(月額)】",$J$21,"")</f>
        <v/>
      </c>
      <c r="F240" s="162"/>
      <c r="G240" s="163"/>
      <c r="H240" s="161" t="str">
        <f>IFERROR(IF(賃上げ確認表[[#This Row],[雇用形態]]="02【日給制+手当(月額)】",賃上げ確認表[[#This Row],[c]]/賃上げ確認表[[#This Row],[(a'')]]*賃上げ確認表[[#This Row],[a]],""),"")</f>
        <v/>
      </c>
      <c r="I240" s="18" t="str">
        <f>IF(賃上げ確認表[[#This Row],[社員コード又は氏名等]]="","",賃上げ確認表[[#This Row],[b]]+IF(賃上げ確認表[[#This Row],[(a'')]]="",賃上げ確認表[[#This Row],[c]],賃上げ確認表[[#This Row],[c'']]))</f>
        <v/>
      </c>
      <c r="J240" s="165"/>
      <c r="K240" s="166"/>
      <c r="L240" s="161" t="str">
        <f>IFERROR(IF(賃上げ確認表[[#This Row],[雇用形態]]="02【日給制+手当(月額)】",賃上げ確認表[[#This Row],[f]]/賃上げ確認表[[#This Row],[(a'')]]*賃上げ確認表[[#This Row],[a]],""),"")</f>
        <v/>
      </c>
      <c r="M240" s="18" t="str">
        <f>IF(賃上げ確認表[[#This Row],[社員コード又は氏名等]]="","",賃上げ確認表[[#This Row],[e]]+IF(賃上げ確認表[[#This Row],[(a'')]]="",賃上げ確認表[[#This Row],[f]],賃上げ確認表[[#This Row],[f'']]))</f>
        <v/>
      </c>
      <c r="N240" s="19" t="str">
        <f ca="1">IFERROR(IF(賃上げ確認表[[#This Row],[No.]]=従業員数+1,COUNT(OFFSET($N$53,0,0,従業員数)),IF(賃上げ確認表[[#This Row],[雇用形態]]="88【退職・異動等】","",IFERROR(賃上げ確認表[[#This Row],[g]]-賃上げ確認表[[#This Row],[d]],""))),"")</f>
        <v/>
      </c>
      <c r="O240" s="32" t="str">
        <f ca="1">IFERROR(IF(賃上げ確認表[[#This Row],[No.]]=従業員数+1,AVERAGE(OFFSET($O$53,0,0,従業員数)),IF(賃上げ確認表[[#This Row],[雇用形態]]="88【退職・異動等】","",賃上げ確認表[[#This Row],[d]]/賃上げ確認表[[#This Row],[a]])),"")</f>
        <v/>
      </c>
      <c r="P240" s="33" t="str">
        <f ca="1">IFERROR(IF(賃上げ確認表[[#This Row],[No.]]=従業員数+1,AVERAGE(OFFSET($P$53,0,0,従業員数)),IF(賃上げ確認表[[#This Row],[雇用形態]]="88【退職・異動等】","",賃上げ確認表[[#This Row],[g]]/賃上げ確認表[[#This Row],[a]])),"")</f>
        <v/>
      </c>
      <c r="Q240" s="34" t="str">
        <f ca="1">IFERROR(IF(賃上げ確認表[[#This Row],[No.]]=従業員数+1,AVERAGE(OFFSET($Q$53,0,0,従業員数)),賃上げ確認表[[#This Row],[i]]-賃上げ確認表[[#This Row],[h]]),"")</f>
        <v/>
      </c>
      <c r="R240" s="20" t="str">
        <f ca="1">IF(賃上げ確認表[[#This Row],[h]]="","",IF(OR(賃上げ確認表[[#This Row],[h]]&lt;$Q$39,賃上げ確認表[[#This Row],[i]]&lt;MAX($Q$39:$Q$40)),"最低賃金未満","○"))</f>
        <v/>
      </c>
    </row>
    <row r="241" spans="1:18" ht="18.75" customHeight="1" thickTop="1" thickBot="1" x14ac:dyDescent="0.3">
      <c r="A241" s="108">
        <f>ROW()-ROW(賃上げ確認表[[#Headers],[No.]])</f>
        <v>189</v>
      </c>
      <c r="B241" s="172"/>
      <c r="C241" s="28"/>
      <c r="D241" s="29" t="str">
        <f ca="1">IFERROR(INDIRECT("_"&amp;LEFT(賃上げ確認表[[#This Row],[雇用形態]],2)),"")</f>
        <v/>
      </c>
      <c r="E241" s="160" t="str">
        <f>IF(賃上げ確認表[[#This Row],[雇用形態]]="02【日給制+手当(月額)】",$J$21,"")</f>
        <v/>
      </c>
      <c r="F241" s="162"/>
      <c r="G241" s="163"/>
      <c r="H241" s="161" t="str">
        <f>IFERROR(IF(賃上げ確認表[[#This Row],[雇用形態]]="02【日給制+手当(月額)】",賃上げ確認表[[#This Row],[c]]/賃上げ確認表[[#This Row],[(a'')]]*賃上げ確認表[[#This Row],[a]],""),"")</f>
        <v/>
      </c>
      <c r="I241" s="18" t="str">
        <f>IF(賃上げ確認表[[#This Row],[社員コード又は氏名等]]="","",賃上げ確認表[[#This Row],[b]]+IF(賃上げ確認表[[#This Row],[(a'')]]="",賃上げ確認表[[#This Row],[c]],賃上げ確認表[[#This Row],[c'']]))</f>
        <v/>
      </c>
      <c r="J241" s="165"/>
      <c r="K241" s="166"/>
      <c r="L241" s="161" t="str">
        <f>IFERROR(IF(賃上げ確認表[[#This Row],[雇用形態]]="02【日給制+手当(月額)】",賃上げ確認表[[#This Row],[f]]/賃上げ確認表[[#This Row],[(a'')]]*賃上げ確認表[[#This Row],[a]],""),"")</f>
        <v/>
      </c>
      <c r="M241" s="18" t="str">
        <f>IF(賃上げ確認表[[#This Row],[社員コード又は氏名等]]="","",賃上げ確認表[[#This Row],[e]]+IF(賃上げ確認表[[#This Row],[(a'')]]="",賃上げ確認表[[#This Row],[f]],賃上げ確認表[[#This Row],[f'']]))</f>
        <v/>
      </c>
      <c r="N241" s="19" t="str">
        <f ca="1">IFERROR(IF(賃上げ確認表[[#This Row],[No.]]=従業員数+1,COUNT(OFFSET($N$53,0,0,従業員数)),IF(賃上げ確認表[[#This Row],[雇用形態]]="88【退職・異動等】","",IFERROR(賃上げ確認表[[#This Row],[g]]-賃上げ確認表[[#This Row],[d]],""))),"")</f>
        <v/>
      </c>
      <c r="O241" s="32" t="str">
        <f ca="1">IFERROR(IF(賃上げ確認表[[#This Row],[No.]]=従業員数+1,AVERAGE(OFFSET($O$53,0,0,従業員数)),IF(賃上げ確認表[[#This Row],[雇用形態]]="88【退職・異動等】","",賃上げ確認表[[#This Row],[d]]/賃上げ確認表[[#This Row],[a]])),"")</f>
        <v/>
      </c>
      <c r="P241" s="33" t="str">
        <f ca="1">IFERROR(IF(賃上げ確認表[[#This Row],[No.]]=従業員数+1,AVERAGE(OFFSET($P$53,0,0,従業員数)),IF(賃上げ確認表[[#This Row],[雇用形態]]="88【退職・異動等】","",賃上げ確認表[[#This Row],[g]]/賃上げ確認表[[#This Row],[a]])),"")</f>
        <v/>
      </c>
      <c r="Q241" s="34" t="str">
        <f ca="1">IFERROR(IF(賃上げ確認表[[#This Row],[No.]]=従業員数+1,AVERAGE(OFFSET($Q$53,0,0,従業員数)),賃上げ確認表[[#This Row],[i]]-賃上げ確認表[[#This Row],[h]]),"")</f>
        <v/>
      </c>
      <c r="R241" s="20" t="str">
        <f ca="1">IF(賃上げ確認表[[#This Row],[h]]="","",IF(OR(賃上げ確認表[[#This Row],[h]]&lt;$Q$39,賃上げ確認表[[#This Row],[i]]&lt;MAX($Q$39:$Q$40)),"最低賃金未満","○"))</f>
        <v/>
      </c>
    </row>
    <row r="242" spans="1:18" ht="18.75" customHeight="1" thickTop="1" thickBot="1" x14ac:dyDescent="0.3">
      <c r="A242" s="108">
        <f>ROW()-ROW(賃上げ確認表[[#Headers],[No.]])</f>
        <v>190</v>
      </c>
      <c r="B242" s="172"/>
      <c r="C242" s="28"/>
      <c r="D242" s="29" t="str">
        <f ca="1">IFERROR(INDIRECT("_"&amp;LEFT(賃上げ確認表[[#This Row],[雇用形態]],2)),"")</f>
        <v/>
      </c>
      <c r="E242" s="160" t="str">
        <f>IF(賃上げ確認表[[#This Row],[雇用形態]]="02【日給制+手当(月額)】",$J$21,"")</f>
        <v/>
      </c>
      <c r="F242" s="162"/>
      <c r="G242" s="163"/>
      <c r="H242" s="161" t="str">
        <f>IFERROR(IF(賃上げ確認表[[#This Row],[雇用形態]]="02【日給制+手当(月額)】",賃上げ確認表[[#This Row],[c]]/賃上げ確認表[[#This Row],[(a'')]]*賃上げ確認表[[#This Row],[a]],""),"")</f>
        <v/>
      </c>
      <c r="I242" s="18" t="str">
        <f>IF(賃上げ確認表[[#This Row],[社員コード又は氏名等]]="","",賃上げ確認表[[#This Row],[b]]+IF(賃上げ確認表[[#This Row],[(a'')]]="",賃上げ確認表[[#This Row],[c]],賃上げ確認表[[#This Row],[c'']]))</f>
        <v/>
      </c>
      <c r="J242" s="165"/>
      <c r="K242" s="166"/>
      <c r="L242" s="161" t="str">
        <f>IFERROR(IF(賃上げ確認表[[#This Row],[雇用形態]]="02【日給制+手当(月額)】",賃上げ確認表[[#This Row],[f]]/賃上げ確認表[[#This Row],[(a'')]]*賃上げ確認表[[#This Row],[a]],""),"")</f>
        <v/>
      </c>
      <c r="M242" s="18" t="str">
        <f>IF(賃上げ確認表[[#This Row],[社員コード又は氏名等]]="","",賃上げ確認表[[#This Row],[e]]+IF(賃上げ確認表[[#This Row],[(a'')]]="",賃上げ確認表[[#This Row],[f]],賃上げ確認表[[#This Row],[f'']]))</f>
        <v/>
      </c>
      <c r="N242" s="19" t="str">
        <f ca="1">IFERROR(IF(賃上げ確認表[[#This Row],[No.]]=従業員数+1,COUNT(OFFSET($N$53,0,0,従業員数)),IF(賃上げ確認表[[#This Row],[雇用形態]]="88【退職・異動等】","",IFERROR(賃上げ確認表[[#This Row],[g]]-賃上げ確認表[[#This Row],[d]],""))),"")</f>
        <v/>
      </c>
      <c r="O242" s="32" t="str">
        <f ca="1">IFERROR(IF(賃上げ確認表[[#This Row],[No.]]=従業員数+1,AVERAGE(OFFSET($O$53,0,0,従業員数)),IF(賃上げ確認表[[#This Row],[雇用形態]]="88【退職・異動等】","",賃上げ確認表[[#This Row],[d]]/賃上げ確認表[[#This Row],[a]])),"")</f>
        <v/>
      </c>
      <c r="P242" s="33" t="str">
        <f ca="1">IFERROR(IF(賃上げ確認表[[#This Row],[No.]]=従業員数+1,AVERAGE(OFFSET($P$53,0,0,従業員数)),IF(賃上げ確認表[[#This Row],[雇用形態]]="88【退職・異動等】","",賃上げ確認表[[#This Row],[g]]/賃上げ確認表[[#This Row],[a]])),"")</f>
        <v/>
      </c>
      <c r="Q242" s="34" t="str">
        <f ca="1">IFERROR(IF(賃上げ確認表[[#This Row],[No.]]=従業員数+1,AVERAGE(OFFSET($Q$53,0,0,従業員数)),賃上げ確認表[[#This Row],[i]]-賃上げ確認表[[#This Row],[h]]),"")</f>
        <v/>
      </c>
      <c r="R242" s="20" t="str">
        <f ca="1">IF(賃上げ確認表[[#This Row],[h]]="","",IF(OR(賃上げ確認表[[#This Row],[h]]&lt;$Q$39,賃上げ確認表[[#This Row],[i]]&lt;MAX($Q$39:$Q$40)),"最低賃金未満","○"))</f>
        <v/>
      </c>
    </row>
    <row r="243" spans="1:18" ht="18.75" customHeight="1" thickTop="1" thickBot="1" x14ac:dyDescent="0.3">
      <c r="A243" s="108">
        <f>ROW()-ROW(賃上げ確認表[[#Headers],[No.]])</f>
        <v>191</v>
      </c>
      <c r="B243" s="172"/>
      <c r="C243" s="28"/>
      <c r="D243" s="29" t="str">
        <f ca="1">IFERROR(INDIRECT("_"&amp;LEFT(賃上げ確認表[[#This Row],[雇用形態]],2)),"")</f>
        <v/>
      </c>
      <c r="E243" s="160" t="str">
        <f>IF(賃上げ確認表[[#This Row],[雇用形態]]="02【日給制+手当(月額)】",$J$21,"")</f>
        <v/>
      </c>
      <c r="F243" s="162"/>
      <c r="G243" s="163"/>
      <c r="H243" s="161" t="str">
        <f>IFERROR(IF(賃上げ確認表[[#This Row],[雇用形態]]="02【日給制+手当(月額)】",賃上げ確認表[[#This Row],[c]]/賃上げ確認表[[#This Row],[(a'')]]*賃上げ確認表[[#This Row],[a]],""),"")</f>
        <v/>
      </c>
      <c r="I243" s="18" t="str">
        <f>IF(賃上げ確認表[[#This Row],[社員コード又は氏名等]]="","",賃上げ確認表[[#This Row],[b]]+IF(賃上げ確認表[[#This Row],[(a'')]]="",賃上げ確認表[[#This Row],[c]],賃上げ確認表[[#This Row],[c'']]))</f>
        <v/>
      </c>
      <c r="J243" s="165"/>
      <c r="K243" s="166"/>
      <c r="L243" s="161" t="str">
        <f>IFERROR(IF(賃上げ確認表[[#This Row],[雇用形態]]="02【日給制+手当(月額)】",賃上げ確認表[[#This Row],[f]]/賃上げ確認表[[#This Row],[(a'')]]*賃上げ確認表[[#This Row],[a]],""),"")</f>
        <v/>
      </c>
      <c r="M243" s="18" t="str">
        <f>IF(賃上げ確認表[[#This Row],[社員コード又は氏名等]]="","",賃上げ確認表[[#This Row],[e]]+IF(賃上げ確認表[[#This Row],[(a'')]]="",賃上げ確認表[[#This Row],[f]],賃上げ確認表[[#This Row],[f'']]))</f>
        <v/>
      </c>
      <c r="N243" s="19" t="str">
        <f ca="1">IFERROR(IF(賃上げ確認表[[#This Row],[No.]]=従業員数+1,COUNT(OFFSET($N$53,0,0,従業員数)),IF(賃上げ確認表[[#This Row],[雇用形態]]="88【退職・異動等】","",IFERROR(賃上げ確認表[[#This Row],[g]]-賃上げ確認表[[#This Row],[d]],""))),"")</f>
        <v/>
      </c>
      <c r="O243" s="32" t="str">
        <f ca="1">IFERROR(IF(賃上げ確認表[[#This Row],[No.]]=従業員数+1,AVERAGE(OFFSET($O$53,0,0,従業員数)),IF(賃上げ確認表[[#This Row],[雇用形態]]="88【退職・異動等】","",賃上げ確認表[[#This Row],[d]]/賃上げ確認表[[#This Row],[a]])),"")</f>
        <v/>
      </c>
      <c r="P243" s="33" t="str">
        <f ca="1">IFERROR(IF(賃上げ確認表[[#This Row],[No.]]=従業員数+1,AVERAGE(OFFSET($P$53,0,0,従業員数)),IF(賃上げ確認表[[#This Row],[雇用形態]]="88【退職・異動等】","",賃上げ確認表[[#This Row],[g]]/賃上げ確認表[[#This Row],[a]])),"")</f>
        <v/>
      </c>
      <c r="Q243" s="34" t="str">
        <f ca="1">IFERROR(IF(賃上げ確認表[[#This Row],[No.]]=従業員数+1,AVERAGE(OFFSET($Q$53,0,0,従業員数)),賃上げ確認表[[#This Row],[i]]-賃上げ確認表[[#This Row],[h]]),"")</f>
        <v/>
      </c>
      <c r="R243" s="20" t="str">
        <f ca="1">IF(賃上げ確認表[[#This Row],[h]]="","",IF(OR(賃上げ確認表[[#This Row],[h]]&lt;$Q$39,賃上げ確認表[[#This Row],[i]]&lt;MAX($Q$39:$Q$40)),"最低賃金未満","○"))</f>
        <v/>
      </c>
    </row>
    <row r="244" spans="1:18" ht="18.75" customHeight="1" thickTop="1" thickBot="1" x14ac:dyDescent="0.3">
      <c r="A244" s="108">
        <f>ROW()-ROW(賃上げ確認表[[#Headers],[No.]])</f>
        <v>192</v>
      </c>
      <c r="B244" s="172"/>
      <c r="C244" s="28"/>
      <c r="D244" s="29" t="str">
        <f ca="1">IFERROR(INDIRECT("_"&amp;LEFT(賃上げ確認表[[#This Row],[雇用形態]],2)),"")</f>
        <v/>
      </c>
      <c r="E244" s="160" t="str">
        <f>IF(賃上げ確認表[[#This Row],[雇用形態]]="02【日給制+手当(月額)】",$J$21,"")</f>
        <v/>
      </c>
      <c r="F244" s="162"/>
      <c r="G244" s="163"/>
      <c r="H244" s="161" t="str">
        <f>IFERROR(IF(賃上げ確認表[[#This Row],[雇用形態]]="02【日給制+手当(月額)】",賃上げ確認表[[#This Row],[c]]/賃上げ確認表[[#This Row],[(a'')]]*賃上げ確認表[[#This Row],[a]],""),"")</f>
        <v/>
      </c>
      <c r="I244" s="18" t="str">
        <f>IF(賃上げ確認表[[#This Row],[社員コード又は氏名等]]="","",賃上げ確認表[[#This Row],[b]]+IF(賃上げ確認表[[#This Row],[(a'')]]="",賃上げ確認表[[#This Row],[c]],賃上げ確認表[[#This Row],[c'']]))</f>
        <v/>
      </c>
      <c r="J244" s="165"/>
      <c r="K244" s="166"/>
      <c r="L244" s="161" t="str">
        <f>IFERROR(IF(賃上げ確認表[[#This Row],[雇用形態]]="02【日給制+手当(月額)】",賃上げ確認表[[#This Row],[f]]/賃上げ確認表[[#This Row],[(a'')]]*賃上げ確認表[[#This Row],[a]],""),"")</f>
        <v/>
      </c>
      <c r="M244" s="18" t="str">
        <f>IF(賃上げ確認表[[#This Row],[社員コード又は氏名等]]="","",賃上げ確認表[[#This Row],[e]]+IF(賃上げ確認表[[#This Row],[(a'')]]="",賃上げ確認表[[#This Row],[f]],賃上げ確認表[[#This Row],[f'']]))</f>
        <v/>
      </c>
      <c r="N244" s="19" t="str">
        <f ca="1">IFERROR(IF(賃上げ確認表[[#This Row],[No.]]=従業員数+1,COUNT(OFFSET($N$53,0,0,従業員数)),IF(賃上げ確認表[[#This Row],[雇用形態]]="88【退職・異動等】","",IFERROR(賃上げ確認表[[#This Row],[g]]-賃上げ確認表[[#This Row],[d]],""))),"")</f>
        <v/>
      </c>
      <c r="O244" s="32" t="str">
        <f ca="1">IFERROR(IF(賃上げ確認表[[#This Row],[No.]]=従業員数+1,AVERAGE(OFFSET($O$53,0,0,従業員数)),IF(賃上げ確認表[[#This Row],[雇用形態]]="88【退職・異動等】","",賃上げ確認表[[#This Row],[d]]/賃上げ確認表[[#This Row],[a]])),"")</f>
        <v/>
      </c>
      <c r="P244" s="33" t="str">
        <f ca="1">IFERROR(IF(賃上げ確認表[[#This Row],[No.]]=従業員数+1,AVERAGE(OFFSET($P$53,0,0,従業員数)),IF(賃上げ確認表[[#This Row],[雇用形態]]="88【退職・異動等】","",賃上げ確認表[[#This Row],[g]]/賃上げ確認表[[#This Row],[a]])),"")</f>
        <v/>
      </c>
      <c r="Q244" s="34" t="str">
        <f ca="1">IFERROR(IF(賃上げ確認表[[#This Row],[No.]]=従業員数+1,AVERAGE(OFFSET($Q$53,0,0,従業員数)),賃上げ確認表[[#This Row],[i]]-賃上げ確認表[[#This Row],[h]]),"")</f>
        <v/>
      </c>
      <c r="R244" s="20" t="str">
        <f ca="1">IF(賃上げ確認表[[#This Row],[h]]="","",IF(OR(賃上げ確認表[[#This Row],[h]]&lt;$Q$39,賃上げ確認表[[#This Row],[i]]&lt;MAX($Q$39:$Q$40)),"最低賃金未満","○"))</f>
        <v/>
      </c>
    </row>
    <row r="245" spans="1:18" ht="18.75" customHeight="1" thickTop="1" thickBot="1" x14ac:dyDescent="0.3">
      <c r="A245" s="108">
        <f>ROW()-ROW(賃上げ確認表[[#Headers],[No.]])</f>
        <v>193</v>
      </c>
      <c r="B245" s="172"/>
      <c r="C245" s="28"/>
      <c r="D245" s="29" t="str">
        <f ca="1">IFERROR(INDIRECT("_"&amp;LEFT(賃上げ確認表[[#This Row],[雇用形態]],2)),"")</f>
        <v/>
      </c>
      <c r="E245" s="160" t="str">
        <f>IF(賃上げ確認表[[#This Row],[雇用形態]]="02【日給制+手当(月額)】",$J$21,"")</f>
        <v/>
      </c>
      <c r="F245" s="162"/>
      <c r="G245" s="163"/>
      <c r="H245" s="161" t="str">
        <f>IFERROR(IF(賃上げ確認表[[#This Row],[雇用形態]]="02【日給制+手当(月額)】",賃上げ確認表[[#This Row],[c]]/賃上げ確認表[[#This Row],[(a'')]]*賃上げ確認表[[#This Row],[a]],""),"")</f>
        <v/>
      </c>
      <c r="I245" s="18" t="str">
        <f>IF(賃上げ確認表[[#This Row],[社員コード又は氏名等]]="","",賃上げ確認表[[#This Row],[b]]+IF(賃上げ確認表[[#This Row],[(a'')]]="",賃上げ確認表[[#This Row],[c]],賃上げ確認表[[#This Row],[c'']]))</f>
        <v/>
      </c>
      <c r="J245" s="165"/>
      <c r="K245" s="166"/>
      <c r="L245" s="161" t="str">
        <f>IFERROR(IF(賃上げ確認表[[#This Row],[雇用形態]]="02【日給制+手当(月額)】",賃上げ確認表[[#This Row],[f]]/賃上げ確認表[[#This Row],[(a'')]]*賃上げ確認表[[#This Row],[a]],""),"")</f>
        <v/>
      </c>
      <c r="M245" s="18" t="str">
        <f>IF(賃上げ確認表[[#This Row],[社員コード又は氏名等]]="","",賃上げ確認表[[#This Row],[e]]+IF(賃上げ確認表[[#This Row],[(a'')]]="",賃上げ確認表[[#This Row],[f]],賃上げ確認表[[#This Row],[f'']]))</f>
        <v/>
      </c>
      <c r="N245" s="19" t="str">
        <f ca="1">IFERROR(IF(賃上げ確認表[[#This Row],[No.]]=従業員数+1,COUNT(OFFSET($N$53,0,0,従業員数)),IF(賃上げ確認表[[#This Row],[雇用形態]]="88【退職・異動等】","",IFERROR(賃上げ確認表[[#This Row],[g]]-賃上げ確認表[[#This Row],[d]],""))),"")</f>
        <v/>
      </c>
      <c r="O245" s="32" t="str">
        <f ca="1">IFERROR(IF(賃上げ確認表[[#This Row],[No.]]=従業員数+1,AVERAGE(OFFSET($O$53,0,0,従業員数)),IF(賃上げ確認表[[#This Row],[雇用形態]]="88【退職・異動等】","",賃上げ確認表[[#This Row],[d]]/賃上げ確認表[[#This Row],[a]])),"")</f>
        <v/>
      </c>
      <c r="P245" s="33" t="str">
        <f ca="1">IFERROR(IF(賃上げ確認表[[#This Row],[No.]]=従業員数+1,AVERAGE(OFFSET($P$53,0,0,従業員数)),IF(賃上げ確認表[[#This Row],[雇用形態]]="88【退職・異動等】","",賃上げ確認表[[#This Row],[g]]/賃上げ確認表[[#This Row],[a]])),"")</f>
        <v/>
      </c>
      <c r="Q245" s="34" t="str">
        <f ca="1">IFERROR(IF(賃上げ確認表[[#This Row],[No.]]=従業員数+1,AVERAGE(OFFSET($Q$53,0,0,従業員数)),賃上げ確認表[[#This Row],[i]]-賃上げ確認表[[#This Row],[h]]),"")</f>
        <v/>
      </c>
      <c r="R245" s="20" t="str">
        <f ca="1">IF(賃上げ確認表[[#This Row],[h]]="","",IF(OR(賃上げ確認表[[#This Row],[h]]&lt;$Q$39,賃上げ確認表[[#This Row],[i]]&lt;MAX($Q$39:$Q$40)),"最低賃金未満","○"))</f>
        <v/>
      </c>
    </row>
    <row r="246" spans="1:18" ht="18.75" customHeight="1" thickTop="1" thickBot="1" x14ac:dyDescent="0.3">
      <c r="A246" s="108">
        <f>ROW()-ROW(賃上げ確認表[[#Headers],[No.]])</f>
        <v>194</v>
      </c>
      <c r="B246" s="172"/>
      <c r="C246" s="28"/>
      <c r="D246" s="29" t="str">
        <f ca="1">IFERROR(INDIRECT("_"&amp;LEFT(賃上げ確認表[[#This Row],[雇用形態]],2)),"")</f>
        <v/>
      </c>
      <c r="E246" s="160" t="str">
        <f>IF(賃上げ確認表[[#This Row],[雇用形態]]="02【日給制+手当(月額)】",$J$21,"")</f>
        <v/>
      </c>
      <c r="F246" s="162"/>
      <c r="G246" s="163"/>
      <c r="H246" s="161" t="str">
        <f>IFERROR(IF(賃上げ確認表[[#This Row],[雇用形態]]="02【日給制+手当(月額)】",賃上げ確認表[[#This Row],[c]]/賃上げ確認表[[#This Row],[(a'')]]*賃上げ確認表[[#This Row],[a]],""),"")</f>
        <v/>
      </c>
      <c r="I246" s="18" t="str">
        <f>IF(賃上げ確認表[[#This Row],[社員コード又は氏名等]]="","",賃上げ確認表[[#This Row],[b]]+IF(賃上げ確認表[[#This Row],[(a'')]]="",賃上げ確認表[[#This Row],[c]],賃上げ確認表[[#This Row],[c'']]))</f>
        <v/>
      </c>
      <c r="J246" s="165"/>
      <c r="K246" s="166"/>
      <c r="L246" s="161" t="str">
        <f>IFERROR(IF(賃上げ確認表[[#This Row],[雇用形態]]="02【日給制+手当(月額)】",賃上げ確認表[[#This Row],[f]]/賃上げ確認表[[#This Row],[(a'')]]*賃上げ確認表[[#This Row],[a]],""),"")</f>
        <v/>
      </c>
      <c r="M246" s="18" t="str">
        <f>IF(賃上げ確認表[[#This Row],[社員コード又は氏名等]]="","",賃上げ確認表[[#This Row],[e]]+IF(賃上げ確認表[[#This Row],[(a'')]]="",賃上げ確認表[[#This Row],[f]],賃上げ確認表[[#This Row],[f'']]))</f>
        <v/>
      </c>
      <c r="N246" s="19" t="str">
        <f ca="1">IFERROR(IF(賃上げ確認表[[#This Row],[No.]]=従業員数+1,COUNT(OFFSET($N$53,0,0,従業員数)),IF(賃上げ確認表[[#This Row],[雇用形態]]="88【退職・異動等】","",IFERROR(賃上げ確認表[[#This Row],[g]]-賃上げ確認表[[#This Row],[d]],""))),"")</f>
        <v/>
      </c>
      <c r="O246" s="32" t="str">
        <f ca="1">IFERROR(IF(賃上げ確認表[[#This Row],[No.]]=従業員数+1,AVERAGE(OFFSET($O$53,0,0,従業員数)),IF(賃上げ確認表[[#This Row],[雇用形態]]="88【退職・異動等】","",賃上げ確認表[[#This Row],[d]]/賃上げ確認表[[#This Row],[a]])),"")</f>
        <v/>
      </c>
      <c r="P246" s="33" t="str">
        <f ca="1">IFERROR(IF(賃上げ確認表[[#This Row],[No.]]=従業員数+1,AVERAGE(OFFSET($P$53,0,0,従業員数)),IF(賃上げ確認表[[#This Row],[雇用形態]]="88【退職・異動等】","",賃上げ確認表[[#This Row],[g]]/賃上げ確認表[[#This Row],[a]])),"")</f>
        <v/>
      </c>
      <c r="Q246" s="34" t="str">
        <f ca="1">IFERROR(IF(賃上げ確認表[[#This Row],[No.]]=従業員数+1,AVERAGE(OFFSET($Q$53,0,0,従業員数)),賃上げ確認表[[#This Row],[i]]-賃上げ確認表[[#This Row],[h]]),"")</f>
        <v/>
      </c>
      <c r="R246" s="20" t="str">
        <f ca="1">IF(賃上げ確認表[[#This Row],[h]]="","",IF(OR(賃上げ確認表[[#This Row],[h]]&lt;$Q$39,賃上げ確認表[[#This Row],[i]]&lt;MAX($Q$39:$Q$40)),"最低賃金未満","○"))</f>
        <v/>
      </c>
    </row>
    <row r="247" spans="1:18" ht="18.75" customHeight="1" thickTop="1" thickBot="1" x14ac:dyDescent="0.3">
      <c r="A247" s="108">
        <f>ROW()-ROW(賃上げ確認表[[#Headers],[No.]])</f>
        <v>195</v>
      </c>
      <c r="B247" s="172"/>
      <c r="C247" s="28"/>
      <c r="D247" s="29" t="str">
        <f ca="1">IFERROR(INDIRECT("_"&amp;LEFT(賃上げ確認表[[#This Row],[雇用形態]],2)),"")</f>
        <v/>
      </c>
      <c r="E247" s="160" t="str">
        <f>IF(賃上げ確認表[[#This Row],[雇用形態]]="02【日給制+手当(月額)】",$J$21,"")</f>
        <v/>
      </c>
      <c r="F247" s="162"/>
      <c r="G247" s="163"/>
      <c r="H247" s="161" t="str">
        <f>IFERROR(IF(賃上げ確認表[[#This Row],[雇用形態]]="02【日給制+手当(月額)】",賃上げ確認表[[#This Row],[c]]/賃上げ確認表[[#This Row],[(a'')]]*賃上げ確認表[[#This Row],[a]],""),"")</f>
        <v/>
      </c>
      <c r="I247" s="18" t="str">
        <f>IF(賃上げ確認表[[#This Row],[社員コード又は氏名等]]="","",賃上げ確認表[[#This Row],[b]]+IF(賃上げ確認表[[#This Row],[(a'')]]="",賃上げ確認表[[#This Row],[c]],賃上げ確認表[[#This Row],[c'']]))</f>
        <v/>
      </c>
      <c r="J247" s="165"/>
      <c r="K247" s="166"/>
      <c r="L247" s="161" t="str">
        <f>IFERROR(IF(賃上げ確認表[[#This Row],[雇用形態]]="02【日給制+手当(月額)】",賃上げ確認表[[#This Row],[f]]/賃上げ確認表[[#This Row],[(a'')]]*賃上げ確認表[[#This Row],[a]],""),"")</f>
        <v/>
      </c>
      <c r="M247" s="18" t="str">
        <f>IF(賃上げ確認表[[#This Row],[社員コード又は氏名等]]="","",賃上げ確認表[[#This Row],[e]]+IF(賃上げ確認表[[#This Row],[(a'')]]="",賃上げ確認表[[#This Row],[f]],賃上げ確認表[[#This Row],[f'']]))</f>
        <v/>
      </c>
      <c r="N247" s="19" t="str">
        <f ca="1">IFERROR(IF(賃上げ確認表[[#This Row],[No.]]=従業員数+1,COUNT(OFFSET($N$53,0,0,従業員数)),IF(賃上げ確認表[[#This Row],[雇用形態]]="88【退職・異動等】","",IFERROR(賃上げ確認表[[#This Row],[g]]-賃上げ確認表[[#This Row],[d]],""))),"")</f>
        <v/>
      </c>
      <c r="O247" s="32" t="str">
        <f ca="1">IFERROR(IF(賃上げ確認表[[#This Row],[No.]]=従業員数+1,AVERAGE(OFFSET($O$53,0,0,従業員数)),IF(賃上げ確認表[[#This Row],[雇用形態]]="88【退職・異動等】","",賃上げ確認表[[#This Row],[d]]/賃上げ確認表[[#This Row],[a]])),"")</f>
        <v/>
      </c>
      <c r="P247" s="33" t="str">
        <f ca="1">IFERROR(IF(賃上げ確認表[[#This Row],[No.]]=従業員数+1,AVERAGE(OFFSET($P$53,0,0,従業員数)),IF(賃上げ確認表[[#This Row],[雇用形態]]="88【退職・異動等】","",賃上げ確認表[[#This Row],[g]]/賃上げ確認表[[#This Row],[a]])),"")</f>
        <v/>
      </c>
      <c r="Q247" s="34" t="str">
        <f ca="1">IFERROR(IF(賃上げ確認表[[#This Row],[No.]]=従業員数+1,AVERAGE(OFFSET($Q$53,0,0,従業員数)),賃上げ確認表[[#This Row],[i]]-賃上げ確認表[[#This Row],[h]]),"")</f>
        <v/>
      </c>
      <c r="R247" s="20" t="str">
        <f ca="1">IF(賃上げ確認表[[#This Row],[h]]="","",IF(OR(賃上げ確認表[[#This Row],[h]]&lt;$Q$39,賃上げ確認表[[#This Row],[i]]&lt;MAX($Q$39:$Q$40)),"最低賃金未満","○"))</f>
        <v/>
      </c>
    </row>
    <row r="248" spans="1:18" ht="18.75" customHeight="1" thickTop="1" thickBot="1" x14ac:dyDescent="0.3">
      <c r="A248" s="108">
        <f>ROW()-ROW(賃上げ確認表[[#Headers],[No.]])</f>
        <v>196</v>
      </c>
      <c r="B248" s="172"/>
      <c r="C248" s="28"/>
      <c r="D248" s="29" t="str">
        <f ca="1">IFERROR(INDIRECT("_"&amp;LEFT(賃上げ確認表[[#This Row],[雇用形態]],2)),"")</f>
        <v/>
      </c>
      <c r="E248" s="160" t="str">
        <f>IF(賃上げ確認表[[#This Row],[雇用形態]]="02【日給制+手当(月額)】",$J$21,"")</f>
        <v/>
      </c>
      <c r="F248" s="162"/>
      <c r="G248" s="163"/>
      <c r="H248" s="161" t="str">
        <f>IFERROR(IF(賃上げ確認表[[#This Row],[雇用形態]]="02【日給制+手当(月額)】",賃上げ確認表[[#This Row],[c]]/賃上げ確認表[[#This Row],[(a'')]]*賃上げ確認表[[#This Row],[a]],""),"")</f>
        <v/>
      </c>
      <c r="I248" s="18" t="str">
        <f>IF(賃上げ確認表[[#This Row],[社員コード又は氏名等]]="","",賃上げ確認表[[#This Row],[b]]+IF(賃上げ確認表[[#This Row],[(a'')]]="",賃上げ確認表[[#This Row],[c]],賃上げ確認表[[#This Row],[c'']]))</f>
        <v/>
      </c>
      <c r="J248" s="165"/>
      <c r="K248" s="166"/>
      <c r="L248" s="161" t="str">
        <f>IFERROR(IF(賃上げ確認表[[#This Row],[雇用形態]]="02【日給制+手当(月額)】",賃上げ確認表[[#This Row],[f]]/賃上げ確認表[[#This Row],[(a'')]]*賃上げ確認表[[#This Row],[a]],""),"")</f>
        <v/>
      </c>
      <c r="M248" s="18" t="str">
        <f>IF(賃上げ確認表[[#This Row],[社員コード又は氏名等]]="","",賃上げ確認表[[#This Row],[e]]+IF(賃上げ確認表[[#This Row],[(a'')]]="",賃上げ確認表[[#This Row],[f]],賃上げ確認表[[#This Row],[f'']]))</f>
        <v/>
      </c>
      <c r="N248" s="19" t="str">
        <f ca="1">IFERROR(IF(賃上げ確認表[[#This Row],[No.]]=従業員数+1,COUNT(OFFSET($N$53,0,0,従業員数)),IF(賃上げ確認表[[#This Row],[雇用形態]]="88【退職・異動等】","",IFERROR(賃上げ確認表[[#This Row],[g]]-賃上げ確認表[[#This Row],[d]],""))),"")</f>
        <v/>
      </c>
      <c r="O248" s="32" t="str">
        <f ca="1">IFERROR(IF(賃上げ確認表[[#This Row],[No.]]=従業員数+1,AVERAGE(OFFSET($O$53,0,0,従業員数)),IF(賃上げ確認表[[#This Row],[雇用形態]]="88【退職・異動等】","",賃上げ確認表[[#This Row],[d]]/賃上げ確認表[[#This Row],[a]])),"")</f>
        <v/>
      </c>
      <c r="P248" s="33" t="str">
        <f ca="1">IFERROR(IF(賃上げ確認表[[#This Row],[No.]]=従業員数+1,AVERAGE(OFFSET($P$53,0,0,従業員数)),IF(賃上げ確認表[[#This Row],[雇用形態]]="88【退職・異動等】","",賃上げ確認表[[#This Row],[g]]/賃上げ確認表[[#This Row],[a]])),"")</f>
        <v/>
      </c>
      <c r="Q248" s="34" t="str">
        <f ca="1">IFERROR(IF(賃上げ確認表[[#This Row],[No.]]=従業員数+1,AVERAGE(OFFSET($Q$53,0,0,従業員数)),賃上げ確認表[[#This Row],[i]]-賃上げ確認表[[#This Row],[h]]),"")</f>
        <v/>
      </c>
      <c r="R248" s="20" t="str">
        <f ca="1">IF(賃上げ確認表[[#This Row],[h]]="","",IF(OR(賃上げ確認表[[#This Row],[h]]&lt;$Q$39,賃上げ確認表[[#This Row],[i]]&lt;MAX($Q$39:$Q$40)),"最低賃金未満","○"))</f>
        <v/>
      </c>
    </row>
    <row r="249" spans="1:18" ht="18.75" customHeight="1" thickTop="1" thickBot="1" x14ac:dyDescent="0.3">
      <c r="A249" s="108">
        <f>ROW()-ROW(賃上げ確認表[[#Headers],[No.]])</f>
        <v>197</v>
      </c>
      <c r="B249" s="172"/>
      <c r="C249" s="28"/>
      <c r="D249" s="29" t="str">
        <f ca="1">IFERROR(INDIRECT("_"&amp;LEFT(賃上げ確認表[[#This Row],[雇用形態]],2)),"")</f>
        <v/>
      </c>
      <c r="E249" s="160" t="str">
        <f>IF(賃上げ確認表[[#This Row],[雇用形態]]="02【日給制+手当(月額)】",$J$21,"")</f>
        <v/>
      </c>
      <c r="F249" s="162"/>
      <c r="G249" s="163"/>
      <c r="H249" s="161" t="str">
        <f>IFERROR(IF(賃上げ確認表[[#This Row],[雇用形態]]="02【日給制+手当(月額)】",賃上げ確認表[[#This Row],[c]]/賃上げ確認表[[#This Row],[(a'')]]*賃上げ確認表[[#This Row],[a]],""),"")</f>
        <v/>
      </c>
      <c r="I249" s="18" t="str">
        <f>IF(賃上げ確認表[[#This Row],[社員コード又は氏名等]]="","",賃上げ確認表[[#This Row],[b]]+IF(賃上げ確認表[[#This Row],[(a'')]]="",賃上げ確認表[[#This Row],[c]],賃上げ確認表[[#This Row],[c'']]))</f>
        <v/>
      </c>
      <c r="J249" s="165"/>
      <c r="K249" s="166"/>
      <c r="L249" s="161" t="str">
        <f>IFERROR(IF(賃上げ確認表[[#This Row],[雇用形態]]="02【日給制+手当(月額)】",賃上げ確認表[[#This Row],[f]]/賃上げ確認表[[#This Row],[(a'')]]*賃上げ確認表[[#This Row],[a]],""),"")</f>
        <v/>
      </c>
      <c r="M249" s="18" t="str">
        <f>IF(賃上げ確認表[[#This Row],[社員コード又は氏名等]]="","",賃上げ確認表[[#This Row],[e]]+IF(賃上げ確認表[[#This Row],[(a'')]]="",賃上げ確認表[[#This Row],[f]],賃上げ確認表[[#This Row],[f'']]))</f>
        <v/>
      </c>
      <c r="N249" s="19" t="str">
        <f ca="1">IFERROR(IF(賃上げ確認表[[#This Row],[No.]]=従業員数+1,COUNT(OFFSET($N$53,0,0,従業員数)),IF(賃上げ確認表[[#This Row],[雇用形態]]="88【退職・異動等】","",IFERROR(賃上げ確認表[[#This Row],[g]]-賃上げ確認表[[#This Row],[d]],""))),"")</f>
        <v/>
      </c>
      <c r="O249" s="32" t="str">
        <f ca="1">IFERROR(IF(賃上げ確認表[[#This Row],[No.]]=従業員数+1,AVERAGE(OFFSET($O$53,0,0,従業員数)),IF(賃上げ確認表[[#This Row],[雇用形態]]="88【退職・異動等】","",賃上げ確認表[[#This Row],[d]]/賃上げ確認表[[#This Row],[a]])),"")</f>
        <v/>
      </c>
      <c r="P249" s="33" t="str">
        <f ca="1">IFERROR(IF(賃上げ確認表[[#This Row],[No.]]=従業員数+1,AVERAGE(OFFSET($P$53,0,0,従業員数)),IF(賃上げ確認表[[#This Row],[雇用形態]]="88【退職・異動等】","",賃上げ確認表[[#This Row],[g]]/賃上げ確認表[[#This Row],[a]])),"")</f>
        <v/>
      </c>
      <c r="Q249" s="34" t="str">
        <f ca="1">IFERROR(IF(賃上げ確認表[[#This Row],[No.]]=従業員数+1,AVERAGE(OFFSET($Q$53,0,0,従業員数)),賃上げ確認表[[#This Row],[i]]-賃上げ確認表[[#This Row],[h]]),"")</f>
        <v/>
      </c>
      <c r="R249" s="20" t="str">
        <f ca="1">IF(賃上げ確認表[[#This Row],[h]]="","",IF(OR(賃上げ確認表[[#This Row],[h]]&lt;$Q$39,賃上げ確認表[[#This Row],[i]]&lt;MAX($Q$39:$Q$40)),"最低賃金未満","○"))</f>
        <v/>
      </c>
    </row>
    <row r="250" spans="1:18" ht="18.75" customHeight="1" thickTop="1" thickBot="1" x14ac:dyDescent="0.3">
      <c r="A250" s="108">
        <f>ROW()-ROW(賃上げ確認表[[#Headers],[No.]])</f>
        <v>198</v>
      </c>
      <c r="B250" s="172"/>
      <c r="C250" s="28"/>
      <c r="D250" s="29" t="str">
        <f ca="1">IFERROR(INDIRECT("_"&amp;LEFT(賃上げ確認表[[#This Row],[雇用形態]],2)),"")</f>
        <v/>
      </c>
      <c r="E250" s="160" t="str">
        <f>IF(賃上げ確認表[[#This Row],[雇用形態]]="02【日給制+手当(月額)】",$J$21,"")</f>
        <v/>
      </c>
      <c r="F250" s="162"/>
      <c r="G250" s="163"/>
      <c r="H250" s="161" t="str">
        <f>IFERROR(IF(賃上げ確認表[[#This Row],[雇用形態]]="02【日給制+手当(月額)】",賃上げ確認表[[#This Row],[c]]/賃上げ確認表[[#This Row],[(a'')]]*賃上げ確認表[[#This Row],[a]],""),"")</f>
        <v/>
      </c>
      <c r="I250" s="18" t="str">
        <f>IF(賃上げ確認表[[#This Row],[社員コード又は氏名等]]="","",賃上げ確認表[[#This Row],[b]]+IF(賃上げ確認表[[#This Row],[(a'')]]="",賃上げ確認表[[#This Row],[c]],賃上げ確認表[[#This Row],[c'']]))</f>
        <v/>
      </c>
      <c r="J250" s="165"/>
      <c r="K250" s="166"/>
      <c r="L250" s="161" t="str">
        <f>IFERROR(IF(賃上げ確認表[[#This Row],[雇用形態]]="02【日給制+手当(月額)】",賃上げ確認表[[#This Row],[f]]/賃上げ確認表[[#This Row],[(a'')]]*賃上げ確認表[[#This Row],[a]],""),"")</f>
        <v/>
      </c>
      <c r="M250" s="18" t="str">
        <f>IF(賃上げ確認表[[#This Row],[社員コード又は氏名等]]="","",賃上げ確認表[[#This Row],[e]]+IF(賃上げ確認表[[#This Row],[(a'')]]="",賃上げ確認表[[#This Row],[f]],賃上げ確認表[[#This Row],[f'']]))</f>
        <v/>
      </c>
      <c r="N250" s="19" t="str">
        <f ca="1">IFERROR(IF(賃上げ確認表[[#This Row],[No.]]=従業員数+1,COUNT(OFFSET($N$53,0,0,従業員数)),IF(賃上げ確認表[[#This Row],[雇用形態]]="88【退職・異動等】","",IFERROR(賃上げ確認表[[#This Row],[g]]-賃上げ確認表[[#This Row],[d]],""))),"")</f>
        <v/>
      </c>
      <c r="O250" s="32" t="str">
        <f ca="1">IFERROR(IF(賃上げ確認表[[#This Row],[No.]]=従業員数+1,AVERAGE(OFFSET($O$53,0,0,従業員数)),IF(賃上げ確認表[[#This Row],[雇用形態]]="88【退職・異動等】","",賃上げ確認表[[#This Row],[d]]/賃上げ確認表[[#This Row],[a]])),"")</f>
        <v/>
      </c>
      <c r="P250" s="33" t="str">
        <f ca="1">IFERROR(IF(賃上げ確認表[[#This Row],[No.]]=従業員数+1,AVERAGE(OFFSET($P$53,0,0,従業員数)),IF(賃上げ確認表[[#This Row],[雇用形態]]="88【退職・異動等】","",賃上げ確認表[[#This Row],[g]]/賃上げ確認表[[#This Row],[a]])),"")</f>
        <v/>
      </c>
      <c r="Q250" s="34" t="str">
        <f ca="1">IFERROR(IF(賃上げ確認表[[#This Row],[No.]]=従業員数+1,AVERAGE(OFFSET($Q$53,0,0,従業員数)),賃上げ確認表[[#This Row],[i]]-賃上げ確認表[[#This Row],[h]]),"")</f>
        <v/>
      </c>
      <c r="R250" s="20" t="str">
        <f ca="1">IF(賃上げ確認表[[#This Row],[h]]="","",IF(OR(賃上げ確認表[[#This Row],[h]]&lt;$Q$39,賃上げ確認表[[#This Row],[i]]&lt;MAX($Q$39:$Q$40)),"最低賃金未満","○"))</f>
        <v/>
      </c>
    </row>
    <row r="251" spans="1:18" ht="18.75" customHeight="1" thickTop="1" thickBot="1" x14ac:dyDescent="0.3">
      <c r="A251" s="108">
        <f>ROW()-ROW(賃上げ確認表[[#Headers],[No.]])</f>
        <v>199</v>
      </c>
      <c r="B251" s="172"/>
      <c r="C251" s="28"/>
      <c r="D251" s="29" t="str">
        <f ca="1">IFERROR(INDIRECT("_"&amp;LEFT(賃上げ確認表[[#This Row],[雇用形態]],2)),"")</f>
        <v/>
      </c>
      <c r="E251" s="160" t="str">
        <f>IF(賃上げ確認表[[#This Row],[雇用形態]]="02【日給制+手当(月額)】",$J$21,"")</f>
        <v/>
      </c>
      <c r="F251" s="162"/>
      <c r="G251" s="163"/>
      <c r="H251" s="161" t="str">
        <f>IFERROR(IF(賃上げ確認表[[#This Row],[雇用形態]]="02【日給制+手当(月額)】",賃上げ確認表[[#This Row],[c]]/賃上げ確認表[[#This Row],[(a'')]]*賃上げ確認表[[#This Row],[a]],""),"")</f>
        <v/>
      </c>
      <c r="I251" s="18" t="str">
        <f>IF(賃上げ確認表[[#This Row],[社員コード又は氏名等]]="","",賃上げ確認表[[#This Row],[b]]+IF(賃上げ確認表[[#This Row],[(a'')]]="",賃上げ確認表[[#This Row],[c]],賃上げ確認表[[#This Row],[c'']]))</f>
        <v/>
      </c>
      <c r="J251" s="165"/>
      <c r="K251" s="166"/>
      <c r="L251" s="161" t="str">
        <f>IFERROR(IF(賃上げ確認表[[#This Row],[雇用形態]]="02【日給制+手当(月額)】",賃上げ確認表[[#This Row],[f]]/賃上げ確認表[[#This Row],[(a'')]]*賃上げ確認表[[#This Row],[a]],""),"")</f>
        <v/>
      </c>
      <c r="M251" s="18" t="str">
        <f>IF(賃上げ確認表[[#This Row],[社員コード又は氏名等]]="","",賃上げ確認表[[#This Row],[e]]+IF(賃上げ確認表[[#This Row],[(a'')]]="",賃上げ確認表[[#This Row],[f]],賃上げ確認表[[#This Row],[f'']]))</f>
        <v/>
      </c>
      <c r="N251" s="19" t="str">
        <f ca="1">IFERROR(IF(賃上げ確認表[[#This Row],[No.]]=従業員数+1,COUNT(OFFSET($N$53,0,0,従業員数)),IF(賃上げ確認表[[#This Row],[雇用形態]]="88【退職・異動等】","",IFERROR(賃上げ確認表[[#This Row],[g]]-賃上げ確認表[[#This Row],[d]],""))),"")</f>
        <v/>
      </c>
      <c r="O251" s="32" t="str">
        <f ca="1">IFERROR(IF(賃上げ確認表[[#This Row],[No.]]=従業員数+1,AVERAGE(OFFSET($O$53,0,0,従業員数)),IF(賃上げ確認表[[#This Row],[雇用形態]]="88【退職・異動等】","",賃上げ確認表[[#This Row],[d]]/賃上げ確認表[[#This Row],[a]])),"")</f>
        <v/>
      </c>
      <c r="P251" s="33" t="str">
        <f ca="1">IFERROR(IF(賃上げ確認表[[#This Row],[No.]]=従業員数+1,AVERAGE(OFFSET($P$53,0,0,従業員数)),IF(賃上げ確認表[[#This Row],[雇用形態]]="88【退職・異動等】","",賃上げ確認表[[#This Row],[g]]/賃上げ確認表[[#This Row],[a]])),"")</f>
        <v/>
      </c>
      <c r="Q251" s="34" t="str">
        <f ca="1">IFERROR(IF(賃上げ確認表[[#This Row],[No.]]=従業員数+1,AVERAGE(OFFSET($Q$53,0,0,従業員数)),賃上げ確認表[[#This Row],[i]]-賃上げ確認表[[#This Row],[h]]),"")</f>
        <v/>
      </c>
      <c r="R251" s="20" t="str">
        <f ca="1">IF(賃上げ確認表[[#This Row],[h]]="","",IF(OR(賃上げ確認表[[#This Row],[h]]&lt;$Q$39,賃上げ確認表[[#This Row],[i]]&lt;MAX($Q$39:$Q$40)),"最低賃金未満","○"))</f>
        <v/>
      </c>
    </row>
    <row r="252" spans="1:18" ht="18.75" customHeight="1" thickTop="1" thickBot="1" x14ac:dyDescent="0.3">
      <c r="A252" s="108">
        <f>ROW()-ROW(賃上げ確認表[[#Headers],[No.]])</f>
        <v>200</v>
      </c>
      <c r="B252" s="172"/>
      <c r="C252" s="28"/>
      <c r="D252" s="29" t="str">
        <f ca="1">IFERROR(INDIRECT("_"&amp;LEFT(賃上げ確認表[[#This Row],[雇用形態]],2)),"")</f>
        <v/>
      </c>
      <c r="E252" s="160" t="str">
        <f>IF(賃上げ確認表[[#This Row],[雇用形態]]="02【日給制+手当(月額)】",$J$21,"")</f>
        <v/>
      </c>
      <c r="F252" s="162"/>
      <c r="G252" s="163"/>
      <c r="H252" s="161" t="str">
        <f>IFERROR(IF(賃上げ確認表[[#This Row],[雇用形態]]="02【日給制+手当(月額)】",賃上げ確認表[[#This Row],[c]]/賃上げ確認表[[#This Row],[(a'')]]*賃上げ確認表[[#This Row],[a]],""),"")</f>
        <v/>
      </c>
      <c r="I252" s="18" t="str">
        <f>IF(賃上げ確認表[[#This Row],[社員コード又は氏名等]]="","",賃上げ確認表[[#This Row],[b]]+IF(賃上げ確認表[[#This Row],[(a'')]]="",賃上げ確認表[[#This Row],[c]],賃上げ確認表[[#This Row],[c'']]))</f>
        <v/>
      </c>
      <c r="J252" s="165"/>
      <c r="K252" s="166"/>
      <c r="L252" s="161" t="str">
        <f>IFERROR(IF(賃上げ確認表[[#This Row],[雇用形態]]="02【日給制+手当(月額)】",賃上げ確認表[[#This Row],[f]]/賃上げ確認表[[#This Row],[(a'')]]*賃上げ確認表[[#This Row],[a]],""),"")</f>
        <v/>
      </c>
      <c r="M252" s="18" t="str">
        <f>IF(賃上げ確認表[[#This Row],[社員コード又は氏名等]]="","",賃上げ確認表[[#This Row],[e]]+IF(賃上げ確認表[[#This Row],[(a'')]]="",賃上げ確認表[[#This Row],[f]],賃上げ確認表[[#This Row],[f'']]))</f>
        <v/>
      </c>
      <c r="N252" s="19" t="str">
        <f ca="1">IFERROR(IF(賃上げ確認表[[#This Row],[No.]]=従業員数+1,COUNT(OFFSET($N$53,0,0,従業員数)),IF(賃上げ確認表[[#This Row],[雇用形態]]="88【退職・異動等】","",IFERROR(賃上げ確認表[[#This Row],[g]]-賃上げ確認表[[#This Row],[d]],""))),"")</f>
        <v/>
      </c>
      <c r="O252" s="32" t="str">
        <f ca="1">IFERROR(IF(賃上げ確認表[[#This Row],[No.]]=従業員数+1,AVERAGE(OFFSET($O$53,0,0,従業員数)),IF(賃上げ確認表[[#This Row],[雇用形態]]="88【退職・異動等】","",賃上げ確認表[[#This Row],[d]]/賃上げ確認表[[#This Row],[a]])),"")</f>
        <v/>
      </c>
      <c r="P252" s="33" t="str">
        <f ca="1">IFERROR(IF(賃上げ確認表[[#This Row],[No.]]=従業員数+1,AVERAGE(OFFSET($P$53,0,0,従業員数)),IF(賃上げ確認表[[#This Row],[雇用形態]]="88【退職・異動等】","",賃上げ確認表[[#This Row],[g]]/賃上げ確認表[[#This Row],[a]])),"")</f>
        <v/>
      </c>
      <c r="Q252" s="34" t="str">
        <f ca="1">IFERROR(IF(賃上げ確認表[[#This Row],[No.]]=従業員数+1,AVERAGE(OFFSET($Q$53,0,0,従業員数)),賃上げ確認表[[#This Row],[i]]-賃上げ確認表[[#This Row],[h]]),"")</f>
        <v/>
      </c>
      <c r="R252" s="20" t="str">
        <f ca="1">IF(賃上げ確認表[[#This Row],[h]]="","",IF(OR(賃上げ確認表[[#This Row],[h]]&lt;$Q$39,賃上げ確認表[[#This Row],[i]]&lt;MAX($Q$39:$Q$40)),"最低賃金未満","○"))</f>
        <v/>
      </c>
    </row>
    <row r="253" spans="1:18" ht="18.75" customHeight="1" thickTop="1" thickBot="1" x14ac:dyDescent="0.3">
      <c r="A253" s="108">
        <f>ROW()-ROW(賃上げ確認表[[#Headers],[No.]])</f>
        <v>201</v>
      </c>
      <c r="B253" s="172"/>
      <c r="C253" s="28"/>
      <c r="D253" s="29" t="str">
        <f ca="1">IFERROR(INDIRECT("_"&amp;LEFT(賃上げ確認表[[#This Row],[雇用形態]],2)),"")</f>
        <v/>
      </c>
      <c r="E253" s="160" t="str">
        <f>IF(賃上げ確認表[[#This Row],[雇用形態]]="02【日給制+手当(月額)】",$J$21,"")</f>
        <v/>
      </c>
      <c r="F253" s="162"/>
      <c r="G253" s="163"/>
      <c r="H253" s="161" t="str">
        <f>IFERROR(IF(賃上げ確認表[[#This Row],[雇用形態]]="02【日給制+手当(月額)】",賃上げ確認表[[#This Row],[c]]/賃上げ確認表[[#This Row],[(a'')]]*賃上げ確認表[[#This Row],[a]],""),"")</f>
        <v/>
      </c>
      <c r="I253" s="18" t="str">
        <f>IF(賃上げ確認表[[#This Row],[社員コード又は氏名等]]="","",賃上げ確認表[[#This Row],[b]]+IF(賃上げ確認表[[#This Row],[(a'')]]="",賃上げ確認表[[#This Row],[c]],賃上げ確認表[[#This Row],[c'']]))</f>
        <v/>
      </c>
      <c r="J253" s="165"/>
      <c r="K253" s="166"/>
      <c r="L253" s="161" t="str">
        <f>IFERROR(IF(賃上げ確認表[[#This Row],[雇用形態]]="02【日給制+手当(月額)】",賃上げ確認表[[#This Row],[f]]/賃上げ確認表[[#This Row],[(a'')]]*賃上げ確認表[[#This Row],[a]],""),"")</f>
        <v/>
      </c>
      <c r="M253" s="18" t="str">
        <f>IF(賃上げ確認表[[#This Row],[社員コード又は氏名等]]="","",賃上げ確認表[[#This Row],[e]]+IF(賃上げ確認表[[#This Row],[(a'')]]="",賃上げ確認表[[#This Row],[f]],賃上げ確認表[[#This Row],[f'']]))</f>
        <v/>
      </c>
      <c r="N253" s="19" t="str">
        <f ca="1">IFERROR(IF(賃上げ確認表[[#This Row],[No.]]=従業員数+1,COUNT(OFFSET($N$53,0,0,従業員数)),IF(賃上げ確認表[[#This Row],[雇用形態]]="88【退職・異動等】","",IFERROR(賃上げ確認表[[#This Row],[g]]-賃上げ確認表[[#This Row],[d]],""))),"")</f>
        <v/>
      </c>
      <c r="O253" s="32" t="str">
        <f ca="1">IFERROR(IF(賃上げ確認表[[#This Row],[No.]]=従業員数+1,AVERAGE(OFFSET($O$53,0,0,従業員数)),IF(賃上げ確認表[[#This Row],[雇用形態]]="88【退職・異動等】","",賃上げ確認表[[#This Row],[d]]/賃上げ確認表[[#This Row],[a]])),"")</f>
        <v/>
      </c>
      <c r="P253" s="33" t="str">
        <f ca="1">IFERROR(IF(賃上げ確認表[[#This Row],[No.]]=従業員数+1,AVERAGE(OFFSET($P$53,0,0,従業員数)),IF(賃上げ確認表[[#This Row],[雇用形態]]="88【退職・異動等】","",賃上げ確認表[[#This Row],[g]]/賃上げ確認表[[#This Row],[a]])),"")</f>
        <v/>
      </c>
      <c r="Q253" s="34" t="str">
        <f ca="1">IFERROR(IF(賃上げ確認表[[#This Row],[No.]]=従業員数+1,AVERAGE(OFFSET($Q$53,0,0,従業員数)),賃上げ確認表[[#This Row],[i]]-賃上げ確認表[[#This Row],[h]]),"")</f>
        <v/>
      </c>
      <c r="R253" s="20" t="str">
        <f ca="1">IF(賃上げ確認表[[#This Row],[h]]="","",IF(OR(賃上げ確認表[[#This Row],[h]]&lt;$Q$39,賃上げ確認表[[#This Row],[i]]&lt;MAX($Q$39:$Q$40)),"最低賃金未満","○"))</f>
        <v/>
      </c>
    </row>
    <row r="254" spans="1:18" ht="18.75" customHeight="1" thickTop="1" thickBot="1" x14ac:dyDescent="0.3">
      <c r="A254" s="108">
        <f>ROW()-ROW(賃上げ確認表[[#Headers],[No.]])</f>
        <v>202</v>
      </c>
      <c r="B254" s="172"/>
      <c r="C254" s="28"/>
      <c r="D254" s="29" t="str">
        <f ca="1">IFERROR(INDIRECT("_"&amp;LEFT(賃上げ確認表[[#This Row],[雇用形態]],2)),"")</f>
        <v/>
      </c>
      <c r="E254" s="160" t="str">
        <f>IF(賃上げ確認表[[#This Row],[雇用形態]]="02【日給制+手当(月額)】",$J$21,"")</f>
        <v/>
      </c>
      <c r="F254" s="162"/>
      <c r="G254" s="163"/>
      <c r="H254" s="161" t="str">
        <f>IFERROR(IF(賃上げ確認表[[#This Row],[雇用形態]]="02【日給制+手当(月額)】",賃上げ確認表[[#This Row],[c]]/賃上げ確認表[[#This Row],[(a'')]]*賃上げ確認表[[#This Row],[a]],""),"")</f>
        <v/>
      </c>
      <c r="I254" s="18" t="str">
        <f>IF(賃上げ確認表[[#This Row],[社員コード又は氏名等]]="","",賃上げ確認表[[#This Row],[b]]+IF(賃上げ確認表[[#This Row],[(a'')]]="",賃上げ確認表[[#This Row],[c]],賃上げ確認表[[#This Row],[c'']]))</f>
        <v/>
      </c>
      <c r="J254" s="165"/>
      <c r="K254" s="166"/>
      <c r="L254" s="161" t="str">
        <f>IFERROR(IF(賃上げ確認表[[#This Row],[雇用形態]]="02【日給制+手当(月額)】",賃上げ確認表[[#This Row],[f]]/賃上げ確認表[[#This Row],[(a'')]]*賃上げ確認表[[#This Row],[a]],""),"")</f>
        <v/>
      </c>
      <c r="M254" s="18" t="str">
        <f>IF(賃上げ確認表[[#This Row],[社員コード又は氏名等]]="","",賃上げ確認表[[#This Row],[e]]+IF(賃上げ確認表[[#This Row],[(a'')]]="",賃上げ確認表[[#This Row],[f]],賃上げ確認表[[#This Row],[f'']]))</f>
        <v/>
      </c>
      <c r="N254" s="19" t="str">
        <f ca="1">IFERROR(IF(賃上げ確認表[[#This Row],[No.]]=従業員数+1,COUNT(OFFSET($N$53,0,0,従業員数)),IF(賃上げ確認表[[#This Row],[雇用形態]]="88【退職・異動等】","",IFERROR(賃上げ確認表[[#This Row],[g]]-賃上げ確認表[[#This Row],[d]],""))),"")</f>
        <v/>
      </c>
      <c r="O254" s="32" t="str">
        <f ca="1">IFERROR(IF(賃上げ確認表[[#This Row],[No.]]=従業員数+1,AVERAGE(OFFSET($O$53,0,0,従業員数)),IF(賃上げ確認表[[#This Row],[雇用形態]]="88【退職・異動等】","",賃上げ確認表[[#This Row],[d]]/賃上げ確認表[[#This Row],[a]])),"")</f>
        <v/>
      </c>
      <c r="P254" s="33" t="str">
        <f ca="1">IFERROR(IF(賃上げ確認表[[#This Row],[No.]]=従業員数+1,AVERAGE(OFFSET($P$53,0,0,従業員数)),IF(賃上げ確認表[[#This Row],[雇用形態]]="88【退職・異動等】","",賃上げ確認表[[#This Row],[g]]/賃上げ確認表[[#This Row],[a]])),"")</f>
        <v/>
      </c>
      <c r="Q254" s="34" t="str">
        <f ca="1">IFERROR(IF(賃上げ確認表[[#This Row],[No.]]=従業員数+1,AVERAGE(OFFSET($Q$53,0,0,従業員数)),賃上げ確認表[[#This Row],[i]]-賃上げ確認表[[#This Row],[h]]),"")</f>
        <v/>
      </c>
      <c r="R254" s="20" t="str">
        <f ca="1">IF(賃上げ確認表[[#This Row],[h]]="","",IF(OR(賃上げ確認表[[#This Row],[h]]&lt;$Q$39,賃上げ確認表[[#This Row],[i]]&lt;MAX($Q$39:$Q$40)),"最低賃金未満","○"))</f>
        <v/>
      </c>
    </row>
    <row r="255" spans="1:18" ht="18.75" customHeight="1" thickTop="1" thickBot="1" x14ac:dyDescent="0.3">
      <c r="A255" s="108">
        <f>ROW()-ROW(賃上げ確認表[[#Headers],[No.]])</f>
        <v>203</v>
      </c>
      <c r="B255" s="172"/>
      <c r="C255" s="28"/>
      <c r="D255" s="29" t="str">
        <f ca="1">IFERROR(INDIRECT("_"&amp;LEFT(賃上げ確認表[[#This Row],[雇用形態]],2)),"")</f>
        <v/>
      </c>
      <c r="E255" s="160" t="str">
        <f>IF(賃上げ確認表[[#This Row],[雇用形態]]="02【日給制+手当(月額)】",$J$21,"")</f>
        <v/>
      </c>
      <c r="F255" s="162"/>
      <c r="G255" s="163"/>
      <c r="H255" s="161" t="str">
        <f>IFERROR(IF(賃上げ確認表[[#This Row],[雇用形態]]="02【日給制+手当(月額)】",賃上げ確認表[[#This Row],[c]]/賃上げ確認表[[#This Row],[(a'')]]*賃上げ確認表[[#This Row],[a]],""),"")</f>
        <v/>
      </c>
      <c r="I255" s="18" t="str">
        <f>IF(賃上げ確認表[[#This Row],[社員コード又は氏名等]]="","",賃上げ確認表[[#This Row],[b]]+IF(賃上げ確認表[[#This Row],[(a'')]]="",賃上げ確認表[[#This Row],[c]],賃上げ確認表[[#This Row],[c'']]))</f>
        <v/>
      </c>
      <c r="J255" s="165"/>
      <c r="K255" s="166"/>
      <c r="L255" s="161" t="str">
        <f>IFERROR(IF(賃上げ確認表[[#This Row],[雇用形態]]="02【日給制+手当(月額)】",賃上げ確認表[[#This Row],[f]]/賃上げ確認表[[#This Row],[(a'')]]*賃上げ確認表[[#This Row],[a]],""),"")</f>
        <v/>
      </c>
      <c r="M255" s="18" t="str">
        <f>IF(賃上げ確認表[[#This Row],[社員コード又は氏名等]]="","",賃上げ確認表[[#This Row],[e]]+IF(賃上げ確認表[[#This Row],[(a'')]]="",賃上げ確認表[[#This Row],[f]],賃上げ確認表[[#This Row],[f'']]))</f>
        <v/>
      </c>
      <c r="N255" s="19" t="str">
        <f ca="1">IFERROR(IF(賃上げ確認表[[#This Row],[No.]]=従業員数+1,COUNT(OFFSET($N$53,0,0,従業員数)),IF(賃上げ確認表[[#This Row],[雇用形態]]="88【退職・異動等】","",IFERROR(賃上げ確認表[[#This Row],[g]]-賃上げ確認表[[#This Row],[d]],""))),"")</f>
        <v/>
      </c>
      <c r="O255" s="32" t="str">
        <f ca="1">IFERROR(IF(賃上げ確認表[[#This Row],[No.]]=従業員数+1,AVERAGE(OFFSET($O$53,0,0,従業員数)),IF(賃上げ確認表[[#This Row],[雇用形態]]="88【退職・異動等】","",賃上げ確認表[[#This Row],[d]]/賃上げ確認表[[#This Row],[a]])),"")</f>
        <v/>
      </c>
      <c r="P255" s="33" t="str">
        <f ca="1">IFERROR(IF(賃上げ確認表[[#This Row],[No.]]=従業員数+1,AVERAGE(OFFSET($P$53,0,0,従業員数)),IF(賃上げ確認表[[#This Row],[雇用形態]]="88【退職・異動等】","",賃上げ確認表[[#This Row],[g]]/賃上げ確認表[[#This Row],[a]])),"")</f>
        <v/>
      </c>
      <c r="Q255" s="34" t="str">
        <f ca="1">IFERROR(IF(賃上げ確認表[[#This Row],[No.]]=従業員数+1,AVERAGE(OFFSET($Q$53,0,0,従業員数)),賃上げ確認表[[#This Row],[i]]-賃上げ確認表[[#This Row],[h]]),"")</f>
        <v/>
      </c>
      <c r="R255" s="20" t="str">
        <f ca="1">IF(賃上げ確認表[[#This Row],[h]]="","",IF(OR(賃上げ確認表[[#This Row],[h]]&lt;$Q$39,賃上げ確認表[[#This Row],[i]]&lt;MAX($Q$39:$Q$40)),"最低賃金未満","○"))</f>
        <v/>
      </c>
    </row>
    <row r="256" spans="1:18" ht="18.75" customHeight="1" thickTop="1" thickBot="1" x14ac:dyDescent="0.3">
      <c r="A256" s="108">
        <f>ROW()-ROW(賃上げ確認表[[#Headers],[No.]])</f>
        <v>204</v>
      </c>
      <c r="B256" s="172"/>
      <c r="C256" s="28"/>
      <c r="D256" s="29" t="str">
        <f ca="1">IFERROR(INDIRECT("_"&amp;LEFT(賃上げ確認表[[#This Row],[雇用形態]],2)),"")</f>
        <v/>
      </c>
      <c r="E256" s="160" t="str">
        <f>IF(賃上げ確認表[[#This Row],[雇用形態]]="02【日給制+手当(月額)】",$J$21,"")</f>
        <v/>
      </c>
      <c r="F256" s="162"/>
      <c r="G256" s="163"/>
      <c r="H256" s="161" t="str">
        <f>IFERROR(IF(賃上げ確認表[[#This Row],[雇用形態]]="02【日給制+手当(月額)】",賃上げ確認表[[#This Row],[c]]/賃上げ確認表[[#This Row],[(a'')]]*賃上げ確認表[[#This Row],[a]],""),"")</f>
        <v/>
      </c>
      <c r="I256" s="18" t="str">
        <f>IF(賃上げ確認表[[#This Row],[社員コード又は氏名等]]="","",賃上げ確認表[[#This Row],[b]]+IF(賃上げ確認表[[#This Row],[(a'')]]="",賃上げ確認表[[#This Row],[c]],賃上げ確認表[[#This Row],[c'']]))</f>
        <v/>
      </c>
      <c r="J256" s="165"/>
      <c r="K256" s="166"/>
      <c r="L256" s="161" t="str">
        <f>IFERROR(IF(賃上げ確認表[[#This Row],[雇用形態]]="02【日給制+手当(月額)】",賃上げ確認表[[#This Row],[f]]/賃上げ確認表[[#This Row],[(a'')]]*賃上げ確認表[[#This Row],[a]],""),"")</f>
        <v/>
      </c>
      <c r="M256" s="18" t="str">
        <f>IF(賃上げ確認表[[#This Row],[社員コード又は氏名等]]="","",賃上げ確認表[[#This Row],[e]]+IF(賃上げ確認表[[#This Row],[(a'')]]="",賃上げ確認表[[#This Row],[f]],賃上げ確認表[[#This Row],[f'']]))</f>
        <v/>
      </c>
      <c r="N256" s="19" t="str">
        <f ca="1">IFERROR(IF(賃上げ確認表[[#This Row],[No.]]=従業員数+1,COUNT(OFFSET($N$53,0,0,従業員数)),IF(賃上げ確認表[[#This Row],[雇用形態]]="88【退職・異動等】","",IFERROR(賃上げ確認表[[#This Row],[g]]-賃上げ確認表[[#This Row],[d]],""))),"")</f>
        <v/>
      </c>
      <c r="O256" s="32" t="str">
        <f ca="1">IFERROR(IF(賃上げ確認表[[#This Row],[No.]]=従業員数+1,AVERAGE(OFFSET($O$53,0,0,従業員数)),IF(賃上げ確認表[[#This Row],[雇用形態]]="88【退職・異動等】","",賃上げ確認表[[#This Row],[d]]/賃上げ確認表[[#This Row],[a]])),"")</f>
        <v/>
      </c>
      <c r="P256" s="33" t="str">
        <f ca="1">IFERROR(IF(賃上げ確認表[[#This Row],[No.]]=従業員数+1,AVERAGE(OFFSET($P$53,0,0,従業員数)),IF(賃上げ確認表[[#This Row],[雇用形態]]="88【退職・異動等】","",賃上げ確認表[[#This Row],[g]]/賃上げ確認表[[#This Row],[a]])),"")</f>
        <v/>
      </c>
      <c r="Q256" s="34" t="str">
        <f ca="1">IFERROR(IF(賃上げ確認表[[#This Row],[No.]]=従業員数+1,AVERAGE(OFFSET($Q$53,0,0,従業員数)),賃上げ確認表[[#This Row],[i]]-賃上げ確認表[[#This Row],[h]]),"")</f>
        <v/>
      </c>
      <c r="R256" s="20" t="str">
        <f ca="1">IF(賃上げ確認表[[#This Row],[h]]="","",IF(OR(賃上げ確認表[[#This Row],[h]]&lt;$Q$39,賃上げ確認表[[#This Row],[i]]&lt;MAX($Q$39:$Q$40)),"最低賃金未満","○"))</f>
        <v/>
      </c>
    </row>
    <row r="257" spans="1:18" ht="18.75" customHeight="1" thickTop="1" thickBot="1" x14ac:dyDescent="0.3">
      <c r="A257" s="108">
        <f>ROW()-ROW(賃上げ確認表[[#Headers],[No.]])</f>
        <v>205</v>
      </c>
      <c r="B257" s="172"/>
      <c r="C257" s="28"/>
      <c r="D257" s="29" t="str">
        <f ca="1">IFERROR(INDIRECT("_"&amp;LEFT(賃上げ確認表[[#This Row],[雇用形態]],2)),"")</f>
        <v/>
      </c>
      <c r="E257" s="160" t="str">
        <f>IF(賃上げ確認表[[#This Row],[雇用形態]]="02【日給制+手当(月額)】",$J$21,"")</f>
        <v/>
      </c>
      <c r="F257" s="162"/>
      <c r="G257" s="163"/>
      <c r="H257" s="161" t="str">
        <f>IFERROR(IF(賃上げ確認表[[#This Row],[雇用形態]]="02【日給制+手当(月額)】",賃上げ確認表[[#This Row],[c]]/賃上げ確認表[[#This Row],[(a'')]]*賃上げ確認表[[#This Row],[a]],""),"")</f>
        <v/>
      </c>
      <c r="I257" s="18" t="str">
        <f>IF(賃上げ確認表[[#This Row],[社員コード又は氏名等]]="","",賃上げ確認表[[#This Row],[b]]+IF(賃上げ確認表[[#This Row],[(a'')]]="",賃上げ確認表[[#This Row],[c]],賃上げ確認表[[#This Row],[c'']]))</f>
        <v/>
      </c>
      <c r="J257" s="165"/>
      <c r="K257" s="166"/>
      <c r="L257" s="161" t="str">
        <f>IFERROR(IF(賃上げ確認表[[#This Row],[雇用形態]]="02【日給制+手当(月額)】",賃上げ確認表[[#This Row],[f]]/賃上げ確認表[[#This Row],[(a'')]]*賃上げ確認表[[#This Row],[a]],""),"")</f>
        <v/>
      </c>
      <c r="M257" s="18" t="str">
        <f>IF(賃上げ確認表[[#This Row],[社員コード又は氏名等]]="","",賃上げ確認表[[#This Row],[e]]+IF(賃上げ確認表[[#This Row],[(a'')]]="",賃上げ確認表[[#This Row],[f]],賃上げ確認表[[#This Row],[f'']]))</f>
        <v/>
      </c>
      <c r="N257" s="19" t="str">
        <f ca="1">IFERROR(IF(賃上げ確認表[[#This Row],[No.]]=従業員数+1,COUNT(OFFSET($N$53,0,0,従業員数)),IF(賃上げ確認表[[#This Row],[雇用形態]]="88【退職・異動等】","",IFERROR(賃上げ確認表[[#This Row],[g]]-賃上げ確認表[[#This Row],[d]],""))),"")</f>
        <v/>
      </c>
      <c r="O257" s="32" t="str">
        <f ca="1">IFERROR(IF(賃上げ確認表[[#This Row],[No.]]=従業員数+1,AVERAGE(OFFSET($O$53,0,0,従業員数)),IF(賃上げ確認表[[#This Row],[雇用形態]]="88【退職・異動等】","",賃上げ確認表[[#This Row],[d]]/賃上げ確認表[[#This Row],[a]])),"")</f>
        <v/>
      </c>
      <c r="P257" s="33" t="str">
        <f ca="1">IFERROR(IF(賃上げ確認表[[#This Row],[No.]]=従業員数+1,AVERAGE(OFFSET($P$53,0,0,従業員数)),IF(賃上げ確認表[[#This Row],[雇用形態]]="88【退職・異動等】","",賃上げ確認表[[#This Row],[g]]/賃上げ確認表[[#This Row],[a]])),"")</f>
        <v/>
      </c>
      <c r="Q257" s="34" t="str">
        <f ca="1">IFERROR(IF(賃上げ確認表[[#This Row],[No.]]=従業員数+1,AVERAGE(OFFSET($Q$53,0,0,従業員数)),賃上げ確認表[[#This Row],[i]]-賃上げ確認表[[#This Row],[h]]),"")</f>
        <v/>
      </c>
      <c r="R257" s="20" t="str">
        <f ca="1">IF(賃上げ確認表[[#This Row],[h]]="","",IF(OR(賃上げ確認表[[#This Row],[h]]&lt;$Q$39,賃上げ確認表[[#This Row],[i]]&lt;MAX($Q$39:$Q$40)),"最低賃金未満","○"))</f>
        <v/>
      </c>
    </row>
    <row r="258" spans="1:18" ht="18.75" customHeight="1" thickTop="1" thickBot="1" x14ac:dyDescent="0.3">
      <c r="A258" s="108">
        <f>ROW()-ROW(賃上げ確認表[[#Headers],[No.]])</f>
        <v>206</v>
      </c>
      <c r="B258" s="172"/>
      <c r="C258" s="28"/>
      <c r="D258" s="29" t="str">
        <f ca="1">IFERROR(INDIRECT("_"&amp;LEFT(賃上げ確認表[[#This Row],[雇用形態]],2)),"")</f>
        <v/>
      </c>
      <c r="E258" s="160" t="str">
        <f>IF(賃上げ確認表[[#This Row],[雇用形態]]="02【日給制+手当(月額)】",$J$21,"")</f>
        <v/>
      </c>
      <c r="F258" s="162"/>
      <c r="G258" s="163"/>
      <c r="H258" s="161" t="str">
        <f>IFERROR(IF(賃上げ確認表[[#This Row],[雇用形態]]="02【日給制+手当(月額)】",賃上げ確認表[[#This Row],[c]]/賃上げ確認表[[#This Row],[(a'')]]*賃上げ確認表[[#This Row],[a]],""),"")</f>
        <v/>
      </c>
      <c r="I258" s="18" t="str">
        <f>IF(賃上げ確認表[[#This Row],[社員コード又は氏名等]]="","",賃上げ確認表[[#This Row],[b]]+IF(賃上げ確認表[[#This Row],[(a'')]]="",賃上げ確認表[[#This Row],[c]],賃上げ確認表[[#This Row],[c'']]))</f>
        <v/>
      </c>
      <c r="J258" s="165"/>
      <c r="K258" s="166"/>
      <c r="L258" s="161" t="str">
        <f>IFERROR(IF(賃上げ確認表[[#This Row],[雇用形態]]="02【日給制+手当(月額)】",賃上げ確認表[[#This Row],[f]]/賃上げ確認表[[#This Row],[(a'')]]*賃上げ確認表[[#This Row],[a]],""),"")</f>
        <v/>
      </c>
      <c r="M258" s="18" t="str">
        <f>IF(賃上げ確認表[[#This Row],[社員コード又は氏名等]]="","",賃上げ確認表[[#This Row],[e]]+IF(賃上げ確認表[[#This Row],[(a'')]]="",賃上げ確認表[[#This Row],[f]],賃上げ確認表[[#This Row],[f'']]))</f>
        <v/>
      </c>
      <c r="N258" s="19" t="str">
        <f ca="1">IFERROR(IF(賃上げ確認表[[#This Row],[No.]]=従業員数+1,COUNT(OFFSET($N$53,0,0,従業員数)),IF(賃上げ確認表[[#This Row],[雇用形態]]="88【退職・異動等】","",IFERROR(賃上げ確認表[[#This Row],[g]]-賃上げ確認表[[#This Row],[d]],""))),"")</f>
        <v/>
      </c>
      <c r="O258" s="32" t="str">
        <f ca="1">IFERROR(IF(賃上げ確認表[[#This Row],[No.]]=従業員数+1,AVERAGE(OFFSET($O$53,0,0,従業員数)),IF(賃上げ確認表[[#This Row],[雇用形態]]="88【退職・異動等】","",賃上げ確認表[[#This Row],[d]]/賃上げ確認表[[#This Row],[a]])),"")</f>
        <v/>
      </c>
      <c r="P258" s="33" t="str">
        <f ca="1">IFERROR(IF(賃上げ確認表[[#This Row],[No.]]=従業員数+1,AVERAGE(OFFSET($P$53,0,0,従業員数)),IF(賃上げ確認表[[#This Row],[雇用形態]]="88【退職・異動等】","",賃上げ確認表[[#This Row],[g]]/賃上げ確認表[[#This Row],[a]])),"")</f>
        <v/>
      </c>
      <c r="Q258" s="34" t="str">
        <f ca="1">IFERROR(IF(賃上げ確認表[[#This Row],[No.]]=従業員数+1,AVERAGE(OFFSET($Q$53,0,0,従業員数)),賃上げ確認表[[#This Row],[i]]-賃上げ確認表[[#This Row],[h]]),"")</f>
        <v/>
      </c>
      <c r="R258" s="20" t="str">
        <f ca="1">IF(賃上げ確認表[[#This Row],[h]]="","",IF(OR(賃上げ確認表[[#This Row],[h]]&lt;$Q$39,賃上げ確認表[[#This Row],[i]]&lt;MAX($Q$39:$Q$40)),"最低賃金未満","○"))</f>
        <v/>
      </c>
    </row>
    <row r="259" spans="1:18" ht="18.75" customHeight="1" thickTop="1" thickBot="1" x14ac:dyDescent="0.3">
      <c r="A259" s="108">
        <f>ROW()-ROW(賃上げ確認表[[#Headers],[No.]])</f>
        <v>207</v>
      </c>
      <c r="B259" s="172"/>
      <c r="C259" s="28"/>
      <c r="D259" s="29" t="str">
        <f ca="1">IFERROR(INDIRECT("_"&amp;LEFT(賃上げ確認表[[#This Row],[雇用形態]],2)),"")</f>
        <v/>
      </c>
      <c r="E259" s="160" t="str">
        <f>IF(賃上げ確認表[[#This Row],[雇用形態]]="02【日給制+手当(月額)】",$J$21,"")</f>
        <v/>
      </c>
      <c r="F259" s="162"/>
      <c r="G259" s="163"/>
      <c r="H259" s="161" t="str">
        <f>IFERROR(IF(賃上げ確認表[[#This Row],[雇用形態]]="02【日給制+手当(月額)】",賃上げ確認表[[#This Row],[c]]/賃上げ確認表[[#This Row],[(a'')]]*賃上げ確認表[[#This Row],[a]],""),"")</f>
        <v/>
      </c>
      <c r="I259" s="18" t="str">
        <f>IF(賃上げ確認表[[#This Row],[社員コード又は氏名等]]="","",賃上げ確認表[[#This Row],[b]]+IF(賃上げ確認表[[#This Row],[(a'')]]="",賃上げ確認表[[#This Row],[c]],賃上げ確認表[[#This Row],[c'']]))</f>
        <v/>
      </c>
      <c r="J259" s="165"/>
      <c r="K259" s="166"/>
      <c r="L259" s="161" t="str">
        <f>IFERROR(IF(賃上げ確認表[[#This Row],[雇用形態]]="02【日給制+手当(月額)】",賃上げ確認表[[#This Row],[f]]/賃上げ確認表[[#This Row],[(a'')]]*賃上げ確認表[[#This Row],[a]],""),"")</f>
        <v/>
      </c>
      <c r="M259" s="18" t="str">
        <f>IF(賃上げ確認表[[#This Row],[社員コード又は氏名等]]="","",賃上げ確認表[[#This Row],[e]]+IF(賃上げ確認表[[#This Row],[(a'')]]="",賃上げ確認表[[#This Row],[f]],賃上げ確認表[[#This Row],[f'']]))</f>
        <v/>
      </c>
      <c r="N259" s="19" t="str">
        <f ca="1">IFERROR(IF(賃上げ確認表[[#This Row],[No.]]=従業員数+1,COUNT(OFFSET($N$53,0,0,従業員数)),IF(賃上げ確認表[[#This Row],[雇用形態]]="88【退職・異動等】","",IFERROR(賃上げ確認表[[#This Row],[g]]-賃上げ確認表[[#This Row],[d]],""))),"")</f>
        <v/>
      </c>
      <c r="O259" s="32" t="str">
        <f ca="1">IFERROR(IF(賃上げ確認表[[#This Row],[No.]]=従業員数+1,AVERAGE(OFFSET($O$53,0,0,従業員数)),IF(賃上げ確認表[[#This Row],[雇用形態]]="88【退職・異動等】","",賃上げ確認表[[#This Row],[d]]/賃上げ確認表[[#This Row],[a]])),"")</f>
        <v/>
      </c>
      <c r="P259" s="33" t="str">
        <f ca="1">IFERROR(IF(賃上げ確認表[[#This Row],[No.]]=従業員数+1,AVERAGE(OFFSET($P$53,0,0,従業員数)),IF(賃上げ確認表[[#This Row],[雇用形態]]="88【退職・異動等】","",賃上げ確認表[[#This Row],[g]]/賃上げ確認表[[#This Row],[a]])),"")</f>
        <v/>
      </c>
      <c r="Q259" s="34" t="str">
        <f ca="1">IFERROR(IF(賃上げ確認表[[#This Row],[No.]]=従業員数+1,AVERAGE(OFFSET($Q$53,0,0,従業員数)),賃上げ確認表[[#This Row],[i]]-賃上げ確認表[[#This Row],[h]]),"")</f>
        <v/>
      </c>
      <c r="R259" s="20" t="str">
        <f ca="1">IF(賃上げ確認表[[#This Row],[h]]="","",IF(OR(賃上げ確認表[[#This Row],[h]]&lt;$Q$39,賃上げ確認表[[#This Row],[i]]&lt;MAX($Q$39:$Q$40)),"最低賃金未満","○"))</f>
        <v/>
      </c>
    </row>
    <row r="260" spans="1:18" ht="18.75" customHeight="1" thickTop="1" thickBot="1" x14ac:dyDescent="0.3">
      <c r="A260" s="108">
        <f>ROW()-ROW(賃上げ確認表[[#Headers],[No.]])</f>
        <v>208</v>
      </c>
      <c r="B260" s="172"/>
      <c r="C260" s="28"/>
      <c r="D260" s="29" t="str">
        <f ca="1">IFERROR(INDIRECT("_"&amp;LEFT(賃上げ確認表[[#This Row],[雇用形態]],2)),"")</f>
        <v/>
      </c>
      <c r="E260" s="160" t="str">
        <f>IF(賃上げ確認表[[#This Row],[雇用形態]]="02【日給制+手当(月額)】",$J$21,"")</f>
        <v/>
      </c>
      <c r="F260" s="162"/>
      <c r="G260" s="163"/>
      <c r="H260" s="161" t="str">
        <f>IFERROR(IF(賃上げ確認表[[#This Row],[雇用形態]]="02【日給制+手当(月額)】",賃上げ確認表[[#This Row],[c]]/賃上げ確認表[[#This Row],[(a'')]]*賃上げ確認表[[#This Row],[a]],""),"")</f>
        <v/>
      </c>
      <c r="I260" s="18" t="str">
        <f>IF(賃上げ確認表[[#This Row],[社員コード又は氏名等]]="","",賃上げ確認表[[#This Row],[b]]+IF(賃上げ確認表[[#This Row],[(a'')]]="",賃上げ確認表[[#This Row],[c]],賃上げ確認表[[#This Row],[c'']]))</f>
        <v/>
      </c>
      <c r="J260" s="165"/>
      <c r="K260" s="166"/>
      <c r="L260" s="161" t="str">
        <f>IFERROR(IF(賃上げ確認表[[#This Row],[雇用形態]]="02【日給制+手当(月額)】",賃上げ確認表[[#This Row],[f]]/賃上げ確認表[[#This Row],[(a'')]]*賃上げ確認表[[#This Row],[a]],""),"")</f>
        <v/>
      </c>
      <c r="M260" s="18" t="str">
        <f>IF(賃上げ確認表[[#This Row],[社員コード又は氏名等]]="","",賃上げ確認表[[#This Row],[e]]+IF(賃上げ確認表[[#This Row],[(a'')]]="",賃上げ確認表[[#This Row],[f]],賃上げ確認表[[#This Row],[f'']]))</f>
        <v/>
      </c>
      <c r="N260" s="19" t="str">
        <f ca="1">IFERROR(IF(賃上げ確認表[[#This Row],[No.]]=従業員数+1,COUNT(OFFSET($N$53,0,0,従業員数)),IF(賃上げ確認表[[#This Row],[雇用形態]]="88【退職・異動等】","",IFERROR(賃上げ確認表[[#This Row],[g]]-賃上げ確認表[[#This Row],[d]],""))),"")</f>
        <v/>
      </c>
      <c r="O260" s="32" t="str">
        <f ca="1">IFERROR(IF(賃上げ確認表[[#This Row],[No.]]=従業員数+1,AVERAGE(OFFSET($O$53,0,0,従業員数)),IF(賃上げ確認表[[#This Row],[雇用形態]]="88【退職・異動等】","",賃上げ確認表[[#This Row],[d]]/賃上げ確認表[[#This Row],[a]])),"")</f>
        <v/>
      </c>
      <c r="P260" s="33" t="str">
        <f ca="1">IFERROR(IF(賃上げ確認表[[#This Row],[No.]]=従業員数+1,AVERAGE(OFFSET($P$53,0,0,従業員数)),IF(賃上げ確認表[[#This Row],[雇用形態]]="88【退職・異動等】","",賃上げ確認表[[#This Row],[g]]/賃上げ確認表[[#This Row],[a]])),"")</f>
        <v/>
      </c>
      <c r="Q260" s="34" t="str">
        <f ca="1">IFERROR(IF(賃上げ確認表[[#This Row],[No.]]=従業員数+1,AVERAGE(OFFSET($Q$53,0,0,従業員数)),賃上げ確認表[[#This Row],[i]]-賃上げ確認表[[#This Row],[h]]),"")</f>
        <v/>
      </c>
      <c r="R260" s="20" t="str">
        <f ca="1">IF(賃上げ確認表[[#This Row],[h]]="","",IF(OR(賃上げ確認表[[#This Row],[h]]&lt;$Q$39,賃上げ確認表[[#This Row],[i]]&lt;MAX($Q$39:$Q$40)),"最低賃金未満","○"))</f>
        <v/>
      </c>
    </row>
    <row r="261" spans="1:18" ht="18.75" customHeight="1" thickTop="1" thickBot="1" x14ac:dyDescent="0.3">
      <c r="A261" s="108">
        <f>ROW()-ROW(賃上げ確認表[[#Headers],[No.]])</f>
        <v>209</v>
      </c>
      <c r="B261" s="172"/>
      <c r="C261" s="28"/>
      <c r="D261" s="29" t="str">
        <f ca="1">IFERROR(INDIRECT("_"&amp;LEFT(賃上げ確認表[[#This Row],[雇用形態]],2)),"")</f>
        <v/>
      </c>
      <c r="E261" s="160" t="str">
        <f>IF(賃上げ確認表[[#This Row],[雇用形態]]="02【日給制+手当(月額)】",$J$21,"")</f>
        <v/>
      </c>
      <c r="F261" s="162"/>
      <c r="G261" s="163"/>
      <c r="H261" s="161" t="str">
        <f>IFERROR(IF(賃上げ確認表[[#This Row],[雇用形態]]="02【日給制+手当(月額)】",賃上げ確認表[[#This Row],[c]]/賃上げ確認表[[#This Row],[(a'')]]*賃上げ確認表[[#This Row],[a]],""),"")</f>
        <v/>
      </c>
      <c r="I261" s="18" t="str">
        <f>IF(賃上げ確認表[[#This Row],[社員コード又は氏名等]]="","",賃上げ確認表[[#This Row],[b]]+IF(賃上げ確認表[[#This Row],[(a'')]]="",賃上げ確認表[[#This Row],[c]],賃上げ確認表[[#This Row],[c'']]))</f>
        <v/>
      </c>
      <c r="J261" s="165"/>
      <c r="K261" s="166"/>
      <c r="L261" s="161" t="str">
        <f>IFERROR(IF(賃上げ確認表[[#This Row],[雇用形態]]="02【日給制+手当(月額)】",賃上げ確認表[[#This Row],[f]]/賃上げ確認表[[#This Row],[(a'')]]*賃上げ確認表[[#This Row],[a]],""),"")</f>
        <v/>
      </c>
      <c r="M261" s="18" t="str">
        <f>IF(賃上げ確認表[[#This Row],[社員コード又は氏名等]]="","",賃上げ確認表[[#This Row],[e]]+IF(賃上げ確認表[[#This Row],[(a'')]]="",賃上げ確認表[[#This Row],[f]],賃上げ確認表[[#This Row],[f'']]))</f>
        <v/>
      </c>
      <c r="N261" s="19" t="str">
        <f ca="1">IFERROR(IF(賃上げ確認表[[#This Row],[No.]]=従業員数+1,COUNT(OFFSET($N$53,0,0,従業員数)),IF(賃上げ確認表[[#This Row],[雇用形態]]="88【退職・異動等】","",IFERROR(賃上げ確認表[[#This Row],[g]]-賃上げ確認表[[#This Row],[d]],""))),"")</f>
        <v/>
      </c>
      <c r="O261" s="32" t="str">
        <f ca="1">IFERROR(IF(賃上げ確認表[[#This Row],[No.]]=従業員数+1,AVERAGE(OFFSET($O$53,0,0,従業員数)),IF(賃上げ確認表[[#This Row],[雇用形態]]="88【退職・異動等】","",賃上げ確認表[[#This Row],[d]]/賃上げ確認表[[#This Row],[a]])),"")</f>
        <v/>
      </c>
      <c r="P261" s="33" t="str">
        <f ca="1">IFERROR(IF(賃上げ確認表[[#This Row],[No.]]=従業員数+1,AVERAGE(OFFSET($P$53,0,0,従業員数)),IF(賃上げ確認表[[#This Row],[雇用形態]]="88【退職・異動等】","",賃上げ確認表[[#This Row],[g]]/賃上げ確認表[[#This Row],[a]])),"")</f>
        <v/>
      </c>
      <c r="Q261" s="34" t="str">
        <f ca="1">IFERROR(IF(賃上げ確認表[[#This Row],[No.]]=従業員数+1,AVERAGE(OFFSET($Q$53,0,0,従業員数)),賃上げ確認表[[#This Row],[i]]-賃上げ確認表[[#This Row],[h]]),"")</f>
        <v/>
      </c>
      <c r="R261" s="20" t="str">
        <f ca="1">IF(賃上げ確認表[[#This Row],[h]]="","",IF(OR(賃上げ確認表[[#This Row],[h]]&lt;$Q$39,賃上げ確認表[[#This Row],[i]]&lt;MAX($Q$39:$Q$40)),"最低賃金未満","○"))</f>
        <v/>
      </c>
    </row>
    <row r="262" spans="1:18" ht="18.75" customHeight="1" thickTop="1" thickBot="1" x14ac:dyDescent="0.3">
      <c r="A262" s="108">
        <f>ROW()-ROW(賃上げ確認表[[#Headers],[No.]])</f>
        <v>210</v>
      </c>
      <c r="B262" s="172"/>
      <c r="C262" s="28"/>
      <c r="D262" s="29" t="str">
        <f ca="1">IFERROR(INDIRECT("_"&amp;LEFT(賃上げ確認表[[#This Row],[雇用形態]],2)),"")</f>
        <v/>
      </c>
      <c r="E262" s="160" t="str">
        <f>IF(賃上げ確認表[[#This Row],[雇用形態]]="02【日給制+手当(月額)】",$J$21,"")</f>
        <v/>
      </c>
      <c r="F262" s="162"/>
      <c r="G262" s="163"/>
      <c r="H262" s="161" t="str">
        <f>IFERROR(IF(賃上げ確認表[[#This Row],[雇用形態]]="02【日給制+手当(月額)】",賃上げ確認表[[#This Row],[c]]/賃上げ確認表[[#This Row],[(a'')]]*賃上げ確認表[[#This Row],[a]],""),"")</f>
        <v/>
      </c>
      <c r="I262" s="18" t="str">
        <f>IF(賃上げ確認表[[#This Row],[社員コード又は氏名等]]="","",賃上げ確認表[[#This Row],[b]]+IF(賃上げ確認表[[#This Row],[(a'')]]="",賃上げ確認表[[#This Row],[c]],賃上げ確認表[[#This Row],[c'']]))</f>
        <v/>
      </c>
      <c r="J262" s="165"/>
      <c r="K262" s="166"/>
      <c r="L262" s="161" t="str">
        <f>IFERROR(IF(賃上げ確認表[[#This Row],[雇用形態]]="02【日給制+手当(月額)】",賃上げ確認表[[#This Row],[f]]/賃上げ確認表[[#This Row],[(a'')]]*賃上げ確認表[[#This Row],[a]],""),"")</f>
        <v/>
      </c>
      <c r="M262" s="18" t="str">
        <f>IF(賃上げ確認表[[#This Row],[社員コード又は氏名等]]="","",賃上げ確認表[[#This Row],[e]]+IF(賃上げ確認表[[#This Row],[(a'')]]="",賃上げ確認表[[#This Row],[f]],賃上げ確認表[[#This Row],[f'']]))</f>
        <v/>
      </c>
      <c r="N262" s="19" t="str">
        <f ca="1">IFERROR(IF(賃上げ確認表[[#This Row],[No.]]=従業員数+1,COUNT(OFFSET($N$53,0,0,従業員数)),IF(賃上げ確認表[[#This Row],[雇用形態]]="88【退職・異動等】","",IFERROR(賃上げ確認表[[#This Row],[g]]-賃上げ確認表[[#This Row],[d]],""))),"")</f>
        <v/>
      </c>
      <c r="O262" s="32" t="str">
        <f ca="1">IFERROR(IF(賃上げ確認表[[#This Row],[No.]]=従業員数+1,AVERAGE(OFFSET($O$53,0,0,従業員数)),IF(賃上げ確認表[[#This Row],[雇用形態]]="88【退職・異動等】","",賃上げ確認表[[#This Row],[d]]/賃上げ確認表[[#This Row],[a]])),"")</f>
        <v/>
      </c>
      <c r="P262" s="33" t="str">
        <f ca="1">IFERROR(IF(賃上げ確認表[[#This Row],[No.]]=従業員数+1,AVERAGE(OFFSET($P$53,0,0,従業員数)),IF(賃上げ確認表[[#This Row],[雇用形態]]="88【退職・異動等】","",賃上げ確認表[[#This Row],[g]]/賃上げ確認表[[#This Row],[a]])),"")</f>
        <v/>
      </c>
      <c r="Q262" s="34" t="str">
        <f ca="1">IFERROR(IF(賃上げ確認表[[#This Row],[No.]]=従業員数+1,AVERAGE(OFFSET($Q$53,0,0,従業員数)),賃上げ確認表[[#This Row],[i]]-賃上げ確認表[[#This Row],[h]]),"")</f>
        <v/>
      </c>
      <c r="R262" s="20" t="str">
        <f ca="1">IF(賃上げ確認表[[#This Row],[h]]="","",IF(OR(賃上げ確認表[[#This Row],[h]]&lt;$Q$39,賃上げ確認表[[#This Row],[i]]&lt;MAX($Q$39:$Q$40)),"最低賃金未満","○"))</f>
        <v/>
      </c>
    </row>
    <row r="263" spans="1:18" ht="18.75" customHeight="1" thickTop="1" thickBot="1" x14ac:dyDescent="0.3">
      <c r="A263" s="108">
        <f>ROW()-ROW(賃上げ確認表[[#Headers],[No.]])</f>
        <v>211</v>
      </c>
      <c r="B263" s="172"/>
      <c r="C263" s="28"/>
      <c r="D263" s="29" t="str">
        <f ca="1">IFERROR(INDIRECT("_"&amp;LEFT(賃上げ確認表[[#This Row],[雇用形態]],2)),"")</f>
        <v/>
      </c>
      <c r="E263" s="160" t="str">
        <f>IF(賃上げ確認表[[#This Row],[雇用形態]]="02【日給制+手当(月額)】",$J$21,"")</f>
        <v/>
      </c>
      <c r="F263" s="162"/>
      <c r="G263" s="163"/>
      <c r="H263" s="161" t="str">
        <f>IFERROR(IF(賃上げ確認表[[#This Row],[雇用形態]]="02【日給制+手当(月額)】",賃上げ確認表[[#This Row],[c]]/賃上げ確認表[[#This Row],[(a'')]]*賃上げ確認表[[#This Row],[a]],""),"")</f>
        <v/>
      </c>
      <c r="I263" s="18" t="str">
        <f>IF(賃上げ確認表[[#This Row],[社員コード又は氏名等]]="","",賃上げ確認表[[#This Row],[b]]+IF(賃上げ確認表[[#This Row],[(a'')]]="",賃上げ確認表[[#This Row],[c]],賃上げ確認表[[#This Row],[c'']]))</f>
        <v/>
      </c>
      <c r="J263" s="165"/>
      <c r="K263" s="166"/>
      <c r="L263" s="161" t="str">
        <f>IFERROR(IF(賃上げ確認表[[#This Row],[雇用形態]]="02【日給制+手当(月額)】",賃上げ確認表[[#This Row],[f]]/賃上げ確認表[[#This Row],[(a'')]]*賃上げ確認表[[#This Row],[a]],""),"")</f>
        <v/>
      </c>
      <c r="M263" s="18" t="str">
        <f>IF(賃上げ確認表[[#This Row],[社員コード又は氏名等]]="","",賃上げ確認表[[#This Row],[e]]+IF(賃上げ確認表[[#This Row],[(a'')]]="",賃上げ確認表[[#This Row],[f]],賃上げ確認表[[#This Row],[f'']]))</f>
        <v/>
      </c>
      <c r="N263" s="19" t="str">
        <f ca="1">IFERROR(IF(賃上げ確認表[[#This Row],[No.]]=従業員数+1,COUNT(OFFSET($N$53,0,0,従業員数)),IF(賃上げ確認表[[#This Row],[雇用形態]]="88【退職・異動等】","",IFERROR(賃上げ確認表[[#This Row],[g]]-賃上げ確認表[[#This Row],[d]],""))),"")</f>
        <v/>
      </c>
      <c r="O263" s="32" t="str">
        <f ca="1">IFERROR(IF(賃上げ確認表[[#This Row],[No.]]=従業員数+1,AVERAGE(OFFSET($O$53,0,0,従業員数)),IF(賃上げ確認表[[#This Row],[雇用形態]]="88【退職・異動等】","",賃上げ確認表[[#This Row],[d]]/賃上げ確認表[[#This Row],[a]])),"")</f>
        <v/>
      </c>
      <c r="P263" s="33" t="str">
        <f ca="1">IFERROR(IF(賃上げ確認表[[#This Row],[No.]]=従業員数+1,AVERAGE(OFFSET($P$53,0,0,従業員数)),IF(賃上げ確認表[[#This Row],[雇用形態]]="88【退職・異動等】","",賃上げ確認表[[#This Row],[g]]/賃上げ確認表[[#This Row],[a]])),"")</f>
        <v/>
      </c>
      <c r="Q263" s="34" t="str">
        <f ca="1">IFERROR(IF(賃上げ確認表[[#This Row],[No.]]=従業員数+1,AVERAGE(OFFSET($Q$53,0,0,従業員数)),賃上げ確認表[[#This Row],[i]]-賃上げ確認表[[#This Row],[h]]),"")</f>
        <v/>
      </c>
      <c r="R263" s="20" t="str">
        <f ca="1">IF(賃上げ確認表[[#This Row],[h]]="","",IF(OR(賃上げ確認表[[#This Row],[h]]&lt;$Q$39,賃上げ確認表[[#This Row],[i]]&lt;MAX($Q$39:$Q$40)),"最低賃金未満","○"))</f>
        <v/>
      </c>
    </row>
    <row r="264" spans="1:18" ht="18.75" customHeight="1" thickTop="1" thickBot="1" x14ac:dyDescent="0.3">
      <c r="A264" s="108">
        <f>ROW()-ROW(賃上げ確認表[[#Headers],[No.]])</f>
        <v>212</v>
      </c>
      <c r="B264" s="172"/>
      <c r="C264" s="28"/>
      <c r="D264" s="29" t="str">
        <f ca="1">IFERROR(INDIRECT("_"&amp;LEFT(賃上げ確認表[[#This Row],[雇用形態]],2)),"")</f>
        <v/>
      </c>
      <c r="E264" s="160" t="str">
        <f>IF(賃上げ確認表[[#This Row],[雇用形態]]="02【日給制+手当(月額)】",$J$21,"")</f>
        <v/>
      </c>
      <c r="F264" s="162"/>
      <c r="G264" s="163"/>
      <c r="H264" s="161" t="str">
        <f>IFERROR(IF(賃上げ確認表[[#This Row],[雇用形態]]="02【日給制+手当(月額)】",賃上げ確認表[[#This Row],[c]]/賃上げ確認表[[#This Row],[(a'')]]*賃上げ確認表[[#This Row],[a]],""),"")</f>
        <v/>
      </c>
      <c r="I264" s="18" t="str">
        <f>IF(賃上げ確認表[[#This Row],[社員コード又は氏名等]]="","",賃上げ確認表[[#This Row],[b]]+IF(賃上げ確認表[[#This Row],[(a'')]]="",賃上げ確認表[[#This Row],[c]],賃上げ確認表[[#This Row],[c'']]))</f>
        <v/>
      </c>
      <c r="J264" s="165"/>
      <c r="K264" s="166"/>
      <c r="L264" s="161" t="str">
        <f>IFERROR(IF(賃上げ確認表[[#This Row],[雇用形態]]="02【日給制+手当(月額)】",賃上げ確認表[[#This Row],[f]]/賃上げ確認表[[#This Row],[(a'')]]*賃上げ確認表[[#This Row],[a]],""),"")</f>
        <v/>
      </c>
      <c r="M264" s="18" t="str">
        <f>IF(賃上げ確認表[[#This Row],[社員コード又は氏名等]]="","",賃上げ確認表[[#This Row],[e]]+IF(賃上げ確認表[[#This Row],[(a'')]]="",賃上げ確認表[[#This Row],[f]],賃上げ確認表[[#This Row],[f'']]))</f>
        <v/>
      </c>
      <c r="N264" s="19" t="str">
        <f ca="1">IFERROR(IF(賃上げ確認表[[#This Row],[No.]]=従業員数+1,COUNT(OFFSET($N$53,0,0,従業員数)),IF(賃上げ確認表[[#This Row],[雇用形態]]="88【退職・異動等】","",IFERROR(賃上げ確認表[[#This Row],[g]]-賃上げ確認表[[#This Row],[d]],""))),"")</f>
        <v/>
      </c>
      <c r="O264" s="32" t="str">
        <f ca="1">IFERROR(IF(賃上げ確認表[[#This Row],[No.]]=従業員数+1,AVERAGE(OFFSET($O$53,0,0,従業員数)),IF(賃上げ確認表[[#This Row],[雇用形態]]="88【退職・異動等】","",賃上げ確認表[[#This Row],[d]]/賃上げ確認表[[#This Row],[a]])),"")</f>
        <v/>
      </c>
      <c r="P264" s="33" t="str">
        <f ca="1">IFERROR(IF(賃上げ確認表[[#This Row],[No.]]=従業員数+1,AVERAGE(OFFSET($P$53,0,0,従業員数)),IF(賃上げ確認表[[#This Row],[雇用形態]]="88【退職・異動等】","",賃上げ確認表[[#This Row],[g]]/賃上げ確認表[[#This Row],[a]])),"")</f>
        <v/>
      </c>
      <c r="Q264" s="34" t="str">
        <f ca="1">IFERROR(IF(賃上げ確認表[[#This Row],[No.]]=従業員数+1,AVERAGE(OFFSET($Q$53,0,0,従業員数)),賃上げ確認表[[#This Row],[i]]-賃上げ確認表[[#This Row],[h]]),"")</f>
        <v/>
      </c>
      <c r="R264" s="20" t="str">
        <f ca="1">IF(賃上げ確認表[[#This Row],[h]]="","",IF(OR(賃上げ確認表[[#This Row],[h]]&lt;$Q$39,賃上げ確認表[[#This Row],[i]]&lt;MAX($Q$39:$Q$40)),"最低賃金未満","○"))</f>
        <v/>
      </c>
    </row>
    <row r="265" spans="1:18" ht="18.75" customHeight="1" thickTop="1" thickBot="1" x14ac:dyDescent="0.3">
      <c r="A265" s="108">
        <f>ROW()-ROW(賃上げ確認表[[#Headers],[No.]])</f>
        <v>213</v>
      </c>
      <c r="B265" s="172"/>
      <c r="C265" s="28"/>
      <c r="D265" s="29" t="str">
        <f ca="1">IFERROR(INDIRECT("_"&amp;LEFT(賃上げ確認表[[#This Row],[雇用形態]],2)),"")</f>
        <v/>
      </c>
      <c r="E265" s="160" t="str">
        <f>IF(賃上げ確認表[[#This Row],[雇用形態]]="02【日給制+手当(月額)】",$J$21,"")</f>
        <v/>
      </c>
      <c r="F265" s="162"/>
      <c r="G265" s="163"/>
      <c r="H265" s="161" t="str">
        <f>IFERROR(IF(賃上げ確認表[[#This Row],[雇用形態]]="02【日給制+手当(月額)】",賃上げ確認表[[#This Row],[c]]/賃上げ確認表[[#This Row],[(a'')]]*賃上げ確認表[[#This Row],[a]],""),"")</f>
        <v/>
      </c>
      <c r="I265" s="18" t="str">
        <f>IF(賃上げ確認表[[#This Row],[社員コード又は氏名等]]="","",賃上げ確認表[[#This Row],[b]]+IF(賃上げ確認表[[#This Row],[(a'')]]="",賃上げ確認表[[#This Row],[c]],賃上げ確認表[[#This Row],[c'']]))</f>
        <v/>
      </c>
      <c r="J265" s="165"/>
      <c r="K265" s="166"/>
      <c r="L265" s="161" t="str">
        <f>IFERROR(IF(賃上げ確認表[[#This Row],[雇用形態]]="02【日給制+手当(月額)】",賃上げ確認表[[#This Row],[f]]/賃上げ確認表[[#This Row],[(a'')]]*賃上げ確認表[[#This Row],[a]],""),"")</f>
        <v/>
      </c>
      <c r="M265" s="18" t="str">
        <f>IF(賃上げ確認表[[#This Row],[社員コード又は氏名等]]="","",賃上げ確認表[[#This Row],[e]]+IF(賃上げ確認表[[#This Row],[(a'')]]="",賃上げ確認表[[#This Row],[f]],賃上げ確認表[[#This Row],[f'']]))</f>
        <v/>
      </c>
      <c r="N265" s="19" t="str">
        <f ca="1">IFERROR(IF(賃上げ確認表[[#This Row],[No.]]=従業員数+1,COUNT(OFFSET($N$53,0,0,従業員数)),IF(賃上げ確認表[[#This Row],[雇用形態]]="88【退職・異動等】","",IFERROR(賃上げ確認表[[#This Row],[g]]-賃上げ確認表[[#This Row],[d]],""))),"")</f>
        <v/>
      </c>
      <c r="O265" s="32" t="str">
        <f ca="1">IFERROR(IF(賃上げ確認表[[#This Row],[No.]]=従業員数+1,AVERAGE(OFFSET($O$53,0,0,従業員数)),IF(賃上げ確認表[[#This Row],[雇用形態]]="88【退職・異動等】","",賃上げ確認表[[#This Row],[d]]/賃上げ確認表[[#This Row],[a]])),"")</f>
        <v/>
      </c>
      <c r="P265" s="33" t="str">
        <f ca="1">IFERROR(IF(賃上げ確認表[[#This Row],[No.]]=従業員数+1,AVERAGE(OFFSET($P$53,0,0,従業員数)),IF(賃上げ確認表[[#This Row],[雇用形態]]="88【退職・異動等】","",賃上げ確認表[[#This Row],[g]]/賃上げ確認表[[#This Row],[a]])),"")</f>
        <v/>
      </c>
      <c r="Q265" s="34" t="str">
        <f ca="1">IFERROR(IF(賃上げ確認表[[#This Row],[No.]]=従業員数+1,AVERAGE(OFFSET($Q$53,0,0,従業員数)),賃上げ確認表[[#This Row],[i]]-賃上げ確認表[[#This Row],[h]]),"")</f>
        <v/>
      </c>
      <c r="R265" s="20" t="str">
        <f ca="1">IF(賃上げ確認表[[#This Row],[h]]="","",IF(OR(賃上げ確認表[[#This Row],[h]]&lt;$Q$39,賃上げ確認表[[#This Row],[i]]&lt;MAX($Q$39:$Q$40)),"最低賃金未満","○"))</f>
        <v/>
      </c>
    </row>
    <row r="266" spans="1:18" ht="18.75" customHeight="1" thickTop="1" thickBot="1" x14ac:dyDescent="0.3">
      <c r="A266" s="108">
        <f>ROW()-ROW(賃上げ確認表[[#Headers],[No.]])</f>
        <v>214</v>
      </c>
      <c r="B266" s="172"/>
      <c r="C266" s="28"/>
      <c r="D266" s="29" t="str">
        <f ca="1">IFERROR(INDIRECT("_"&amp;LEFT(賃上げ確認表[[#This Row],[雇用形態]],2)),"")</f>
        <v/>
      </c>
      <c r="E266" s="160" t="str">
        <f>IF(賃上げ確認表[[#This Row],[雇用形態]]="02【日給制+手当(月額)】",$J$21,"")</f>
        <v/>
      </c>
      <c r="F266" s="162"/>
      <c r="G266" s="163"/>
      <c r="H266" s="161" t="str">
        <f>IFERROR(IF(賃上げ確認表[[#This Row],[雇用形態]]="02【日給制+手当(月額)】",賃上げ確認表[[#This Row],[c]]/賃上げ確認表[[#This Row],[(a'')]]*賃上げ確認表[[#This Row],[a]],""),"")</f>
        <v/>
      </c>
      <c r="I266" s="18" t="str">
        <f>IF(賃上げ確認表[[#This Row],[社員コード又は氏名等]]="","",賃上げ確認表[[#This Row],[b]]+IF(賃上げ確認表[[#This Row],[(a'')]]="",賃上げ確認表[[#This Row],[c]],賃上げ確認表[[#This Row],[c'']]))</f>
        <v/>
      </c>
      <c r="J266" s="165"/>
      <c r="K266" s="166"/>
      <c r="L266" s="161" t="str">
        <f>IFERROR(IF(賃上げ確認表[[#This Row],[雇用形態]]="02【日給制+手当(月額)】",賃上げ確認表[[#This Row],[f]]/賃上げ確認表[[#This Row],[(a'')]]*賃上げ確認表[[#This Row],[a]],""),"")</f>
        <v/>
      </c>
      <c r="M266" s="18" t="str">
        <f>IF(賃上げ確認表[[#This Row],[社員コード又は氏名等]]="","",賃上げ確認表[[#This Row],[e]]+IF(賃上げ確認表[[#This Row],[(a'')]]="",賃上げ確認表[[#This Row],[f]],賃上げ確認表[[#This Row],[f'']]))</f>
        <v/>
      </c>
      <c r="N266" s="19" t="str">
        <f ca="1">IFERROR(IF(賃上げ確認表[[#This Row],[No.]]=従業員数+1,COUNT(OFFSET($N$53,0,0,従業員数)),IF(賃上げ確認表[[#This Row],[雇用形態]]="88【退職・異動等】","",IFERROR(賃上げ確認表[[#This Row],[g]]-賃上げ確認表[[#This Row],[d]],""))),"")</f>
        <v/>
      </c>
      <c r="O266" s="32" t="str">
        <f ca="1">IFERROR(IF(賃上げ確認表[[#This Row],[No.]]=従業員数+1,AVERAGE(OFFSET($O$53,0,0,従業員数)),IF(賃上げ確認表[[#This Row],[雇用形態]]="88【退職・異動等】","",賃上げ確認表[[#This Row],[d]]/賃上げ確認表[[#This Row],[a]])),"")</f>
        <v/>
      </c>
      <c r="P266" s="33" t="str">
        <f ca="1">IFERROR(IF(賃上げ確認表[[#This Row],[No.]]=従業員数+1,AVERAGE(OFFSET($P$53,0,0,従業員数)),IF(賃上げ確認表[[#This Row],[雇用形態]]="88【退職・異動等】","",賃上げ確認表[[#This Row],[g]]/賃上げ確認表[[#This Row],[a]])),"")</f>
        <v/>
      </c>
      <c r="Q266" s="34" t="str">
        <f ca="1">IFERROR(IF(賃上げ確認表[[#This Row],[No.]]=従業員数+1,AVERAGE(OFFSET($Q$53,0,0,従業員数)),賃上げ確認表[[#This Row],[i]]-賃上げ確認表[[#This Row],[h]]),"")</f>
        <v/>
      </c>
      <c r="R266" s="20" t="str">
        <f ca="1">IF(賃上げ確認表[[#This Row],[h]]="","",IF(OR(賃上げ確認表[[#This Row],[h]]&lt;$Q$39,賃上げ確認表[[#This Row],[i]]&lt;MAX($Q$39:$Q$40)),"最低賃金未満","○"))</f>
        <v/>
      </c>
    </row>
    <row r="267" spans="1:18" ht="18.75" customHeight="1" thickTop="1" thickBot="1" x14ac:dyDescent="0.3">
      <c r="A267" s="108">
        <f>ROW()-ROW(賃上げ確認表[[#Headers],[No.]])</f>
        <v>215</v>
      </c>
      <c r="B267" s="172"/>
      <c r="C267" s="28"/>
      <c r="D267" s="29" t="str">
        <f ca="1">IFERROR(INDIRECT("_"&amp;LEFT(賃上げ確認表[[#This Row],[雇用形態]],2)),"")</f>
        <v/>
      </c>
      <c r="E267" s="160" t="str">
        <f>IF(賃上げ確認表[[#This Row],[雇用形態]]="02【日給制+手当(月額)】",$J$21,"")</f>
        <v/>
      </c>
      <c r="F267" s="162"/>
      <c r="G267" s="163"/>
      <c r="H267" s="161" t="str">
        <f>IFERROR(IF(賃上げ確認表[[#This Row],[雇用形態]]="02【日給制+手当(月額)】",賃上げ確認表[[#This Row],[c]]/賃上げ確認表[[#This Row],[(a'')]]*賃上げ確認表[[#This Row],[a]],""),"")</f>
        <v/>
      </c>
      <c r="I267" s="18" t="str">
        <f>IF(賃上げ確認表[[#This Row],[社員コード又は氏名等]]="","",賃上げ確認表[[#This Row],[b]]+IF(賃上げ確認表[[#This Row],[(a'')]]="",賃上げ確認表[[#This Row],[c]],賃上げ確認表[[#This Row],[c'']]))</f>
        <v/>
      </c>
      <c r="J267" s="165"/>
      <c r="K267" s="166"/>
      <c r="L267" s="161" t="str">
        <f>IFERROR(IF(賃上げ確認表[[#This Row],[雇用形態]]="02【日給制+手当(月額)】",賃上げ確認表[[#This Row],[f]]/賃上げ確認表[[#This Row],[(a'')]]*賃上げ確認表[[#This Row],[a]],""),"")</f>
        <v/>
      </c>
      <c r="M267" s="18" t="str">
        <f>IF(賃上げ確認表[[#This Row],[社員コード又は氏名等]]="","",賃上げ確認表[[#This Row],[e]]+IF(賃上げ確認表[[#This Row],[(a'')]]="",賃上げ確認表[[#This Row],[f]],賃上げ確認表[[#This Row],[f'']]))</f>
        <v/>
      </c>
      <c r="N267" s="19" t="str">
        <f ca="1">IFERROR(IF(賃上げ確認表[[#This Row],[No.]]=従業員数+1,COUNT(OFFSET($N$53,0,0,従業員数)),IF(賃上げ確認表[[#This Row],[雇用形態]]="88【退職・異動等】","",IFERROR(賃上げ確認表[[#This Row],[g]]-賃上げ確認表[[#This Row],[d]],""))),"")</f>
        <v/>
      </c>
      <c r="O267" s="32" t="str">
        <f ca="1">IFERROR(IF(賃上げ確認表[[#This Row],[No.]]=従業員数+1,AVERAGE(OFFSET($O$53,0,0,従業員数)),IF(賃上げ確認表[[#This Row],[雇用形態]]="88【退職・異動等】","",賃上げ確認表[[#This Row],[d]]/賃上げ確認表[[#This Row],[a]])),"")</f>
        <v/>
      </c>
      <c r="P267" s="33" t="str">
        <f ca="1">IFERROR(IF(賃上げ確認表[[#This Row],[No.]]=従業員数+1,AVERAGE(OFFSET($P$53,0,0,従業員数)),IF(賃上げ確認表[[#This Row],[雇用形態]]="88【退職・異動等】","",賃上げ確認表[[#This Row],[g]]/賃上げ確認表[[#This Row],[a]])),"")</f>
        <v/>
      </c>
      <c r="Q267" s="34" t="str">
        <f ca="1">IFERROR(IF(賃上げ確認表[[#This Row],[No.]]=従業員数+1,AVERAGE(OFFSET($Q$53,0,0,従業員数)),賃上げ確認表[[#This Row],[i]]-賃上げ確認表[[#This Row],[h]]),"")</f>
        <v/>
      </c>
      <c r="R267" s="20" t="str">
        <f ca="1">IF(賃上げ確認表[[#This Row],[h]]="","",IF(OR(賃上げ確認表[[#This Row],[h]]&lt;$Q$39,賃上げ確認表[[#This Row],[i]]&lt;MAX($Q$39:$Q$40)),"最低賃金未満","○"))</f>
        <v/>
      </c>
    </row>
    <row r="268" spans="1:18" ht="18.75" customHeight="1" thickTop="1" thickBot="1" x14ac:dyDescent="0.3">
      <c r="A268" s="108">
        <f>ROW()-ROW(賃上げ確認表[[#Headers],[No.]])</f>
        <v>216</v>
      </c>
      <c r="B268" s="172"/>
      <c r="C268" s="28"/>
      <c r="D268" s="29" t="str">
        <f ca="1">IFERROR(INDIRECT("_"&amp;LEFT(賃上げ確認表[[#This Row],[雇用形態]],2)),"")</f>
        <v/>
      </c>
      <c r="E268" s="160" t="str">
        <f>IF(賃上げ確認表[[#This Row],[雇用形態]]="02【日給制+手当(月額)】",$J$21,"")</f>
        <v/>
      </c>
      <c r="F268" s="162"/>
      <c r="G268" s="163"/>
      <c r="H268" s="161" t="str">
        <f>IFERROR(IF(賃上げ確認表[[#This Row],[雇用形態]]="02【日給制+手当(月額)】",賃上げ確認表[[#This Row],[c]]/賃上げ確認表[[#This Row],[(a'')]]*賃上げ確認表[[#This Row],[a]],""),"")</f>
        <v/>
      </c>
      <c r="I268" s="18" t="str">
        <f>IF(賃上げ確認表[[#This Row],[社員コード又は氏名等]]="","",賃上げ確認表[[#This Row],[b]]+IF(賃上げ確認表[[#This Row],[(a'')]]="",賃上げ確認表[[#This Row],[c]],賃上げ確認表[[#This Row],[c'']]))</f>
        <v/>
      </c>
      <c r="J268" s="165"/>
      <c r="K268" s="166"/>
      <c r="L268" s="161" t="str">
        <f>IFERROR(IF(賃上げ確認表[[#This Row],[雇用形態]]="02【日給制+手当(月額)】",賃上げ確認表[[#This Row],[f]]/賃上げ確認表[[#This Row],[(a'')]]*賃上げ確認表[[#This Row],[a]],""),"")</f>
        <v/>
      </c>
      <c r="M268" s="18" t="str">
        <f>IF(賃上げ確認表[[#This Row],[社員コード又は氏名等]]="","",賃上げ確認表[[#This Row],[e]]+IF(賃上げ確認表[[#This Row],[(a'')]]="",賃上げ確認表[[#This Row],[f]],賃上げ確認表[[#This Row],[f'']]))</f>
        <v/>
      </c>
      <c r="N268" s="19" t="str">
        <f ca="1">IFERROR(IF(賃上げ確認表[[#This Row],[No.]]=従業員数+1,COUNT(OFFSET($N$53,0,0,従業員数)),IF(賃上げ確認表[[#This Row],[雇用形態]]="88【退職・異動等】","",IFERROR(賃上げ確認表[[#This Row],[g]]-賃上げ確認表[[#This Row],[d]],""))),"")</f>
        <v/>
      </c>
      <c r="O268" s="32" t="str">
        <f ca="1">IFERROR(IF(賃上げ確認表[[#This Row],[No.]]=従業員数+1,AVERAGE(OFFSET($O$53,0,0,従業員数)),IF(賃上げ確認表[[#This Row],[雇用形態]]="88【退職・異動等】","",賃上げ確認表[[#This Row],[d]]/賃上げ確認表[[#This Row],[a]])),"")</f>
        <v/>
      </c>
      <c r="P268" s="33" t="str">
        <f ca="1">IFERROR(IF(賃上げ確認表[[#This Row],[No.]]=従業員数+1,AVERAGE(OFFSET($P$53,0,0,従業員数)),IF(賃上げ確認表[[#This Row],[雇用形態]]="88【退職・異動等】","",賃上げ確認表[[#This Row],[g]]/賃上げ確認表[[#This Row],[a]])),"")</f>
        <v/>
      </c>
      <c r="Q268" s="34" t="str">
        <f ca="1">IFERROR(IF(賃上げ確認表[[#This Row],[No.]]=従業員数+1,AVERAGE(OFFSET($Q$53,0,0,従業員数)),賃上げ確認表[[#This Row],[i]]-賃上げ確認表[[#This Row],[h]]),"")</f>
        <v/>
      </c>
      <c r="R268" s="20" t="str">
        <f ca="1">IF(賃上げ確認表[[#This Row],[h]]="","",IF(OR(賃上げ確認表[[#This Row],[h]]&lt;$Q$39,賃上げ確認表[[#This Row],[i]]&lt;MAX($Q$39:$Q$40)),"最低賃金未満","○"))</f>
        <v/>
      </c>
    </row>
    <row r="269" spans="1:18" ht="18.75" customHeight="1" thickTop="1" thickBot="1" x14ac:dyDescent="0.3">
      <c r="A269" s="108">
        <f>ROW()-ROW(賃上げ確認表[[#Headers],[No.]])</f>
        <v>217</v>
      </c>
      <c r="B269" s="172"/>
      <c r="C269" s="28"/>
      <c r="D269" s="29" t="str">
        <f ca="1">IFERROR(INDIRECT("_"&amp;LEFT(賃上げ確認表[[#This Row],[雇用形態]],2)),"")</f>
        <v/>
      </c>
      <c r="E269" s="160" t="str">
        <f>IF(賃上げ確認表[[#This Row],[雇用形態]]="02【日給制+手当(月額)】",$J$21,"")</f>
        <v/>
      </c>
      <c r="F269" s="162"/>
      <c r="G269" s="163"/>
      <c r="H269" s="161" t="str">
        <f>IFERROR(IF(賃上げ確認表[[#This Row],[雇用形態]]="02【日給制+手当(月額)】",賃上げ確認表[[#This Row],[c]]/賃上げ確認表[[#This Row],[(a'')]]*賃上げ確認表[[#This Row],[a]],""),"")</f>
        <v/>
      </c>
      <c r="I269" s="18" t="str">
        <f>IF(賃上げ確認表[[#This Row],[社員コード又は氏名等]]="","",賃上げ確認表[[#This Row],[b]]+IF(賃上げ確認表[[#This Row],[(a'')]]="",賃上げ確認表[[#This Row],[c]],賃上げ確認表[[#This Row],[c'']]))</f>
        <v/>
      </c>
      <c r="J269" s="165"/>
      <c r="K269" s="166"/>
      <c r="L269" s="161" t="str">
        <f>IFERROR(IF(賃上げ確認表[[#This Row],[雇用形態]]="02【日給制+手当(月額)】",賃上げ確認表[[#This Row],[f]]/賃上げ確認表[[#This Row],[(a'')]]*賃上げ確認表[[#This Row],[a]],""),"")</f>
        <v/>
      </c>
      <c r="M269" s="18" t="str">
        <f>IF(賃上げ確認表[[#This Row],[社員コード又は氏名等]]="","",賃上げ確認表[[#This Row],[e]]+IF(賃上げ確認表[[#This Row],[(a'')]]="",賃上げ確認表[[#This Row],[f]],賃上げ確認表[[#This Row],[f'']]))</f>
        <v/>
      </c>
      <c r="N269" s="19" t="str">
        <f ca="1">IFERROR(IF(賃上げ確認表[[#This Row],[No.]]=従業員数+1,COUNT(OFFSET($N$53,0,0,従業員数)),IF(賃上げ確認表[[#This Row],[雇用形態]]="88【退職・異動等】","",IFERROR(賃上げ確認表[[#This Row],[g]]-賃上げ確認表[[#This Row],[d]],""))),"")</f>
        <v/>
      </c>
      <c r="O269" s="32" t="str">
        <f ca="1">IFERROR(IF(賃上げ確認表[[#This Row],[No.]]=従業員数+1,AVERAGE(OFFSET($O$53,0,0,従業員数)),IF(賃上げ確認表[[#This Row],[雇用形態]]="88【退職・異動等】","",賃上げ確認表[[#This Row],[d]]/賃上げ確認表[[#This Row],[a]])),"")</f>
        <v/>
      </c>
      <c r="P269" s="33" t="str">
        <f ca="1">IFERROR(IF(賃上げ確認表[[#This Row],[No.]]=従業員数+1,AVERAGE(OFFSET($P$53,0,0,従業員数)),IF(賃上げ確認表[[#This Row],[雇用形態]]="88【退職・異動等】","",賃上げ確認表[[#This Row],[g]]/賃上げ確認表[[#This Row],[a]])),"")</f>
        <v/>
      </c>
      <c r="Q269" s="34" t="str">
        <f ca="1">IFERROR(IF(賃上げ確認表[[#This Row],[No.]]=従業員数+1,AVERAGE(OFFSET($Q$53,0,0,従業員数)),賃上げ確認表[[#This Row],[i]]-賃上げ確認表[[#This Row],[h]]),"")</f>
        <v/>
      </c>
      <c r="R269" s="20" t="str">
        <f ca="1">IF(賃上げ確認表[[#This Row],[h]]="","",IF(OR(賃上げ確認表[[#This Row],[h]]&lt;$Q$39,賃上げ確認表[[#This Row],[i]]&lt;MAX($Q$39:$Q$40)),"最低賃金未満","○"))</f>
        <v/>
      </c>
    </row>
    <row r="270" spans="1:18" ht="18.75" customHeight="1" thickTop="1" thickBot="1" x14ac:dyDescent="0.3">
      <c r="A270" s="108">
        <f>ROW()-ROW(賃上げ確認表[[#Headers],[No.]])</f>
        <v>218</v>
      </c>
      <c r="B270" s="172"/>
      <c r="C270" s="28"/>
      <c r="D270" s="29" t="str">
        <f ca="1">IFERROR(INDIRECT("_"&amp;LEFT(賃上げ確認表[[#This Row],[雇用形態]],2)),"")</f>
        <v/>
      </c>
      <c r="E270" s="160" t="str">
        <f>IF(賃上げ確認表[[#This Row],[雇用形態]]="02【日給制+手当(月額)】",$J$21,"")</f>
        <v/>
      </c>
      <c r="F270" s="162"/>
      <c r="G270" s="163"/>
      <c r="H270" s="161" t="str">
        <f>IFERROR(IF(賃上げ確認表[[#This Row],[雇用形態]]="02【日給制+手当(月額)】",賃上げ確認表[[#This Row],[c]]/賃上げ確認表[[#This Row],[(a'')]]*賃上げ確認表[[#This Row],[a]],""),"")</f>
        <v/>
      </c>
      <c r="I270" s="18" t="str">
        <f>IF(賃上げ確認表[[#This Row],[社員コード又は氏名等]]="","",賃上げ確認表[[#This Row],[b]]+IF(賃上げ確認表[[#This Row],[(a'')]]="",賃上げ確認表[[#This Row],[c]],賃上げ確認表[[#This Row],[c'']]))</f>
        <v/>
      </c>
      <c r="J270" s="165"/>
      <c r="K270" s="166"/>
      <c r="L270" s="161" t="str">
        <f>IFERROR(IF(賃上げ確認表[[#This Row],[雇用形態]]="02【日給制+手当(月額)】",賃上げ確認表[[#This Row],[f]]/賃上げ確認表[[#This Row],[(a'')]]*賃上げ確認表[[#This Row],[a]],""),"")</f>
        <v/>
      </c>
      <c r="M270" s="18" t="str">
        <f>IF(賃上げ確認表[[#This Row],[社員コード又は氏名等]]="","",賃上げ確認表[[#This Row],[e]]+IF(賃上げ確認表[[#This Row],[(a'')]]="",賃上げ確認表[[#This Row],[f]],賃上げ確認表[[#This Row],[f'']]))</f>
        <v/>
      </c>
      <c r="N270" s="19" t="str">
        <f ca="1">IFERROR(IF(賃上げ確認表[[#This Row],[No.]]=従業員数+1,COUNT(OFFSET($N$53,0,0,従業員数)),IF(賃上げ確認表[[#This Row],[雇用形態]]="88【退職・異動等】","",IFERROR(賃上げ確認表[[#This Row],[g]]-賃上げ確認表[[#This Row],[d]],""))),"")</f>
        <v/>
      </c>
      <c r="O270" s="32" t="str">
        <f ca="1">IFERROR(IF(賃上げ確認表[[#This Row],[No.]]=従業員数+1,AVERAGE(OFFSET($O$53,0,0,従業員数)),IF(賃上げ確認表[[#This Row],[雇用形態]]="88【退職・異動等】","",賃上げ確認表[[#This Row],[d]]/賃上げ確認表[[#This Row],[a]])),"")</f>
        <v/>
      </c>
      <c r="P270" s="33" t="str">
        <f ca="1">IFERROR(IF(賃上げ確認表[[#This Row],[No.]]=従業員数+1,AVERAGE(OFFSET($P$53,0,0,従業員数)),IF(賃上げ確認表[[#This Row],[雇用形態]]="88【退職・異動等】","",賃上げ確認表[[#This Row],[g]]/賃上げ確認表[[#This Row],[a]])),"")</f>
        <v/>
      </c>
      <c r="Q270" s="34" t="str">
        <f ca="1">IFERROR(IF(賃上げ確認表[[#This Row],[No.]]=従業員数+1,AVERAGE(OFFSET($Q$53,0,0,従業員数)),賃上げ確認表[[#This Row],[i]]-賃上げ確認表[[#This Row],[h]]),"")</f>
        <v/>
      </c>
      <c r="R270" s="20" t="str">
        <f ca="1">IF(賃上げ確認表[[#This Row],[h]]="","",IF(OR(賃上げ確認表[[#This Row],[h]]&lt;$Q$39,賃上げ確認表[[#This Row],[i]]&lt;MAX($Q$39:$Q$40)),"最低賃金未満","○"))</f>
        <v/>
      </c>
    </row>
    <row r="271" spans="1:18" ht="18.75" customHeight="1" thickTop="1" thickBot="1" x14ac:dyDescent="0.3">
      <c r="A271" s="108">
        <f>ROW()-ROW(賃上げ確認表[[#Headers],[No.]])</f>
        <v>219</v>
      </c>
      <c r="B271" s="172"/>
      <c r="C271" s="28"/>
      <c r="D271" s="29" t="str">
        <f ca="1">IFERROR(INDIRECT("_"&amp;LEFT(賃上げ確認表[[#This Row],[雇用形態]],2)),"")</f>
        <v/>
      </c>
      <c r="E271" s="160" t="str">
        <f>IF(賃上げ確認表[[#This Row],[雇用形態]]="02【日給制+手当(月額)】",$J$21,"")</f>
        <v/>
      </c>
      <c r="F271" s="162"/>
      <c r="G271" s="163"/>
      <c r="H271" s="161" t="str">
        <f>IFERROR(IF(賃上げ確認表[[#This Row],[雇用形態]]="02【日給制+手当(月額)】",賃上げ確認表[[#This Row],[c]]/賃上げ確認表[[#This Row],[(a'')]]*賃上げ確認表[[#This Row],[a]],""),"")</f>
        <v/>
      </c>
      <c r="I271" s="18" t="str">
        <f>IF(賃上げ確認表[[#This Row],[社員コード又は氏名等]]="","",賃上げ確認表[[#This Row],[b]]+IF(賃上げ確認表[[#This Row],[(a'')]]="",賃上げ確認表[[#This Row],[c]],賃上げ確認表[[#This Row],[c'']]))</f>
        <v/>
      </c>
      <c r="J271" s="165"/>
      <c r="K271" s="166"/>
      <c r="L271" s="161" t="str">
        <f>IFERROR(IF(賃上げ確認表[[#This Row],[雇用形態]]="02【日給制+手当(月額)】",賃上げ確認表[[#This Row],[f]]/賃上げ確認表[[#This Row],[(a'')]]*賃上げ確認表[[#This Row],[a]],""),"")</f>
        <v/>
      </c>
      <c r="M271" s="18" t="str">
        <f>IF(賃上げ確認表[[#This Row],[社員コード又は氏名等]]="","",賃上げ確認表[[#This Row],[e]]+IF(賃上げ確認表[[#This Row],[(a'')]]="",賃上げ確認表[[#This Row],[f]],賃上げ確認表[[#This Row],[f'']]))</f>
        <v/>
      </c>
      <c r="N271" s="19" t="str">
        <f ca="1">IFERROR(IF(賃上げ確認表[[#This Row],[No.]]=従業員数+1,COUNT(OFFSET($N$53,0,0,従業員数)),IF(賃上げ確認表[[#This Row],[雇用形態]]="88【退職・異動等】","",IFERROR(賃上げ確認表[[#This Row],[g]]-賃上げ確認表[[#This Row],[d]],""))),"")</f>
        <v/>
      </c>
      <c r="O271" s="32" t="str">
        <f ca="1">IFERROR(IF(賃上げ確認表[[#This Row],[No.]]=従業員数+1,AVERAGE(OFFSET($O$53,0,0,従業員数)),IF(賃上げ確認表[[#This Row],[雇用形態]]="88【退職・異動等】","",賃上げ確認表[[#This Row],[d]]/賃上げ確認表[[#This Row],[a]])),"")</f>
        <v/>
      </c>
      <c r="P271" s="33" t="str">
        <f ca="1">IFERROR(IF(賃上げ確認表[[#This Row],[No.]]=従業員数+1,AVERAGE(OFFSET($P$53,0,0,従業員数)),IF(賃上げ確認表[[#This Row],[雇用形態]]="88【退職・異動等】","",賃上げ確認表[[#This Row],[g]]/賃上げ確認表[[#This Row],[a]])),"")</f>
        <v/>
      </c>
      <c r="Q271" s="34" t="str">
        <f ca="1">IFERROR(IF(賃上げ確認表[[#This Row],[No.]]=従業員数+1,AVERAGE(OFFSET($Q$53,0,0,従業員数)),賃上げ確認表[[#This Row],[i]]-賃上げ確認表[[#This Row],[h]]),"")</f>
        <v/>
      </c>
      <c r="R271" s="20" t="str">
        <f ca="1">IF(賃上げ確認表[[#This Row],[h]]="","",IF(OR(賃上げ確認表[[#This Row],[h]]&lt;$Q$39,賃上げ確認表[[#This Row],[i]]&lt;MAX($Q$39:$Q$40)),"最低賃金未満","○"))</f>
        <v/>
      </c>
    </row>
    <row r="272" spans="1:18" ht="18.75" customHeight="1" thickTop="1" thickBot="1" x14ac:dyDescent="0.3">
      <c r="A272" s="108">
        <f>ROW()-ROW(賃上げ確認表[[#Headers],[No.]])</f>
        <v>220</v>
      </c>
      <c r="B272" s="172"/>
      <c r="C272" s="28"/>
      <c r="D272" s="29" t="str">
        <f ca="1">IFERROR(INDIRECT("_"&amp;LEFT(賃上げ確認表[[#This Row],[雇用形態]],2)),"")</f>
        <v/>
      </c>
      <c r="E272" s="160" t="str">
        <f>IF(賃上げ確認表[[#This Row],[雇用形態]]="02【日給制+手当(月額)】",$J$21,"")</f>
        <v/>
      </c>
      <c r="F272" s="162"/>
      <c r="G272" s="163"/>
      <c r="H272" s="161" t="str">
        <f>IFERROR(IF(賃上げ確認表[[#This Row],[雇用形態]]="02【日給制+手当(月額)】",賃上げ確認表[[#This Row],[c]]/賃上げ確認表[[#This Row],[(a'')]]*賃上げ確認表[[#This Row],[a]],""),"")</f>
        <v/>
      </c>
      <c r="I272" s="18" t="str">
        <f>IF(賃上げ確認表[[#This Row],[社員コード又は氏名等]]="","",賃上げ確認表[[#This Row],[b]]+IF(賃上げ確認表[[#This Row],[(a'')]]="",賃上げ確認表[[#This Row],[c]],賃上げ確認表[[#This Row],[c'']]))</f>
        <v/>
      </c>
      <c r="J272" s="165"/>
      <c r="K272" s="166"/>
      <c r="L272" s="161" t="str">
        <f>IFERROR(IF(賃上げ確認表[[#This Row],[雇用形態]]="02【日給制+手当(月額)】",賃上げ確認表[[#This Row],[f]]/賃上げ確認表[[#This Row],[(a'')]]*賃上げ確認表[[#This Row],[a]],""),"")</f>
        <v/>
      </c>
      <c r="M272" s="18" t="str">
        <f>IF(賃上げ確認表[[#This Row],[社員コード又は氏名等]]="","",賃上げ確認表[[#This Row],[e]]+IF(賃上げ確認表[[#This Row],[(a'')]]="",賃上げ確認表[[#This Row],[f]],賃上げ確認表[[#This Row],[f'']]))</f>
        <v/>
      </c>
      <c r="N272" s="19" t="str">
        <f ca="1">IFERROR(IF(賃上げ確認表[[#This Row],[No.]]=従業員数+1,COUNT(OFFSET($N$53,0,0,従業員数)),IF(賃上げ確認表[[#This Row],[雇用形態]]="88【退職・異動等】","",IFERROR(賃上げ確認表[[#This Row],[g]]-賃上げ確認表[[#This Row],[d]],""))),"")</f>
        <v/>
      </c>
      <c r="O272" s="32" t="str">
        <f ca="1">IFERROR(IF(賃上げ確認表[[#This Row],[No.]]=従業員数+1,AVERAGE(OFFSET($O$53,0,0,従業員数)),IF(賃上げ確認表[[#This Row],[雇用形態]]="88【退職・異動等】","",賃上げ確認表[[#This Row],[d]]/賃上げ確認表[[#This Row],[a]])),"")</f>
        <v/>
      </c>
      <c r="P272" s="33" t="str">
        <f ca="1">IFERROR(IF(賃上げ確認表[[#This Row],[No.]]=従業員数+1,AVERAGE(OFFSET($P$53,0,0,従業員数)),IF(賃上げ確認表[[#This Row],[雇用形態]]="88【退職・異動等】","",賃上げ確認表[[#This Row],[g]]/賃上げ確認表[[#This Row],[a]])),"")</f>
        <v/>
      </c>
      <c r="Q272" s="34" t="str">
        <f ca="1">IFERROR(IF(賃上げ確認表[[#This Row],[No.]]=従業員数+1,AVERAGE(OFFSET($Q$53,0,0,従業員数)),賃上げ確認表[[#This Row],[i]]-賃上げ確認表[[#This Row],[h]]),"")</f>
        <v/>
      </c>
      <c r="R272" s="20" t="str">
        <f ca="1">IF(賃上げ確認表[[#This Row],[h]]="","",IF(OR(賃上げ確認表[[#This Row],[h]]&lt;$Q$39,賃上げ確認表[[#This Row],[i]]&lt;MAX($Q$39:$Q$40)),"最低賃金未満","○"))</f>
        <v/>
      </c>
    </row>
    <row r="273" spans="1:18" ht="18.75" customHeight="1" thickTop="1" thickBot="1" x14ac:dyDescent="0.3">
      <c r="A273" s="108">
        <f>ROW()-ROW(賃上げ確認表[[#Headers],[No.]])</f>
        <v>221</v>
      </c>
      <c r="B273" s="172"/>
      <c r="C273" s="28"/>
      <c r="D273" s="29" t="str">
        <f ca="1">IFERROR(INDIRECT("_"&amp;LEFT(賃上げ確認表[[#This Row],[雇用形態]],2)),"")</f>
        <v/>
      </c>
      <c r="E273" s="160" t="str">
        <f>IF(賃上げ確認表[[#This Row],[雇用形態]]="02【日給制+手当(月額)】",$J$21,"")</f>
        <v/>
      </c>
      <c r="F273" s="162"/>
      <c r="G273" s="163"/>
      <c r="H273" s="161" t="str">
        <f>IFERROR(IF(賃上げ確認表[[#This Row],[雇用形態]]="02【日給制+手当(月額)】",賃上げ確認表[[#This Row],[c]]/賃上げ確認表[[#This Row],[(a'')]]*賃上げ確認表[[#This Row],[a]],""),"")</f>
        <v/>
      </c>
      <c r="I273" s="18" t="str">
        <f>IF(賃上げ確認表[[#This Row],[社員コード又は氏名等]]="","",賃上げ確認表[[#This Row],[b]]+IF(賃上げ確認表[[#This Row],[(a'')]]="",賃上げ確認表[[#This Row],[c]],賃上げ確認表[[#This Row],[c'']]))</f>
        <v/>
      </c>
      <c r="J273" s="165"/>
      <c r="K273" s="166"/>
      <c r="L273" s="161" t="str">
        <f>IFERROR(IF(賃上げ確認表[[#This Row],[雇用形態]]="02【日給制+手当(月額)】",賃上げ確認表[[#This Row],[f]]/賃上げ確認表[[#This Row],[(a'')]]*賃上げ確認表[[#This Row],[a]],""),"")</f>
        <v/>
      </c>
      <c r="M273" s="18" t="str">
        <f>IF(賃上げ確認表[[#This Row],[社員コード又は氏名等]]="","",賃上げ確認表[[#This Row],[e]]+IF(賃上げ確認表[[#This Row],[(a'')]]="",賃上げ確認表[[#This Row],[f]],賃上げ確認表[[#This Row],[f'']]))</f>
        <v/>
      </c>
      <c r="N273" s="19" t="str">
        <f ca="1">IFERROR(IF(賃上げ確認表[[#This Row],[No.]]=従業員数+1,COUNT(OFFSET($N$53,0,0,従業員数)),IF(賃上げ確認表[[#This Row],[雇用形態]]="88【退職・異動等】","",IFERROR(賃上げ確認表[[#This Row],[g]]-賃上げ確認表[[#This Row],[d]],""))),"")</f>
        <v/>
      </c>
      <c r="O273" s="32" t="str">
        <f ca="1">IFERROR(IF(賃上げ確認表[[#This Row],[No.]]=従業員数+1,AVERAGE(OFFSET($O$53,0,0,従業員数)),IF(賃上げ確認表[[#This Row],[雇用形態]]="88【退職・異動等】","",賃上げ確認表[[#This Row],[d]]/賃上げ確認表[[#This Row],[a]])),"")</f>
        <v/>
      </c>
      <c r="P273" s="33" t="str">
        <f ca="1">IFERROR(IF(賃上げ確認表[[#This Row],[No.]]=従業員数+1,AVERAGE(OFFSET($P$53,0,0,従業員数)),IF(賃上げ確認表[[#This Row],[雇用形態]]="88【退職・異動等】","",賃上げ確認表[[#This Row],[g]]/賃上げ確認表[[#This Row],[a]])),"")</f>
        <v/>
      </c>
      <c r="Q273" s="34" t="str">
        <f ca="1">IFERROR(IF(賃上げ確認表[[#This Row],[No.]]=従業員数+1,AVERAGE(OFFSET($Q$53,0,0,従業員数)),賃上げ確認表[[#This Row],[i]]-賃上げ確認表[[#This Row],[h]]),"")</f>
        <v/>
      </c>
      <c r="R273" s="20" t="str">
        <f ca="1">IF(賃上げ確認表[[#This Row],[h]]="","",IF(OR(賃上げ確認表[[#This Row],[h]]&lt;$Q$39,賃上げ確認表[[#This Row],[i]]&lt;MAX($Q$39:$Q$40)),"最低賃金未満","○"))</f>
        <v/>
      </c>
    </row>
    <row r="274" spans="1:18" ht="18.75" customHeight="1" thickTop="1" thickBot="1" x14ac:dyDescent="0.3">
      <c r="A274" s="108">
        <f>ROW()-ROW(賃上げ確認表[[#Headers],[No.]])</f>
        <v>222</v>
      </c>
      <c r="B274" s="172"/>
      <c r="C274" s="28"/>
      <c r="D274" s="29" t="str">
        <f ca="1">IFERROR(INDIRECT("_"&amp;LEFT(賃上げ確認表[[#This Row],[雇用形態]],2)),"")</f>
        <v/>
      </c>
      <c r="E274" s="160" t="str">
        <f>IF(賃上げ確認表[[#This Row],[雇用形態]]="02【日給制+手当(月額)】",$J$21,"")</f>
        <v/>
      </c>
      <c r="F274" s="162"/>
      <c r="G274" s="163"/>
      <c r="H274" s="161" t="str">
        <f>IFERROR(IF(賃上げ確認表[[#This Row],[雇用形態]]="02【日給制+手当(月額)】",賃上げ確認表[[#This Row],[c]]/賃上げ確認表[[#This Row],[(a'')]]*賃上げ確認表[[#This Row],[a]],""),"")</f>
        <v/>
      </c>
      <c r="I274" s="18" t="str">
        <f>IF(賃上げ確認表[[#This Row],[社員コード又は氏名等]]="","",賃上げ確認表[[#This Row],[b]]+IF(賃上げ確認表[[#This Row],[(a'')]]="",賃上げ確認表[[#This Row],[c]],賃上げ確認表[[#This Row],[c'']]))</f>
        <v/>
      </c>
      <c r="J274" s="165"/>
      <c r="K274" s="166"/>
      <c r="L274" s="161" t="str">
        <f>IFERROR(IF(賃上げ確認表[[#This Row],[雇用形態]]="02【日給制+手当(月額)】",賃上げ確認表[[#This Row],[f]]/賃上げ確認表[[#This Row],[(a'')]]*賃上げ確認表[[#This Row],[a]],""),"")</f>
        <v/>
      </c>
      <c r="M274" s="18" t="str">
        <f>IF(賃上げ確認表[[#This Row],[社員コード又は氏名等]]="","",賃上げ確認表[[#This Row],[e]]+IF(賃上げ確認表[[#This Row],[(a'')]]="",賃上げ確認表[[#This Row],[f]],賃上げ確認表[[#This Row],[f'']]))</f>
        <v/>
      </c>
      <c r="N274" s="19" t="str">
        <f ca="1">IFERROR(IF(賃上げ確認表[[#This Row],[No.]]=従業員数+1,COUNT(OFFSET($N$53,0,0,従業員数)),IF(賃上げ確認表[[#This Row],[雇用形態]]="88【退職・異動等】","",IFERROR(賃上げ確認表[[#This Row],[g]]-賃上げ確認表[[#This Row],[d]],""))),"")</f>
        <v/>
      </c>
      <c r="O274" s="32" t="str">
        <f ca="1">IFERROR(IF(賃上げ確認表[[#This Row],[No.]]=従業員数+1,AVERAGE(OFFSET($O$53,0,0,従業員数)),IF(賃上げ確認表[[#This Row],[雇用形態]]="88【退職・異動等】","",賃上げ確認表[[#This Row],[d]]/賃上げ確認表[[#This Row],[a]])),"")</f>
        <v/>
      </c>
      <c r="P274" s="33" t="str">
        <f ca="1">IFERROR(IF(賃上げ確認表[[#This Row],[No.]]=従業員数+1,AVERAGE(OFFSET($P$53,0,0,従業員数)),IF(賃上げ確認表[[#This Row],[雇用形態]]="88【退職・異動等】","",賃上げ確認表[[#This Row],[g]]/賃上げ確認表[[#This Row],[a]])),"")</f>
        <v/>
      </c>
      <c r="Q274" s="34" t="str">
        <f ca="1">IFERROR(IF(賃上げ確認表[[#This Row],[No.]]=従業員数+1,AVERAGE(OFFSET($Q$53,0,0,従業員数)),賃上げ確認表[[#This Row],[i]]-賃上げ確認表[[#This Row],[h]]),"")</f>
        <v/>
      </c>
      <c r="R274" s="20" t="str">
        <f ca="1">IF(賃上げ確認表[[#This Row],[h]]="","",IF(OR(賃上げ確認表[[#This Row],[h]]&lt;$Q$39,賃上げ確認表[[#This Row],[i]]&lt;MAX($Q$39:$Q$40)),"最低賃金未満","○"))</f>
        <v/>
      </c>
    </row>
    <row r="275" spans="1:18" ht="18.75" customHeight="1" thickTop="1" thickBot="1" x14ac:dyDescent="0.3">
      <c r="A275" s="108">
        <f>ROW()-ROW(賃上げ確認表[[#Headers],[No.]])</f>
        <v>223</v>
      </c>
      <c r="B275" s="172"/>
      <c r="C275" s="28"/>
      <c r="D275" s="29" t="str">
        <f ca="1">IFERROR(INDIRECT("_"&amp;LEFT(賃上げ確認表[[#This Row],[雇用形態]],2)),"")</f>
        <v/>
      </c>
      <c r="E275" s="160" t="str">
        <f>IF(賃上げ確認表[[#This Row],[雇用形態]]="02【日給制+手当(月額)】",$J$21,"")</f>
        <v/>
      </c>
      <c r="F275" s="162"/>
      <c r="G275" s="163"/>
      <c r="H275" s="161" t="str">
        <f>IFERROR(IF(賃上げ確認表[[#This Row],[雇用形態]]="02【日給制+手当(月額)】",賃上げ確認表[[#This Row],[c]]/賃上げ確認表[[#This Row],[(a'')]]*賃上げ確認表[[#This Row],[a]],""),"")</f>
        <v/>
      </c>
      <c r="I275" s="18" t="str">
        <f>IF(賃上げ確認表[[#This Row],[社員コード又は氏名等]]="","",賃上げ確認表[[#This Row],[b]]+IF(賃上げ確認表[[#This Row],[(a'')]]="",賃上げ確認表[[#This Row],[c]],賃上げ確認表[[#This Row],[c'']]))</f>
        <v/>
      </c>
      <c r="J275" s="165"/>
      <c r="K275" s="166"/>
      <c r="L275" s="161" t="str">
        <f>IFERROR(IF(賃上げ確認表[[#This Row],[雇用形態]]="02【日給制+手当(月額)】",賃上げ確認表[[#This Row],[f]]/賃上げ確認表[[#This Row],[(a'')]]*賃上げ確認表[[#This Row],[a]],""),"")</f>
        <v/>
      </c>
      <c r="M275" s="18" t="str">
        <f>IF(賃上げ確認表[[#This Row],[社員コード又は氏名等]]="","",賃上げ確認表[[#This Row],[e]]+IF(賃上げ確認表[[#This Row],[(a'')]]="",賃上げ確認表[[#This Row],[f]],賃上げ確認表[[#This Row],[f'']]))</f>
        <v/>
      </c>
      <c r="N275" s="19" t="str">
        <f ca="1">IFERROR(IF(賃上げ確認表[[#This Row],[No.]]=従業員数+1,COUNT(OFFSET($N$53,0,0,従業員数)),IF(賃上げ確認表[[#This Row],[雇用形態]]="88【退職・異動等】","",IFERROR(賃上げ確認表[[#This Row],[g]]-賃上げ確認表[[#This Row],[d]],""))),"")</f>
        <v/>
      </c>
      <c r="O275" s="32" t="str">
        <f ca="1">IFERROR(IF(賃上げ確認表[[#This Row],[No.]]=従業員数+1,AVERAGE(OFFSET($O$53,0,0,従業員数)),IF(賃上げ確認表[[#This Row],[雇用形態]]="88【退職・異動等】","",賃上げ確認表[[#This Row],[d]]/賃上げ確認表[[#This Row],[a]])),"")</f>
        <v/>
      </c>
      <c r="P275" s="33" t="str">
        <f ca="1">IFERROR(IF(賃上げ確認表[[#This Row],[No.]]=従業員数+1,AVERAGE(OFFSET($P$53,0,0,従業員数)),IF(賃上げ確認表[[#This Row],[雇用形態]]="88【退職・異動等】","",賃上げ確認表[[#This Row],[g]]/賃上げ確認表[[#This Row],[a]])),"")</f>
        <v/>
      </c>
      <c r="Q275" s="34" t="str">
        <f ca="1">IFERROR(IF(賃上げ確認表[[#This Row],[No.]]=従業員数+1,AVERAGE(OFFSET($Q$53,0,0,従業員数)),賃上げ確認表[[#This Row],[i]]-賃上げ確認表[[#This Row],[h]]),"")</f>
        <v/>
      </c>
      <c r="R275" s="20" t="str">
        <f ca="1">IF(賃上げ確認表[[#This Row],[h]]="","",IF(OR(賃上げ確認表[[#This Row],[h]]&lt;$Q$39,賃上げ確認表[[#This Row],[i]]&lt;MAX($Q$39:$Q$40)),"最低賃金未満","○"))</f>
        <v/>
      </c>
    </row>
    <row r="276" spans="1:18" ht="18.75" customHeight="1" thickTop="1" thickBot="1" x14ac:dyDescent="0.3">
      <c r="A276" s="108">
        <f>ROW()-ROW(賃上げ確認表[[#Headers],[No.]])</f>
        <v>224</v>
      </c>
      <c r="B276" s="172"/>
      <c r="C276" s="28"/>
      <c r="D276" s="29" t="str">
        <f ca="1">IFERROR(INDIRECT("_"&amp;LEFT(賃上げ確認表[[#This Row],[雇用形態]],2)),"")</f>
        <v/>
      </c>
      <c r="E276" s="160" t="str">
        <f>IF(賃上げ確認表[[#This Row],[雇用形態]]="02【日給制+手当(月額)】",$J$21,"")</f>
        <v/>
      </c>
      <c r="F276" s="162"/>
      <c r="G276" s="163"/>
      <c r="H276" s="161" t="str">
        <f>IFERROR(IF(賃上げ確認表[[#This Row],[雇用形態]]="02【日給制+手当(月額)】",賃上げ確認表[[#This Row],[c]]/賃上げ確認表[[#This Row],[(a'')]]*賃上げ確認表[[#This Row],[a]],""),"")</f>
        <v/>
      </c>
      <c r="I276" s="18" t="str">
        <f>IF(賃上げ確認表[[#This Row],[社員コード又は氏名等]]="","",賃上げ確認表[[#This Row],[b]]+IF(賃上げ確認表[[#This Row],[(a'')]]="",賃上げ確認表[[#This Row],[c]],賃上げ確認表[[#This Row],[c'']]))</f>
        <v/>
      </c>
      <c r="J276" s="165"/>
      <c r="K276" s="166"/>
      <c r="L276" s="161" t="str">
        <f>IFERROR(IF(賃上げ確認表[[#This Row],[雇用形態]]="02【日給制+手当(月額)】",賃上げ確認表[[#This Row],[f]]/賃上げ確認表[[#This Row],[(a'')]]*賃上げ確認表[[#This Row],[a]],""),"")</f>
        <v/>
      </c>
      <c r="M276" s="18" t="str">
        <f>IF(賃上げ確認表[[#This Row],[社員コード又は氏名等]]="","",賃上げ確認表[[#This Row],[e]]+IF(賃上げ確認表[[#This Row],[(a'')]]="",賃上げ確認表[[#This Row],[f]],賃上げ確認表[[#This Row],[f'']]))</f>
        <v/>
      </c>
      <c r="N276" s="19" t="str">
        <f ca="1">IFERROR(IF(賃上げ確認表[[#This Row],[No.]]=従業員数+1,COUNT(OFFSET($N$53,0,0,従業員数)),IF(賃上げ確認表[[#This Row],[雇用形態]]="88【退職・異動等】","",IFERROR(賃上げ確認表[[#This Row],[g]]-賃上げ確認表[[#This Row],[d]],""))),"")</f>
        <v/>
      </c>
      <c r="O276" s="32" t="str">
        <f ca="1">IFERROR(IF(賃上げ確認表[[#This Row],[No.]]=従業員数+1,AVERAGE(OFFSET($O$53,0,0,従業員数)),IF(賃上げ確認表[[#This Row],[雇用形態]]="88【退職・異動等】","",賃上げ確認表[[#This Row],[d]]/賃上げ確認表[[#This Row],[a]])),"")</f>
        <v/>
      </c>
      <c r="P276" s="33" t="str">
        <f ca="1">IFERROR(IF(賃上げ確認表[[#This Row],[No.]]=従業員数+1,AVERAGE(OFFSET($P$53,0,0,従業員数)),IF(賃上げ確認表[[#This Row],[雇用形態]]="88【退職・異動等】","",賃上げ確認表[[#This Row],[g]]/賃上げ確認表[[#This Row],[a]])),"")</f>
        <v/>
      </c>
      <c r="Q276" s="34" t="str">
        <f ca="1">IFERROR(IF(賃上げ確認表[[#This Row],[No.]]=従業員数+1,AVERAGE(OFFSET($Q$53,0,0,従業員数)),賃上げ確認表[[#This Row],[i]]-賃上げ確認表[[#This Row],[h]]),"")</f>
        <v/>
      </c>
      <c r="R276" s="20" t="str">
        <f ca="1">IF(賃上げ確認表[[#This Row],[h]]="","",IF(OR(賃上げ確認表[[#This Row],[h]]&lt;$Q$39,賃上げ確認表[[#This Row],[i]]&lt;MAX($Q$39:$Q$40)),"最低賃金未満","○"))</f>
        <v/>
      </c>
    </row>
    <row r="277" spans="1:18" ht="18.75" customHeight="1" thickTop="1" thickBot="1" x14ac:dyDescent="0.3">
      <c r="A277" s="108">
        <f>ROW()-ROW(賃上げ確認表[[#Headers],[No.]])</f>
        <v>225</v>
      </c>
      <c r="B277" s="172"/>
      <c r="C277" s="28"/>
      <c r="D277" s="29" t="str">
        <f ca="1">IFERROR(INDIRECT("_"&amp;LEFT(賃上げ確認表[[#This Row],[雇用形態]],2)),"")</f>
        <v/>
      </c>
      <c r="E277" s="160" t="str">
        <f>IF(賃上げ確認表[[#This Row],[雇用形態]]="02【日給制+手当(月額)】",$J$21,"")</f>
        <v/>
      </c>
      <c r="F277" s="162"/>
      <c r="G277" s="163"/>
      <c r="H277" s="161" t="str">
        <f>IFERROR(IF(賃上げ確認表[[#This Row],[雇用形態]]="02【日給制+手当(月額)】",賃上げ確認表[[#This Row],[c]]/賃上げ確認表[[#This Row],[(a'')]]*賃上げ確認表[[#This Row],[a]],""),"")</f>
        <v/>
      </c>
      <c r="I277" s="18" t="str">
        <f>IF(賃上げ確認表[[#This Row],[社員コード又は氏名等]]="","",賃上げ確認表[[#This Row],[b]]+IF(賃上げ確認表[[#This Row],[(a'')]]="",賃上げ確認表[[#This Row],[c]],賃上げ確認表[[#This Row],[c'']]))</f>
        <v/>
      </c>
      <c r="J277" s="165"/>
      <c r="K277" s="166"/>
      <c r="L277" s="161" t="str">
        <f>IFERROR(IF(賃上げ確認表[[#This Row],[雇用形態]]="02【日給制+手当(月額)】",賃上げ確認表[[#This Row],[f]]/賃上げ確認表[[#This Row],[(a'')]]*賃上げ確認表[[#This Row],[a]],""),"")</f>
        <v/>
      </c>
      <c r="M277" s="18" t="str">
        <f>IF(賃上げ確認表[[#This Row],[社員コード又は氏名等]]="","",賃上げ確認表[[#This Row],[e]]+IF(賃上げ確認表[[#This Row],[(a'')]]="",賃上げ確認表[[#This Row],[f]],賃上げ確認表[[#This Row],[f'']]))</f>
        <v/>
      </c>
      <c r="N277" s="19" t="str">
        <f ca="1">IFERROR(IF(賃上げ確認表[[#This Row],[No.]]=従業員数+1,COUNT(OFFSET($N$53,0,0,従業員数)),IF(賃上げ確認表[[#This Row],[雇用形態]]="88【退職・異動等】","",IFERROR(賃上げ確認表[[#This Row],[g]]-賃上げ確認表[[#This Row],[d]],""))),"")</f>
        <v/>
      </c>
      <c r="O277" s="32" t="str">
        <f ca="1">IFERROR(IF(賃上げ確認表[[#This Row],[No.]]=従業員数+1,AVERAGE(OFFSET($O$53,0,0,従業員数)),IF(賃上げ確認表[[#This Row],[雇用形態]]="88【退職・異動等】","",賃上げ確認表[[#This Row],[d]]/賃上げ確認表[[#This Row],[a]])),"")</f>
        <v/>
      </c>
      <c r="P277" s="33" t="str">
        <f ca="1">IFERROR(IF(賃上げ確認表[[#This Row],[No.]]=従業員数+1,AVERAGE(OFFSET($P$53,0,0,従業員数)),IF(賃上げ確認表[[#This Row],[雇用形態]]="88【退職・異動等】","",賃上げ確認表[[#This Row],[g]]/賃上げ確認表[[#This Row],[a]])),"")</f>
        <v/>
      </c>
      <c r="Q277" s="34" t="str">
        <f ca="1">IFERROR(IF(賃上げ確認表[[#This Row],[No.]]=従業員数+1,AVERAGE(OFFSET($Q$53,0,0,従業員数)),賃上げ確認表[[#This Row],[i]]-賃上げ確認表[[#This Row],[h]]),"")</f>
        <v/>
      </c>
      <c r="R277" s="20" t="str">
        <f ca="1">IF(賃上げ確認表[[#This Row],[h]]="","",IF(OR(賃上げ確認表[[#This Row],[h]]&lt;$Q$39,賃上げ確認表[[#This Row],[i]]&lt;MAX($Q$39:$Q$40)),"最低賃金未満","○"))</f>
        <v/>
      </c>
    </row>
    <row r="278" spans="1:18" ht="18.75" customHeight="1" thickTop="1" thickBot="1" x14ac:dyDescent="0.3">
      <c r="A278" s="108">
        <f>ROW()-ROW(賃上げ確認表[[#Headers],[No.]])</f>
        <v>226</v>
      </c>
      <c r="B278" s="172"/>
      <c r="C278" s="28"/>
      <c r="D278" s="29" t="str">
        <f ca="1">IFERROR(INDIRECT("_"&amp;LEFT(賃上げ確認表[[#This Row],[雇用形態]],2)),"")</f>
        <v/>
      </c>
      <c r="E278" s="160" t="str">
        <f>IF(賃上げ確認表[[#This Row],[雇用形態]]="02【日給制+手当(月額)】",$J$21,"")</f>
        <v/>
      </c>
      <c r="F278" s="162"/>
      <c r="G278" s="163"/>
      <c r="H278" s="161" t="str">
        <f>IFERROR(IF(賃上げ確認表[[#This Row],[雇用形態]]="02【日給制+手当(月額)】",賃上げ確認表[[#This Row],[c]]/賃上げ確認表[[#This Row],[(a'')]]*賃上げ確認表[[#This Row],[a]],""),"")</f>
        <v/>
      </c>
      <c r="I278" s="18" t="str">
        <f>IF(賃上げ確認表[[#This Row],[社員コード又は氏名等]]="","",賃上げ確認表[[#This Row],[b]]+IF(賃上げ確認表[[#This Row],[(a'')]]="",賃上げ確認表[[#This Row],[c]],賃上げ確認表[[#This Row],[c'']]))</f>
        <v/>
      </c>
      <c r="J278" s="165"/>
      <c r="K278" s="166"/>
      <c r="L278" s="161" t="str">
        <f>IFERROR(IF(賃上げ確認表[[#This Row],[雇用形態]]="02【日給制+手当(月額)】",賃上げ確認表[[#This Row],[f]]/賃上げ確認表[[#This Row],[(a'')]]*賃上げ確認表[[#This Row],[a]],""),"")</f>
        <v/>
      </c>
      <c r="M278" s="18" t="str">
        <f>IF(賃上げ確認表[[#This Row],[社員コード又は氏名等]]="","",賃上げ確認表[[#This Row],[e]]+IF(賃上げ確認表[[#This Row],[(a'')]]="",賃上げ確認表[[#This Row],[f]],賃上げ確認表[[#This Row],[f'']]))</f>
        <v/>
      </c>
      <c r="N278" s="19" t="str">
        <f ca="1">IFERROR(IF(賃上げ確認表[[#This Row],[No.]]=従業員数+1,COUNT(OFFSET($N$53,0,0,従業員数)),IF(賃上げ確認表[[#This Row],[雇用形態]]="88【退職・異動等】","",IFERROR(賃上げ確認表[[#This Row],[g]]-賃上げ確認表[[#This Row],[d]],""))),"")</f>
        <v/>
      </c>
      <c r="O278" s="32" t="str">
        <f ca="1">IFERROR(IF(賃上げ確認表[[#This Row],[No.]]=従業員数+1,AVERAGE(OFFSET($O$53,0,0,従業員数)),IF(賃上げ確認表[[#This Row],[雇用形態]]="88【退職・異動等】","",賃上げ確認表[[#This Row],[d]]/賃上げ確認表[[#This Row],[a]])),"")</f>
        <v/>
      </c>
      <c r="P278" s="33" t="str">
        <f ca="1">IFERROR(IF(賃上げ確認表[[#This Row],[No.]]=従業員数+1,AVERAGE(OFFSET($P$53,0,0,従業員数)),IF(賃上げ確認表[[#This Row],[雇用形態]]="88【退職・異動等】","",賃上げ確認表[[#This Row],[g]]/賃上げ確認表[[#This Row],[a]])),"")</f>
        <v/>
      </c>
      <c r="Q278" s="34" t="str">
        <f ca="1">IFERROR(IF(賃上げ確認表[[#This Row],[No.]]=従業員数+1,AVERAGE(OFFSET($Q$53,0,0,従業員数)),賃上げ確認表[[#This Row],[i]]-賃上げ確認表[[#This Row],[h]]),"")</f>
        <v/>
      </c>
      <c r="R278" s="20" t="str">
        <f ca="1">IF(賃上げ確認表[[#This Row],[h]]="","",IF(OR(賃上げ確認表[[#This Row],[h]]&lt;$Q$39,賃上げ確認表[[#This Row],[i]]&lt;MAX($Q$39:$Q$40)),"最低賃金未満","○"))</f>
        <v/>
      </c>
    </row>
    <row r="279" spans="1:18" ht="18.75" customHeight="1" thickTop="1" thickBot="1" x14ac:dyDescent="0.3">
      <c r="A279" s="108">
        <f>ROW()-ROW(賃上げ確認表[[#Headers],[No.]])</f>
        <v>227</v>
      </c>
      <c r="B279" s="172"/>
      <c r="C279" s="28"/>
      <c r="D279" s="29" t="str">
        <f ca="1">IFERROR(INDIRECT("_"&amp;LEFT(賃上げ確認表[[#This Row],[雇用形態]],2)),"")</f>
        <v/>
      </c>
      <c r="E279" s="160" t="str">
        <f>IF(賃上げ確認表[[#This Row],[雇用形態]]="02【日給制+手当(月額)】",$J$21,"")</f>
        <v/>
      </c>
      <c r="F279" s="162"/>
      <c r="G279" s="163"/>
      <c r="H279" s="161" t="str">
        <f>IFERROR(IF(賃上げ確認表[[#This Row],[雇用形態]]="02【日給制+手当(月額)】",賃上げ確認表[[#This Row],[c]]/賃上げ確認表[[#This Row],[(a'')]]*賃上げ確認表[[#This Row],[a]],""),"")</f>
        <v/>
      </c>
      <c r="I279" s="18" t="str">
        <f>IF(賃上げ確認表[[#This Row],[社員コード又は氏名等]]="","",賃上げ確認表[[#This Row],[b]]+IF(賃上げ確認表[[#This Row],[(a'')]]="",賃上げ確認表[[#This Row],[c]],賃上げ確認表[[#This Row],[c'']]))</f>
        <v/>
      </c>
      <c r="J279" s="165"/>
      <c r="K279" s="166"/>
      <c r="L279" s="161" t="str">
        <f>IFERROR(IF(賃上げ確認表[[#This Row],[雇用形態]]="02【日給制+手当(月額)】",賃上げ確認表[[#This Row],[f]]/賃上げ確認表[[#This Row],[(a'')]]*賃上げ確認表[[#This Row],[a]],""),"")</f>
        <v/>
      </c>
      <c r="M279" s="18" t="str">
        <f>IF(賃上げ確認表[[#This Row],[社員コード又は氏名等]]="","",賃上げ確認表[[#This Row],[e]]+IF(賃上げ確認表[[#This Row],[(a'')]]="",賃上げ確認表[[#This Row],[f]],賃上げ確認表[[#This Row],[f'']]))</f>
        <v/>
      </c>
      <c r="N279" s="19" t="str">
        <f ca="1">IFERROR(IF(賃上げ確認表[[#This Row],[No.]]=従業員数+1,COUNT(OFFSET($N$53,0,0,従業員数)),IF(賃上げ確認表[[#This Row],[雇用形態]]="88【退職・異動等】","",IFERROR(賃上げ確認表[[#This Row],[g]]-賃上げ確認表[[#This Row],[d]],""))),"")</f>
        <v/>
      </c>
      <c r="O279" s="32" t="str">
        <f ca="1">IFERROR(IF(賃上げ確認表[[#This Row],[No.]]=従業員数+1,AVERAGE(OFFSET($O$53,0,0,従業員数)),IF(賃上げ確認表[[#This Row],[雇用形態]]="88【退職・異動等】","",賃上げ確認表[[#This Row],[d]]/賃上げ確認表[[#This Row],[a]])),"")</f>
        <v/>
      </c>
      <c r="P279" s="33" t="str">
        <f ca="1">IFERROR(IF(賃上げ確認表[[#This Row],[No.]]=従業員数+1,AVERAGE(OFFSET($P$53,0,0,従業員数)),IF(賃上げ確認表[[#This Row],[雇用形態]]="88【退職・異動等】","",賃上げ確認表[[#This Row],[g]]/賃上げ確認表[[#This Row],[a]])),"")</f>
        <v/>
      </c>
      <c r="Q279" s="34" t="str">
        <f ca="1">IFERROR(IF(賃上げ確認表[[#This Row],[No.]]=従業員数+1,AVERAGE(OFFSET($Q$53,0,0,従業員数)),賃上げ確認表[[#This Row],[i]]-賃上げ確認表[[#This Row],[h]]),"")</f>
        <v/>
      </c>
      <c r="R279" s="20" t="str">
        <f ca="1">IF(賃上げ確認表[[#This Row],[h]]="","",IF(OR(賃上げ確認表[[#This Row],[h]]&lt;$Q$39,賃上げ確認表[[#This Row],[i]]&lt;MAX($Q$39:$Q$40)),"最低賃金未満","○"))</f>
        <v/>
      </c>
    </row>
    <row r="280" spans="1:18" ht="18.75" customHeight="1" thickTop="1" thickBot="1" x14ac:dyDescent="0.3">
      <c r="A280" s="108">
        <f>ROW()-ROW(賃上げ確認表[[#Headers],[No.]])</f>
        <v>228</v>
      </c>
      <c r="B280" s="172"/>
      <c r="C280" s="28"/>
      <c r="D280" s="29" t="str">
        <f ca="1">IFERROR(INDIRECT("_"&amp;LEFT(賃上げ確認表[[#This Row],[雇用形態]],2)),"")</f>
        <v/>
      </c>
      <c r="E280" s="160" t="str">
        <f>IF(賃上げ確認表[[#This Row],[雇用形態]]="02【日給制+手当(月額)】",$J$21,"")</f>
        <v/>
      </c>
      <c r="F280" s="162"/>
      <c r="G280" s="163"/>
      <c r="H280" s="161" t="str">
        <f>IFERROR(IF(賃上げ確認表[[#This Row],[雇用形態]]="02【日給制+手当(月額)】",賃上げ確認表[[#This Row],[c]]/賃上げ確認表[[#This Row],[(a'')]]*賃上げ確認表[[#This Row],[a]],""),"")</f>
        <v/>
      </c>
      <c r="I280" s="18" t="str">
        <f>IF(賃上げ確認表[[#This Row],[社員コード又は氏名等]]="","",賃上げ確認表[[#This Row],[b]]+IF(賃上げ確認表[[#This Row],[(a'')]]="",賃上げ確認表[[#This Row],[c]],賃上げ確認表[[#This Row],[c'']]))</f>
        <v/>
      </c>
      <c r="J280" s="165"/>
      <c r="K280" s="166"/>
      <c r="L280" s="161" t="str">
        <f>IFERROR(IF(賃上げ確認表[[#This Row],[雇用形態]]="02【日給制+手当(月額)】",賃上げ確認表[[#This Row],[f]]/賃上げ確認表[[#This Row],[(a'')]]*賃上げ確認表[[#This Row],[a]],""),"")</f>
        <v/>
      </c>
      <c r="M280" s="18" t="str">
        <f>IF(賃上げ確認表[[#This Row],[社員コード又は氏名等]]="","",賃上げ確認表[[#This Row],[e]]+IF(賃上げ確認表[[#This Row],[(a'')]]="",賃上げ確認表[[#This Row],[f]],賃上げ確認表[[#This Row],[f'']]))</f>
        <v/>
      </c>
      <c r="N280" s="19" t="str">
        <f ca="1">IFERROR(IF(賃上げ確認表[[#This Row],[No.]]=従業員数+1,COUNT(OFFSET($N$53,0,0,従業員数)),IF(賃上げ確認表[[#This Row],[雇用形態]]="88【退職・異動等】","",IFERROR(賃上げ確認表[[#This Row],[g]]-賃上げ確認表[[#This Row],[d]],""))),"")</f>
        <v/>
      </c>
      <c r="O280" s="32" t="str">
        <f ca="1">IFERROR(IF(賃上げ確認表[[#This Row],[No.]]=従業員数+1,AVERAGE(OFFSET($O$53,0,0,従業員数)),IF(賃上げ確認表[[#This Row],[雇用形態]]="88【退職・異動等】","",賃上げ確認表[[#This Row],[d]]/賃上げ確認表[[#This Row],[a]])),"")</f>
        <v/>
      </c>
      <c r="P280" s="33" t="str">
        <f ca="1">IFERROR(IF(賃上げ確認表[[#This Row],[No.]]=従業員数+1,AVERAGE(OFFSET($P$53,0,0,従業員数)),IF(賃上げ確認表[[#This Row],[雇用形態]]="88【退職・異動等】","",賃上げ確認表[[#This Row],[g]]/賃上げ確認表[[#This Row],[a]])),"")</f>
        <v/>
      </c>
      <c r="Q280" s="34" t="str">
        <f ca="1">IFERROR(IF(賃上げ確認表[[#This Row],[No.]]=従業員数+1,AVERAGE(OFFSET($Q$53,0,0,従業員数)),賃上げ確認表[[#This Row],[i]]-賃上げ確認表[[#This Row],[h]]),"")</f>
        <v/>
      </c>
      <c r="R280" s="20" t="str">
        <f ca="1">IF(賃上げ確認表[[#This Row],[h]]="","",IF(OR(賃上げ確認表[[#This Row],[h]]&lt;$Q$39,賃上げ確認表[[#This Row],[i]]&lt;MAX($Q$39:$Q$40)),"最低賃金未満","○"))</f>
        <v/>
      </c>
    </row>
    <row r="281" spans="1:18" ht="18.75" customHeight="1" thickTop="1" thickBot="1" x14ac:dyDescent="0.3">
      <c r="A281" s="108">
        <f>ROW()-ROW(賃上げ確認表[[#Headers],[No.]])</f>
        <v>229</v>
      </c>
      <c r="B281" s="172"/>
      <c r="C281" s="28"/>
      <c r="D281" s="29" t="str">
        <f ca="1">IFERROR(INDIRECT("_"&amp;LEFT(賃上げ確認表[[#This Row],[雇用形態]],2)),"")</f>
        <v/>
      </c>
      <c r="E281" s="160" t="str">
        <f>IF(賃上げ確認表[[#This Row],[雇用形態]]="02【日給制+手当(月額)】",$J$21,"")</f>
        <v/>
      </c>
      <c r="F281" s="162"/>
      <c r="G281" s="163"/>
      <c r="H281" s="161" t="str">
        <f>IFERROR(IF(賃上げ確認表[[#This Row],[雇用形態]]="02【日給制+手当(月額)】",賃上げ確認表[[#This Row],[c]]/賃上げ確認表[[#This Row],[(a'')]]*賃上げ確認表[[#This Row],[a]],""),"")</f>
        <v/>
      </c>
      <c r="I281" s="18" t="str">
        <f>IF(賃上げ確認表[[#This Row],[社員コード又は氏名等]]="","",賃上げ確認表[[#This Row],[b]]+IF(賃上げ確認表[[#This Row],[(a'')]]="",賃上げ確認表[[#This Row],[c]],賃上げ確認表[[#This Row],[c'']]))</f>
        <v/>
      </c>
      <c r="J281" s="165"/>
      <c r="K281" s="166"/>
      <c r="L281" s="161" t="str">
        <f>IFERROR(IF(賃上げ確認表[[#This Row],[雇用形態]]="02【日給制+手当(月額)】",賃上げ確認表[[#This Row],[f]]/賃上げ確認表[[#This Row],[(a'')]]*賃上げ確認表[[#This Row],[a]],""),"")</f>
        <v/>
      </c>
      <c r="M281" s="18" t="str">
        <f>IF(賃上げ確認表[[#This Row],[社員コード又は氏名等]]="","",賃上げ確認表[[#This Row],[e]]+IF(賃上げ確認表[[#This Row],[(a'')]]="",賃上げ確認表[[#This Row],[f]],賃上げ確認表[[#This Row],[f'']]))</f>
        <v/>
      </c>
      <c r="N281" s="19" t="str">
        <f ca="1">IFERROR(IF(賃上げ確認表[[#This Row],[No.]]=従業員数+1,COUNT(OFFSET($N$53,0,0,従業員数)),IF(賃上げ確認表[[#This Row],[雇用形態]]="88【退職・異動等】","",IFERROR(賃上げ確認表[[#This Row],[g]]-賃上げ確認表[[#This Row],[d]],""))),"")</f>
        <v/>
      </c>
      <c r="O281" s="32" t="str">
        <f ca="1">IFERROR(IF(賃上げ確認表[[#This Row],[No.]]=従業員数+1,AVERAGE(OFFSET($O$53,0,0,従業員数)),IF(賃上げ確認表[[#This Row],[雇用形態]]="88【退職・異動等】","",賃上げ確認表[[#This Row],[d]]/賃上げ確認表[[#This Row],[a]])),"")</f>
        <v/>
      </c>
      <c r="P281" s="33" t="str">
        <f ca="1">IFERROR(IF(賃上げ確認表[[#This Row],[No.]]=従業員数+1,AVERAGE(OFFSET($P$53,0,0,従業員数)),IF(賃上げ確認表[[#This Row],[雇用形態]]="88【退職・異動等】","",賃上げ確認表[[#This Row],[g]]/賃上げ確認表[[#This Row],[a]])),"")</f>
        <v/>
      </c>
      <c r="Q281" s="34" t="str">
        <f ca="1">IFERROR(IF(賃上げ確認表[[#This Row],[No.]]=従業員数+1,AVERAGE(OFFSET($Q$53,0,0,従業員数)),賃上げ確認表[[#This Row],[i]]-賃上げ確認表[[#This Row],[h]]),"")</f>
        <v/>
      </c>
      <c r="R281" s="20" t="str">
        <f ca="1">IF(賃上げ確認表[[#This Row],[h]]="","",IF(OR(賃上げ確認表[[#This Row],[h]]&lt;$Q$39,賃上げ確認表[[#This Row],[i]]&lt;MAX($Q$39:$Q$40)),"最低賃金未満","○"))</f>
        <v/>
      </c>
    </row>
    <row r="282" spans="1:18" ht="18.75" customHeight="1" thickTop="1" thickBot="1" x14ac:dyDescent="0.3">
      <c r="A282" s="108">
        <f>ROW()-ROW(賃上げ確認表[[#Headers],[No.]])</f>
        <v>230</v>
      </c>
      <c r="B282" s="172"/>
      <c r="C282" s="28"/>
      <c r="D282" s="29" t="str">
        <f ca="1">IFERROR(INDIRECT("_"&amp;LEFT(賃上げ確認表[[#This Row],[雇用形態]],2)),"")</f>
        <v/>
      </c>
      <c r="E282" s="160" t="str">
        <f>IF(賃上げ確認表[[#This Row],[雇用形態]]="02【日給制+手当(月額)】",$J$21,"")</f>
        <v/>
      </c>
      <c r="F282" s="162"/>
      <c r="G282" s="163"/>
      <c r="H282" s="161" t="str">
        <f>IFERROR(IF(賃上げ確認表[[#This Row],[雇用形態]]="02【日給制+手当(月額)】",賃上げ確認表[[#This Row],[c]]/賃上げ確認表[[#This Row],[(a'')]]*賃上げ確認表[[#This Row],[a]],""),"")</f>
        <v/>
      </c>
      <c r="I282" s="18" t="str">
        <f>IF(賃上げ確認表[[#This Row],[社員コード又は氏名等]]="","",賃上げ確認表[[#This Row],[b]]+IF(賃上げ確認表[[#This Row],[(a'')]]="",賃上げ確認表[[#This Row],[c]],賃上げ確認表[[#This Row],[c'']]))</f>
        <v/>
      </c>
      <c r="J282" s="165"/>
      <c r="K282" s="166"/>
      <c r="L282" s="161" t="str">
        <f>IFERROR(IF(賃上げ確認表[[#This Row],[雇用形態]]="02【日給制+手当(月額)】",賃上げ確認表[[#This Row],[f]]/賃上げ確認表[[#This Row],[(a'')]]*賃上げ確認表[[#This Row],[a]],""),"")</f>
        <v/>
      </c>
      <c r="M282" s="18" t="str">
        <f>IF(賃上げ確認表[[#This Row],[社員コード又は氏名等]]="","",賃上げ確認表[[#This Row],[e]]+IF(賃上げ確認表[[#This Row],[(a'')]]="",賃上げ確認表[[#This Row],[f]],賃上げ確認表[[#This Row],[f'']]))</f>
        <v/>
      </c>
      <c r="N282" s="19" t="str">
        <f ca="1">IFERROR(IF(賃上げ確認表[[#This Row],[No.]]=従業員数+1,COUNT(OFFSET($N$53,0,0,従業員数)),IF(賃上げ確認表[[#This Row],[雇用形態]]="88【退職・異動等】","",IFERROR(賃上げ確認表[[#This Row],[g]]-賃上げ確認表[[#This Row],[d]],""))),"")</f>
        <v/>
      </c>
      <c r="O282" s="32" t="str">
        <f ca="1">IFERROR(IF(賃上げ確認表[[#This Row],[No.]]=従業員数+1,AVERAGE(OFFSET($O$53,0,0,従業員数)),IF(賃上げ確認表[[#This Row],[雇用形態]]="88【退職・異動等】","",賃上げ確認表[[#This Row],[d]]/賃上げ確認表[[#This Row],[a]])),"")</f>
        <v/>
      </c>
      <c r="P282" s="33" t="str">
        <f ca="1">IFERROR(IF(賃上げ確認表[[#This Row],[No.]]=従業員数+1,AVERAGE(OFFSET($P$53,0,0,従業員数)),IF(賃上げ確認表[[#This Row],[雇用形態]]="88【退職・異動等】","",賃上げ確認表[[#This Row],[g]]/賃上げ確認表[[#This Row],[a]])),"")</f>
        <v/>
      </c>
      <c r="Q282" s="34" t="str">
        <f ca="1">IFERROR(IF(賃上げ確認表[[#This Row],[No.]]=従業員数+1,AVERAGE(OFFSET($Q$53,0,0,従業員数)),賃上げ確認表[[#This Row],[i]]-賃上げ確認表[[#This Row],[h]]),"")</f>
        <v/>
      </c>
      <c r="R282" s="20" t="str">
        <f ca="1">IF(賃上げ確認表[[#This Row],[h]]="","",IF(OR(賃上げ確認表[[#This Row],[h]]&lt;$Q$39,賃上げ確認表[[#This Row],[i]]&lt;MAX($Q$39:$Q$40)),"最低賃金未満","○"))</f>
        <v/>
      </c>
    </row>
    <row r="283" spans="1:18" ht="18.75" customHeight="1" thickTop="1" thickBot="1" x14ac:dyDescent="0.3">
      <c r="A283" s="108">
        <f>ROW()-ROW(賃上げ確認表[[#Headers],[No.]])</f>
        <v>231</v>
      </c>
      <c r="B283" s="172"/>
      <c r="C283" s="28"/>
      <c r="D283" s="29" t="str">
        <f ca="1">IFERROR(INDIRECT("_"&amp;LEFT(賃上げ確認表[[#This Row],[雇用形態]],2)),"")</f>
        <v/>
      </c>
      <c r="E283" s="160" t="str">
        <f>IF(賃上げ確認表[[#This Row],[雇用形態]]="02【日給制+手当(月額)】",$J$21,"")</f>
        <v/>
      </c>
      <c r="F283" s="162"/>
      <c r="G283" s="163"/>
      <c r="H283" s="161" t="str">
        <f>IFERROR(IF(賃上げ確認表[[#This Row],[雇用形態]]="02【日給制+手当(月額)】",賃上げ確認表[[#This Row],[c]]/賃上げ確認表[[#This Row],[(a'')]]*賃上げ確認表[[#This Row],[a]],""),"")</f>
        <v/>
      </c>
      <c r="I283" s="18" t="str">
        <f>IF(賃上げ確認表[[#This Row],[社員コード又は氏名等]]="","",賃上げ確認表[[#This Row],[b]]+IF(賃上げ確認表[[#This Row],[(a'')]]="",賃上げ確認表[[#This Row],[c]],賃上げ確認表[[#This Row],[c'']]))</f>
        <v/>
      </c>
      <c r="J283" s="165"/>
      <c r="K283" s="166"/>
      <c r="L283" s="161" t="str">
        <f>IFERROR(IF(賃上げ確認表[[#This Row],[雇用形態]]="02【日給制+手当(月額)】",賃上げ確認表[[#This Row],[f]]/賃上げ確認表[[#This Row],[(a'')]]*賃上げ確認表[[#This Row],[a]],""),"")</f>
        <v/>
      </c>
      <c r="M283" s="18" t="str">
        <f>IF(賃上げ確認表[[#This Row],[社員コード又は氏名等]]="","",賃上げ確認表[[#This Row],[e]]+IF(賃上げ確認表[[#This Row],[(a'')]]="",賃上げ確認表[[#This Row],[f]],賃上げ確認表[[#This Row],[f'']]))</f>
        <v/>
      </c>
      <c r="N283" s="19" t="str">
        <f ca="1">IFERROR(IF(賃上げ確認表[[#This Row],[No.]]=従業員数+1,COUNT(OFFSET($N$53,0,0,従業員数)),IF(賃上げ確認表[[#This Row],[雇用形態]]="88【退職・異動等】","",IFERROR(賃上げ確認表[[#This Row],[g]]-賃上げ確認表[[#This Row],[d]],""))),"")</f>
        <v/>
      </c>
      <c r="O283" s="32" t="str">
        <f ca="1">IFERROR(IF(賃上げ確認表[[#This Row],[No.]]=従業員数+1,AVERAGE(OFFSET($O$53,0,0,従業員数)),IF(賃上げ確認表[[#This Row],[雇用形態]]="88【退職・異動等】","",賃上げ確認表[[#This Row],[d]]/賃上げ確認表[[#This Row],[a]])),"")</f>
        <v/>
      </c>
      <c r="P283" s="33" t="str">
        <f ca="1">IFERROR(IF(賃上げ確認表[[#This Row],[No.]]=従業員数+1,AVERAGE(OFFSET($P$53,0,0,従業員数)),IF(賃上げ確認表[[#This Row],[雇用形態]]="88【退職・異動等】","",賃上げ確認表[[#This Row],[g]]/賃上げ確認表[[#This Row],[a]])),"")</f>
        <v/>
      </c>
      <c r="Q283" s="34" t="str">
        <f ca="1">IFERROR(IF(賃上げ確認表[[#This Row],[No.]]=従業員数+1,AVERAGE(OFFSET($Q$53,0,0,従業員数)),賃上げ確認表[[#This Row],[i]]-賃上げ確認表[[#This Row],[h]]),"")</f>
        <v/>
      </c>
      <c r="R283" s="20" t="str">
        <f ca="1">IF(賃上げ確認表[[#This Row],[h]]="","",IF(OR(賃上げ確認表[[#This Row],[h]]&lt;$Q$39,賃上げ確認表[[#This Row],[i]]&lt;MAX($Q$39:$Q$40)),"最低賃金未満","○"))</f>
        <v/>
      </c>
    </row>
    <row r="284" spans="1:18" ht="18.75" customHeight="1" thickTop="1" thickBot="1" x14ac:dyDescent="0.3">
      <c r="A284" s="108">
        <f>ROW()-ROW(賃上げ確認表[[#Headers],[No.]])</f>
        <v>232</v>
      </c>
      <c r="B284" s="172"/>
      <c r="C284" s="28"/>
      <c r="D284" s="29" t="str">
        <f ca="1">IFERROR(INDIRECT("_"&amp;LEFT(賃上げ確認表[[#This Row],[雇用形態]],2)),"")</f>
        <v/>
      </c>
      <c r="E284" s="160" t="str">
        <f>IF(賃上げ確認表[[#This Row],[雇用形態]]="02【日給制+手当(月額)】",$J$21,"")</f>
        <v/>
      </c>
      <c r="F284" s="162"/>
      <c r="G284" s="163"/>
      <c r="H284" s="161" t="str">
        <f>IFERROR(IF(賃上げ確認表[[#This Row],[雇用形態]]="02【日給制+手当(月額)】",賃上げ確認表[[#This Row],[c]]/賃上げ確認表[[#This Row],[(a'')]]*賃上げ確認表[[#This Row],[a]],""),"")</f>
        <v/>
      </c>
      <c r="I284" s="18" t="str">
        <f>IF(賃上げ確認表[[#This Row],[社員コード又は氏名等]]="","",賃上げ確認表[[#This Row],[b]]+IF(賃上げ確認表[[#This Row],[(a'')]]="",賃上げ確認表[[#This Row],[c]],賃上げ確認表[[#This Row],[c'']]))</f>
        <v/>
      </c>
      <c r="J284" s="165"/>
      <c r="K284" s="166"/>
      <c r="L284" s="161" t="str">
        <f>IFERROR(IF(賃上げ確認表[[#This Row],[雇用形態]]="02【日給制+手当(月額)】",賃上げ確認表[[#This Row],[f]]/賃上げ確認表[[#This Row],[(a'')]]*賃上げ確認表[[#This Row],[a]],""),"")</f>
        <v/>
      </c>
      <c r="M284" s="18" t="str">
        <f>IF(賃上げ確認表[[#This Row],[社員コード又は氏名等]]="","",賃上げ確認表[[#This Row],[e]]+IF(賃上げ確認表[[#This Row],[(a'')]]="",賃上げ確認表[[#This Row],[f]],賃上げ確認表[[#This Row],[f'']]))</f>
        <v/>
      </c>
      <c r="N284" s="19" t="str">
        <f ca="1">IFERROR(IF(賃上げ確認表[[#This Row],[No.]]=従業員数+1,COUNT(OFFSET($N$53,0,0,従業員数)),IF(賃上げ確認表[[#This Row],[雇用形態]]="88【退職・異動等】","",IFERROR(賃上げ確認表[[#This Row],[g]]-賃上げ確認表[[#This Row],[d]],""))),"")</f>
        <v/>
      </c>
      <c r="O284" s="32" t="str">
        <f ca="1">IFERROR(IF(賃上げ確認表[[#This Row],[No.]]=従業員数+1,AVERAGE(OFFSET($O$53,0,0,従業員数)),IF(賃上げ確認表[[#This Row],[雇用形態]]="88【退職・異動等】","",賃上げ確認表[[#This Row],[d]]/賃上げ確認表[[#This Row],[a]])),"")</f>
        <v/>
      </c>
      <c r="P284" s="33" t="str">
        <f ca="1">IFERROR(IF(賃上げ確認表[[#This Row],[No.]]=従業員数+1,AVERAGE(OFFSET($P$53,0,0,従業員数)),IF(賃上げ確認表[[#This Row],[雇用形態]]="88【退職・異動等】","",賃上げ確認表[[#This Row],[g]]/賃上げ確認表[[#This Row],[a]])),"")</f>
        <v/>
      </c>
      <c r="Q284" s="34" t="str">
        <f ca="1">IFERROR(IF(賃上げ確認表[[#This Row],[No.]]=従業員数+1,AVERAGE(OFFSET($Q$53,0,0,従業員数)),賃上げ確認表[[#This Row],[i]]-賃上げ確認表[[#This Row],[h]]),"")</f>
        <v/>
      </c>
      <c r="R284" s="20" t="str">
        <f ca="1">IF(賃上げ確認表[[#This Row],[h]]="","",IF(OR(賃上げ確認表[[#This Row],[h]]&lt;$Q$39,賃上げ確認表[[#This Row],[i]]&lt;MAX($Q$39:$Q$40)),"最低賃金未満","○"))</f>
        <v/>
      </c>
    </row>
    <row r="285" spans="1:18" ht="18.75" customHeight="1" thickTop="1" thickBot="1" x14ac:dyDescent="0.3">
      <c r="A285" s="108">
        <f>ROW()-ROW(賃上げ確認表[[#Headers],[No.]])</f>
        <v>233</v>
      </c>
      <c r="B285" s="172"/>
      <c r="C285" s="28"/>
      <c r="D285" s="29" t="str">
        <f ca="1">IFERROR(INDIRECT("_"&amp;LEFT(賃上げ確認表[[#This Row],[雇用形態]],2)),"")</f>
        <v/>
      </c>
      <c r="E285" s="160" t="str">
        <f>IF(賃上げ確認表[[#This Row],[雇用形態]]="02【日給制+手当(月額)】",$J$21,"")</f>
        <v/>
      </c>
      <c r="F285" s="162"/>
      <c r="G285" s="163"/>
      <c r="H285" s="161" t="str">
        <f>IFERROR(IF(賃上げ確認表[[#This Row],[雇用形態]]="02【日給制+手当(月額)】",賃上げ確認表[[#This Row],[c]]/賃上げ確認表[[#This Row],[(a'')]]*賃上げ確認表[[#This Row],[a]],""),"")</f>
        <v/>
      </c>
      <c r="I285" s="18" t="str">
        <f>IF(賃上げ確認表[[#This Row],[社員コード又は氏名等]]="","",賃上げ確認表[[#This Row],[b]]+IF(賃上げ確認表[[#This Row],[(a'')]]="",賃上げ確認表[[#This Row],[c]],賃上げ確認表[[#This Row],[c'']]))</f>
        <v/>
      </c>
      <c r="J285" s="165"/>
      <c r="K285" s="166"/>
      <c r="L285" s="161" t="str">
        <f>IFERROR(IF(賃上げ確認表[[#This Row],[雇用形態]]="02【日給制+手当(月額)】",賃上げ確認表[[#This Row],[f]]/賃上げ確認表[[#This Row],[(a'')]]*賃上げ確認表[[#This Row],[a]],""),"")</f>
        <v/>
      </c>
      <c r="M285" s="18" t="str">
        <f>IF(賃上げ確認表[[#This Row],[社員コード又は氏名等]]="","",賃上げ確認表[[#This Row],[e]]+IF(賃上げ確認表[[#This Row],[(a'')]]="",賃上げ確認表[[#This Row],[f]],賃上げ確認表[[#This Row],[f'']]))</f>
        <v/>
      </c>
      <c r="N285" s="19" t="str">
        <f ca="1">IFERROR(IF(賃上げ確認表[[#This Row],[No.]]=従業員数+1,COUNT(OFFSET($N$53,0,0,従業員数)),IF(賃上げ確認表[[#This Row],[雇用形態]]="88【退職・異動等】","",IFERROR(賃上げ確認表[[#This Row],[g]]-賃上げ確認表[[#This Row],[d]],""))),"")</f>
        <v/>
      </c>
      <c r="O285" s="32" t="str">
        <f ca="1">IFERROR(IF(賃上げ確認表[[#This Row],[No.]]=従業員数+1,AVERAGE(OFFSET($O$53,0,0,従業員数)),IF(賃上げ確認表[[#This Row],[雇用形態]]="88【退職・異動等】","",賃上げ確認表[[#This Row],[d]]/賃上げ確認表[[#This Row],[a]])),"")</f>
        <v/>
      </c>
      <c r="P285" s="33" t="str">
        <f ca="1">IFERROR(IF(賃上げ確認表[[#This Row],[No.]]=従業員数+1,AVERAGE(OFFSET($P$53,0,0,従業員数)),IF(賃上げ確認表[[#This Row],[雇用形態]]="88【退職・異動等】","",賃上げ確認表[[#This Row],[g]]/賃上げ確認表[[#This Row],[a]])),"")</f>
        <v/>
      </c>
      <c r="Q285" s="34" t="str">
        <f ca="1">IFERROR(IF(賃上げ確認表[[#This Row],[No.]]=従業員数+1,AVERAGE(OFFSET($Q$53,0,0,従業員数)),賃上げ確認表[[#This Row],[i]]-賃上げ確認表[[#This Row],[h]]),"")</f>
        <v/>
      </c>
      <c r="R285" s="20" t="str">
        <f ca="1">IF(賃上げ確認表[[#This Row],[h]]="","",IF(OR(賃上げ確認表[[#This Row],[h]]&lt;$Q$39,賃上げ確認表[[#This Row],[i]]&lt;MAX($Q$39:$Q$40)),"最低賃金未満","○"))</f>
        <v/>
      </c>
    </row>
    <row r="286" spans="1:18" ht="18.75" customHeight="1" thickTop="1" thickBot="1" x14ac:dyDescent="0.3">
      <c r="A286" s="108">
        <f>ROW()-ROW(賃上げ確認表[[#Headers],[No.]])</f>
        <v>234</v>
      </c>
      <c r="B286" s="172"/>
      <c r="C286" s="28"/>
      <c r="D286" s="29" t="str">
        <f ca="1">IFERROR(INDIRECT("_"&amp;LEFT(賃上げ確認表[[#This Row],[雇用形態]],2)),"")</f>
        <v/>
      </c>
      <c r="E286" s="160" t="str">
        <f>IF(賃上げ確認表[[#This Row],[雇用形態]]="02【日給制+手当(月額)】",$J$21,"")</f>
        <v/>
      </c>
      <c r="F286" s="162"/>
      <c r="G286" s="163"/>
      <c r="H286" s="161" t="str">
        <f>IFERROR(IF(賃上げ確認表[[#This Row],[雇用形態]]="02【日給制+手当(月額)】",賃上げ確認表[[#This Row],[c]]/賃上げ確認表[[#This Row],[(a'')]]*賃上げ確認表[[#This Row],[a]],""),"")</f>
        <v/>
      </c>
      <c r="I286" s="18" t="str">
        <f>IF(賃上げ確認表[[#This Row],[社員コード又は氏名等]]="","",賃上げ確認表[[#This Row],[b]]+IF(賃上げ確認表[[#This Row],[(a'')]]="",賃上げ確認表[[#This Row],[c]],賃上げ確認表[[#This Row],[c'']]))</f>
        <v/>
      </c>
      <c r="J286" s="165"/>
      <c r="K286" s="166"/>
      <c r="L286" s="161" t="str">
        <f>IFERROR(IF(賃上げ確認表[[#This Row],[雇用形態]]="02【日給制+手当(月額)】",賃上げ確認表[[#This Row],[f]]/賃上げ確認表[[#This Row],[(a'')]]*賃上げ確認表[[#This Row],[a]],""),"")</f>
        <v/>
      </c>
      <c r="M286" s="18" t="str">
        <f>IF(賃上げ確認表[[#This Row],[社員コード又は氏名等]]="","",賃上げ確認表[[#This Row],[e]]+IF(賃上げ確認表[[#This Row],[(a'')]]="",賃上げ確認表[[#This Row],[f]],賃上げ確認表[[#This Row],[f'']]))</f>
        <v/>
      </c>
      <c r="N286" s="19" t="str">
        <f ca="1">IFERROR(IF(賃上げ確認表[[#This Row],[No.]]=従業員数+1,COUNT(OFFSET($N$53,0,0,従業員数)),IF(賃上げ確認表[[#This Row],[雇用形態]]="88【退職・異動等】","",IFERROR(賃上げ確認表[[#This Row],[g]]-賃上げ確認表[[#This Row],[d]],""))),"")</f>
        <v/>
      </c>
      <c r="O286" s="32" t="str">
        <f ca="1">IFERROR(IF(賃上げ確認表[[#This Row],[No.]]=従業員数+1,AVERAGE(OFFSET($O$53,0,0,従業員数)),IF(賃上げ確認表[[#This Row],[雇用形態]]="88【退職・異動等】","",賃上げ確認表[[#This Row],[d]]/賃上げ確認表[[#This Row],[a]])),"")</f>
        <v/>
      </c>
      <c r="P286" s="33" t="str">
        <f ca="1">IFERROR(IF(賃上げ確認表[[#This Row],[No.]]=従業員数+1,AVERAGE(OFFSET($P$53,0,0,従業員数)),IF(賃上げ確認表[[#This Row],[雇用形態]]="88【退職・異動等】","",賃上げ確認表[[#This Row],[g]]/賃上げ確認表[[#This Row],[a]])),"")</f>
        <v/>
      </c>
      <c r="Q286" s="34" t="str">
        <f ca="1">IFERROR(IF(賃上げ確認表[[#This Row],[No.]]=従業員数+1,AVERAGE(OFFSET($Q$53,0,0,従業員数)),賃上げ確認表[[#This Row],[i]]-賃上げ確認表[[#This Row],[h]]),"")</f>
        <v/>
      </c>
      <c r="R286" s="20" t="str">
        <f ca="1">IF(賃上げ確認表[[#This Row],[h]]="","",IF(OR(賃上げ確認表[[#This Row],[h]]&lt;$Q$39,賃上げ確認表[[#This Row],[i]]&lt;MAX($Q$39:$Q$40)),"最低賃金未満","○"))</f>
        <v/>
      </c>
    </row>
    <row r="287" spans="1:18" ht="18.75" customHeight="1" thickTop="1" thickBot="1" x14ac:dyDescent="0.3">
      <c r="A287" s="108">
        <f>ROW()-ROW(賃上げ確認表[[#Headers],[No.]])</f>
        <v>235</v>
      </c>
      <c r="B287" s="172"/>
      <c r="C287" s="28"/>
      <c r="D287" s="29" t="str">
        <f ca="1">IFERROR(INDIRECT("_"&amp;LEFT(賃上げ確認表[[#This Row],[雇用形態]],2)),"")</f>
        <v/>
      </c>
      <c r="E287" s="160" t="str">
        <f>IF(賃上げ確認表[[#This Row],[雇用形態]]="02【日給制+手当(月額)】",$J$21,"")</f>
        <v/>
      </c>
      <c r="F287" s="162"/>
      <c r="G287" s="163"/>
      <c r="H287" s="161" t="str">
        <f>IFERROR(IF(賃上げ確認表[[#This Row],[雇用形態]]="02【日給制+手当(月額)】",賃上げ確認表[[#This Row],[c]]/賃上げ確認表[[#This Row],[(a'')]]*賃上げ確認表[[#This Row],[a]],""),"")</f>
        <v/>
      </c>
      <c r="I287" s="18" t="str">
        <f>IF(賃上げ確認表[[#This Row],[社員コード又は氏名等]]="","",賃上げ確認表[[#This Row],[b]]+IF(賃上げ確認表[[#This Row],[(a'')]]="",賃上げ確認表[[#This Row],[c]],賃上げ確認表[[#This Row],[c'']]))</f>
        <v/>
      </c>
      <c r="J287" s="165"/>
      <c r="K287" s="166"/>
      <c r="L287" s="161" t="str">
        <f>IFERROR(IF(賃上げ確認表[[#This Row],[雇用形態]]="02【日給制+手当(月額)】",賃上げ確認表[[#This Row],[f]]/賃上げ確認表[[#This Row],[(a'')]]*賃上げ確認表[[#This Row],[a]],""),"")</f>
        <v/>
      </c>
      <c r="M287" s="18" t="str">
        <f>IF(賃上げ確認表[[#This Row],[社員コード又は氏名等]]="","",賃上げ確認表[[#This Row],[e]]+IF(賃上げ確認表[[#This Row],[(a'')]]="",賃上げ確認表[[#This Row],[f]],賃上げ確認表[[#This Row],[f'']]))</f>
        <v/>
      </c>
      <c r="N287" s="19" t="str">
        <f ca="1">IFERROR(IF(賃上げ確認表[[#This Row],[No.]]=従業員数+1,COUNT(OFFSET($N$53,0,0,従業員数)),IF(賃上げ確認表[[#This Row],[雇用形態]]="88【退職・異動等】","",IFERROR(賃上げ確認表[[#This Row],[g]]-賃上げ確認表[[#This Row],[d]],""))),"")</f>
        <v/>
      </c>
      <c r="O287" s="32" t="str">
        <f ca="1">IFERROR(IF(賃上げ確認表[[#This Row],[No.]]=従業員数+1,AVERAGE(OFFSET($O$53,0,0,従業員数)),IF(賃上げ確認表[[#This Row],[雇用形態]]="88【退職・異動等】","",賃上げ確認表[[#This Row],[d]]/賃上げ確認表[[#This Row],[a]])),"")</f>
        <v/>
      </c>
      <c r="P287" s="33" t="str">
        <f ca="1">IFERROR(IF(賃上げ確認表[[#This Row],[No.]]=従業員数+1,AVERAGE(OFFSET($P$53,0,0,従業員数)),IF(賃上げ確認表[[#This Row],[雇用形態]]="88【退職・異動等】","",賃上げ確認表[[#This Row],[g]]/賃上げ確認表[[#This Row],[a]])),"")</f>
        <v/>
      </c>
      <c r="Q287" s="34" t="str">
        <f ca="1">IFERROR(IF(賃上げ確認表[[#This Row],[No.]]=従業員数+1,AVERAGE(OFFSET($Q$53,0,0,従業員数)),賃上げ確認表[[#This Row],[i]]-賃上げ確認表[[#This Row],[h]]),"")</f>
        <v/>
      </c>
      <c r="R287" s="20" t="str">
        <f ca="1">IF(賃上げ確認表[[#This Row],[h]]="","",IF(OR(賃上げ確認表[[#This Row],[h]]&lt;$Q$39,賃上げ確認表[[#This Row],[i]]&lt;MAX($Q$39:$Q$40)),"最低賃金未満","○"))</f>
        <v/>
      </c>
    </row>
    <row r="288" spans="1:18" ht="18.75" customHeight="1" thickTop="1" thickBot="1" x14ac:dyDescent="0.3">
      <c r="A288" s="108">
        <f>ROW()-ROW(賃上げ確認表[[#Headers],[No.]])</f>
        <v>236</v>
      </c>
      <c r="B288" s="172"/>
      <c r="C288" s="28"/>
      <c r="D288" s="29" t="str">
        <f ca="1">IFERROR(INDIRECT("_"&amp;LEFT(賃上げ確認表[[#This Row],[雇用形態]],2)),"")</f>
        <v/>
      </c>
      <c r="E288" s="160" t="str">
        <f>IF(賃上げ確認表[[#This Row],[雇用形態]]="02【日給制+手当(月額)】",$J$21,"")</f>
        <v/>
      </c>
      <c r="F288" s="162"/>
      <c r="G288" s="163"/>
      <c r="H288" s="161" t="str">
        <f>IFERROR(IF(賃上げ確認表[[#This Row],[雇用形態]]="02【日給制+手当(月額)】",賃上げ確認表[[#This Row],[c]]/賃上げ確認表[[#This Row],[(a'')]]*賃上げ確認表[[#This Row],[a]],""),"")</f>
        <v/>
      </c>
      <c r="I288" s="18" t="str">
        <f>IF(賃上げ確認表[[#This Row],[社員コード又は氏名等]]="","",賃上げ確認表[[#This Row],[b]]+IF(賃上げ確認表[[#This Row],[(a'')]]="",賃上げ確認表[[#This Row],[c]],賃上げ確認表[[#This Row],[c'']]))</f>
        <v/>
      </c>
      <c r="J288" s="165"/>
      <c r="K288" s="166"/>
      <c r="L288" s="161" t="str">
        <f>IFERROR(IF(賃上げ確認表[[#This Row],[雇用形態]]="02【日給制+手当(月額)】",賃上げ確認表[[#This Row],[f]]/賃上げ確認表[[#This Row],[(a'')]]*賃上げ確認表[[#This Row],[a]],""),"")</f>
        <v/>
      </c>
      <c r="M288" s="18" t="str">
        <f>IF(賃上げ確認表[[#This Row],[社員コード又は氏名等]]="","",賃上げ確認表[[#This Row],[e]]+IF(賃上げ確認表[[#This Row],[(a'')]]="",賃上げ確認表[[#This Row],[f]],賃上げ確認表[[#This Row],[f'']]))</f>
        <v/>
      </c>
      <c r="N288" s="19" t="str">
        <f ca="1">IFERROR(IF(賃上げ確認表[[#This Row],[No.]]=従業員数+1,COUNT(OFFSET($N$53,0,0,従業員数)),IF(賃上げ確認表[[#This Row],[雇用形態]]="88【退職・異動等】","",IFERROR(賃上げ確認表[[#This Row],[g]]-賃上げ確認表[[#This Row],[d]],""))),"")</f>
        <v/>
      </c>
      <c r="O288" s="32" t="str">
        <f ca="1">IFERROR(IF(賃上げ確認表[[#This Row],[No.]]=従業員数+1,AVERAGE(OFFSET($O$53,0,0,従業員数)),IF(賃上げ確認表[[#This Row],[雇用形態]]="88【退職・異動等】","",賃上げ確認表[[#This Row],[d]]/賃上げ確認表[[#This Row],[a]])),"")</f>
        <v/>
      </c>
      <c r="P288" s="33" t="str">
        <f ca="1">IFERROR(IF(賃上げ確認表[[#This Row],[No.]]=従業員数+1,AVERAGE(OFFSET($P$53,0,0,従業員数)),IF(賃上げ確認表[[#This Row],[雇用形態]]="88【退職・異動等】","",賃上げ確認表[[#This Row],[g]]/賃上げ確認表[[#This Row],[a]])),"")</f>
        <v/>
      </c>
      <c r="Q288" s="34" t="str">
        <f ca="1">IFERROR(IF(賃上げ確認表[[#This Row],[No.]]=従業員数+1,AVERAGE(OFFSET($Q$53,0,0,従業員数)),賃上げ確認表[[#This Row],[i]]-賃上げ確認表[[#This Row],[h]]),"")</f>
        <v/>
      </c>
      <c r="R288" s="20" t="str">
        <f ca="1">IF(賃上げ確認表[[#This Row],[h]]="","",IF(OR(賃上げ確認表[[#This Row],[h]]&lt;$Q$39,賃上げ確認表[[#This Row],[i]]&lt;MAX($Q$39:$Q$40)),"最低賃金未満","○"))</f>
        <v/>
      </c>
    </row>
    <row r="289" spans="1:18" ht="18.75" customHeight="1" thickTop="1" thickBot="1" x14ac:dyDescent="0.3">
      <c r="A289" s="108">
        <f>ROW()-ROW(賃上げ確認表[[#Headers],[No.]])</f>
        <v>237</v>
      </c>
      <c r="B289" s="172"/>
      <c r="C289" s="28"/>
      <c r="D289" s="29" t="str">
        <f ca="1">IFERROR(INDIRECT("_"&amp;LEFT(賃上げ確認表[[#This Row],[雇用形態]],2)),"")</f>
        <v/>
      </c>
      <c r="E289" s="160" t="str">
        <f>IF(賃上げ確認表[[#This Row],[雇用形態]]="02【日給制+手当(月額)】",$J$21,"")</f>
        <v/>
      </c>
      <c r="F289" s="162"/>
      <c r="G289" s="163"/>
      <c r="H289" s="161" t="str">
        <f>IFERROR(IF(賃上げ確認表[[#This Row],[雇用形態]]="02【日給制+手当(月額)】",賃上げ確認表[[#This Row],[c]]/賃上げ確認表[[#This Row],[(a'')]]*賃上げ確認表[[#This Row],[a]],""),"")</f>
        <v/>
      </c>
      <c r="I289" s="18" t="str">
        <f>IF(賃上げ確認表[[#This Row],[社員コード又は氏名等]]="","",賃上げ確認表[[#This Row],[b]]+IF(賃上げ確認表[[#This Row],[(a'')]]="",賃上げ確認表[[#This Row],[c]],賃上げ確認表[[#This Row],[c'']]))</f>
        <v/>
      </c>
      <c r="J289" s="165"/>
      <c r="K289" s="166"/>
      <c r="L289" s="161" t="str">
        <f>IFERROR(IF(賃上げ確認表[[#This Row],[雇用形態]]="02【日給制+手当(月額)】",賃上げ確認表[[#This Row],[f]]/賃上げ確認表[[#This Row],[(a'')]]*賃上げ確認表[[#This Row],[a]],""),"")</f>
        <v/>
      </c>
      <c r="M289" s="18" t="str">
        <f>IF(賃上げ確認表[[#This Row],[社員コード又は氏名等]]="","",賃上げ確認表[[#This Row],[e]]+IF(賃上げ確認表[[#This Row],[(a'')]]="",賃上げ確認表[[#This Row],[f]],賃上げ確認表[[#This Row],[f'']]))</f>
        <v/>
      </c>
      <c r="N289" s="19" t="str">
        <f ca="1">IFERROR(IF(賃上げ確認表[[#This Row],[No.]]=従業員数+1,COUNT(OFFSET($N$53,0,0,従業員数)),IF(賃上げ確認表[[#This Row],[雇用形態]]="88【退職・異動等】","",IFERROR(賃上げ確認表[[#This Row],[g]]-賃上げ確認表[[#This Row],[d]],""))),"")</f>
        <v/>
      </c>
      <c r="O289" s="32" t="str">
        <f ca="1">IFERROR(IF(賃上げ確認表[[#This Row],[No.]]=従業員数+1,AVERAGE(OFFSET($O$53,0,0,従業員数)),IF(賃上げ確認表[[#This Row],[雇用形態]]="88【退職・異動等】","",賃上げ確認表[[#This Row],[d]]/賃上げ確認表[[#This Row],[a]])),"")</f>
        <v/>
      </c>
      <c r="P289" s="33" t="str">
        <f ca="1">IFERROR(IF(賃上げ確認表[[#This Row],[No.]]=従業員数+1,AVERAGE(OFFSET($P$53,0,0,従業員数)),IF(賃上げ確認表[[#This Row],[雇用形態]]="88【退職・異動等】","",賃上げ確認表[[#This Row],[g]]/賃上げ確認表[[#This Row],[a]])),"")</f>
        <v/>
      </c>
      <c r="Q289" s="34" t="str">
        <f ca="1">IFERROR(IF(賃上げ確認表[[#This Row],[No.]]=従業員数+1,AVERAGE(OFFSET($Q$53,0,0,従業員数)),賃上げ確認表[[#This Row],[i]]-賃上げ確認表[[#This Row],[h]]),"")</f>
        <v/>
      </c>
      <c r="R289" s="20" t="str">
        <f ca="1">IF(賃上げ確認表[[#This Row],[h]]="","",IF(OR(賃上げ確認表[[#This Row],[h]]&lt;$Q$39,賃上げ確認表[[#This Row],[i]]&lt;MAX($Q$39:$Q$40)),"最低賃金未満","○"))</f>
        <v/>
      </c>
    </row>
    <row r="290" spans="1:18" ht="18.75" customHeight="1" thickTop="1" thickBot="1" x14ac:dyDescent="0.3">
      <c r="A290" s="108">
        <f>ROW()-ROW(賃上げ確認表[[#Headers],[No.]])</f>
        <v>238</v>
      </c>
      <c r="B290" s="172"/>
      <c r="C290" s="28"/>
      <c r="D290" s="29" t="str">
        <f ca="1">IFERROR(INDIRECT("_"&amp;LEFT(賃上げ確認表[[#This Row],[雇用形態]],2)),"")</f>
        <v/>
      </c>
      <c r="E290" s="160" t="str">
        <f>IF(賃上げ確認表[[#This Row],[雇用形態]]="02【日給制+手当(月額)】",$J$21,"")</f>
        <v/>
      </c>
      <c r="F290" s="162"/>
      <c r="G290" s="163"/>
      <c r="H290" s="161" t="str">
        <f>IFERROR(IF(賃上げ確認表[[#This Row],[雇用形態]]="02【日給制+手当(月額)】",賃上げ確認表[[#This Row],[c]]/賃上げ確認表[[#This Row],[(a'')]]*賃上げ確認表[[#This Row],[a]],""),"")</f>
        <v/>
      </c>
      <c r="I290" s="18" t="str">
        <f>IF(賃上げ確認表[[#This Row],[社員コード又は氏名等]]="","",賃上げ確認表[[#This Row],[b]]+IF(賃上げ確認表[[#This Row],[(a'')]]="",賃上げ確認表[[#This Row],[c]],賃上げ確認表[[#This Row],[c'']]))</f>
        <v/>
      </c>
      <c r="J290" s="165"/>
      <c r="K290" s="166"/>
      <c r="L290" s="161" t="str">
        <f>IFERROR(IF(賃上げ確認表[[#This Row],[雇用形態]]="02【日給制+手当(月額)】",賃上げ確認表[[#This Row],[f]]/賃上げ確認表[[#This Row],[(a'')]]*賃上げ確認表[[#This Row],[a]],""),"")</f>
        <v/>
      </c>
      <c r="M290" s="18" t="str">
        <f>IF(賃上げ確認表[[#This Row],[社員コード又は氏名等]]="","",賃上げ確認表[[#This Row],[e]]+IF(賃上げ確認表[[#This Row],[(a'')]]="",賃上げ確認表[[#This Row],[f]],賃上げ確認表[[#This Row],[f'']]))</f>
        <v/>
      </c>
      <c r="N290" s="19" t="str">
        <f ca="1">IFERROR(IF(賃上げ確認表[[#This Row],[No.]]=従業員数+1,COUNT(OFFSET($N$53,0,0,従業員数)),IF(賃上げ確認表[[#This Row],[雇用形態]]="88【退職・異動等】","",IFERROR(賃上げ確認表[[#This Row],[g]]-賃上げ確認表[[#This Row],[d]],""))),"")</f>
        <v/>
      </c>
      <c r="O290" s="32" t="str">
        <f ca="1">IFERROR(IF(賃上げ確認表[[#This Row],[No.]]=従業員数+1,AVERAGE(OFFSET($O$53,0,0,従業員数)),IF(賃上げ確認表[[#This Row],[雇用形態]]="88【退職・異動等】","",賃上げ確認表[[#This Row],[d]]/賃上げ確認表[[#This Row],[a]])),"")</f>
        <v/>
      </c>
      <c r="P290" s="33" t="str">
        <f ca="1">IFERROR(IF(賃上げ確認表[[#This Row],[No.]]=従業員数+1,AVERAGE(OFFSET($P$53,0,0,従業員数)),IF(賃上げ確認表[[#This Row],[雇用形態]]="88【退職・異動等】","",賃上げ確認表[[#This Row],[g]]/賃上げ確認表[[#This Row],[a]])),"")</f>
        <v/>
      </c>
      <c r="Q290" s="34" t="str">
        <f ca="1">IFERROR(IF(賃上げ確認表[[#This Row],[No.]]=従業員数+1,AVERAGE(OFFSET($Q$53,0,0,従業員数)),賃上げ確認表[[#This Row],[i]]-賃上げ確認表[[#This Row],[h]]),"")</f>
        <v/>
      </c>
      <c r="R290" s="20" t="str">
        <f ca="1">IF(賃上げ確認表[[#This Row],[h]]="","",IF(OR(賃上げ確認表[[#This Row],[h]]&lt;$Q$39,賃上げ確認表[[#This Row],[i]]&lt;MAX($Q$39:$Q$40)),"最低賃金未満","○"))</f>
        <v/>
      </c>
    </row>
    <row r="291" spans="1:18" ht="18.75" customHeight="1" thickTop="1" thickBot="1" x14ac:dyDescent="0.3">
      <c r="A291" s="108">
        <f>ROW()-ROW(賃上げ確認表[[#Headers],[No.]])</f>
        <v>239</v>
      </c>
      <c r="B291" s="172"/>
      <c r="C291" s="28"/>
      <c r="D291" s="29" t="str">
        <f ca="1">IFERROR(INDIRECT("_"&amp;LEFT(賃上げ確認表[[#This Row],[雇用形態]],2)),"")</f>
        <v/>
      </c>
      <c r="E291" s="160" t="str">
        <f>IF(賃上げ確認表[[#This Row],[雇用形態]]="02【日給制+手当(月額)】",$J$21,"")</f>
        <v/>
      </c>
      <c r="F291" s="162"/>
      <c r="G291" s="163"/>
      <c r="H291" s="161" t="str">
        <f>IFERROR(IF(賃上げ確認表[[#This Row],[雇用形態]]="02【日給制+手当(月額)】",賃上げ確認表[[#This Row],[c]]/賃上げ確認表[[#This Row],[(a'')]]*賃上げ確認表[[#This Row],[a]],""),"")</f>
        <v/>
      </c>
      <c r="I291" s="18" t="str">
        <f>IF(賃上げ確認表[[#This Row],[社員コード又は氏名等]]="","",賃上げ確認表[[#This Row],[b]]+IF(賃上げ確認表[[#This Row],[(a'')]]="",賃上げ確認表[[#This Row],[c]],賃上げ確認表[[#This Row],[c'']]))</f>
        <v/>
      </c>
      <c r="J291" s="165"/>
      <c r="K291" s="166"/>
      <c r="L291" s="161" t="str">
        <f>IFERROR(IF(賃上げ確認表[[#This Row],[雇用形態]]="02【日給制+手当(月額)】",賃上げ確認表[[#This Row],[f]]/賃上げ確認表[[#This Row],[(a'')]]*賃上げ確認表[[#This Row],[a]],""),"")</f>
        <v/>
      </c>
      <c r="M291" s="18" t="str">
        <f>IF(賃上げ確認表[[#This Row],[社員コード又は氏名等]]="","",賃上げ確認表[[#This Row],[e]]+IF(賃上げ確認表[[#This Row],[(a'')]]="",賃上げ確認表[[#This Row],[f]],賃上げ確認表[[#This Row],[f'']]))</f>
        <v/>
      </c>
      <c r="N291" s="19" t="str">
        <f ca="1">IFERROR(IF(賃上げ確認表[[#This Row],[No.]]=従業員数+1,COUNT(OFFSET($N$53,0,0,従業員数)),IF(賃上げ確認表[[#This Row],[雇用形態]]="88【退職・異動等】","",IFERROR(賃上げ確認表[[#This Row],[g]]-賃上げ確認表[[#This Row],[d]],""))),"")</f>
        <v/>
      </c>
      <c r="O291" s="32" t="str">
        <f ca="1">IFERROR(IF(賃上げ確認表[[#This Row],[No.]]=従業員数+1,AVERAGE(OFFSET($O$53,0,0,従業員数)),IF(賃上げ確認表[[#This Row],[雇用形態]]="88【退職・異動等】","",賃上げ確認表[[#This Row],[d]]/賃上げ確認表[[#This Row],[a]])),"")</f>
        <v/>
      </c>
      <c r="P291" s="33" t="str">
        <f ca="1">IFERROR(IF(賃上げ確認表[[#This Row],[No.]]=従業員数+1,AVERAGE(OFFSET($P$53,0,0,従業員数)),IF(賃上げ確認表[[#This Row],[雇用形態]]="88【退職・異動等】","",賃上げ確認表[[#This Row],[g]]/賃上げ確認表[[#This Row],[a]])),"")</f>
        <v/>
      </c>
      <c r="Q291" s="34" t="str">
        <f ca="1">IFERROR(IF(賃上げ確認表[[#This Row],[No.]]=従業員数+1,AVERAGE(OFFSET($Q$53,0,0,従業員数)),賃上げ確認表[[#This Row],[i]]-賃上げ確認表[[#This Row],[h]]),"")</f>
        <v/>
      </c>
      <c r="R291" s="20" t="str">
        <f ca="1">IF(賃上げ確認表[[#This Row],[h]]="","",IF(OR(賃上げ確認表[[#This Row],[h]]&lt;$Q$39,賃上げ確認表[[#This Row],[i]]&lt;MAX($Q$39:$Q$40)),"最低賃金未満","○"))</f>
        <v/>
      </c>
    </row>
    <row r="292" spans="1:18" ht="18.75" customHeight="1" thickTop="1" thickBot="1" x14ac:dyDescent="0.3">
      <c r="A292" s="108">
        <f>ROW()-ROW(賃上げ確認表[[#Headers],[No.]])</f>
        <v>240</v>
      </c>
      <c r="B292" s="172"/>
      <c r="C292" s="28"/>
      <c r="D292" s="29" t="str">
        <f ca="1">IFERROR(INDIRECT("_"&amp;LEFT(賃上げ確認表[[#This Row],[雇用形態]],2)),"")</f>
        <v/>
      </c>
      <c r="E292" s="160" t="str">
        <f>IF(賃上げ確認表[[#This Row],[雇用形態]]="02【日給制+手当(月額)】",$J$21,"")</f>
        <v/>
      </c>
      <c r="F292" s="162"/>
      <c r="G292" s="163"/>
      <c r="H292" s="161" t="str">
        <f>IFERROR(IF(賃上げ確認表[[#This Row],[雇用形態]]="02【日給制+手当(月額)】",賃上げ確認表[[#This Row],[c]]/賃上げ確認表[[#This Row],[(a'')]]*賃上げ確認表[[#This Row],[a]],""),"")</f>
        <v/>
      </c>
      <c r="I292" s="18" t="str">
        <f>IF(賃上げ確認表[[#This Row],[社員コード又は氏名等]]="","",賃上げ確認表[[#This Row],[b]]+IF(賃上げ確認表[[#This Row],[(a'')]]="",賃上げ確認表[[#This Row],[c]],賃上げ確認表[[#This Row],[c'']]))</f>
        <v/>
      </c>
      <c r="J292" s="165"/>
      <c r="K292" s="166"/>
      <c r="L292" s="161" t="str">
        <f>IFERROR(IF(賃上げ確認表[[#This Row],[雇用形態]]="02【日給制+手当(月額)】",賃上げ確認表[[#This Row],[f]]/賃上げ確認表[[#This Row],[(a'')]]*賃上げ確認表[[#This Row],[a]],""),"")</f>
        <v/>
      </c>
      <c r="M292" s="18" t="str">
        <f>IF(賃上げ確認表[[#This Row],[社員コード又は氏名等]]="","",賃上げ確認表[[#This Row],[e]]+IF(賃上げ確認表[[#This Row],[(a'')]]="",賃上げ確認表[[#This Row],[f]],賃上げ確認表[[#This Row],[f'']]))</f>
        <v/>
      </c>
      <c r="N292" s="19" t="str">
        <f ca="1">IFERROR(IF(賃上げ確認表[[#This Row],[No.]]=従業員数+1,COUNT(OFFSET($N$53,0,0,従業員数)),IF(賃上げ確認表[[#This Row],[雇用形態]]="88【退職・異動等】","",IFERROR(賃上げ確認表[[#This Row],[g]]-賃上げ確認表[[#This Row],[d]],""))),"")</f>
        <v/>
      </c>
      <c r="O292" s="32" t="str">
        <f ca="1">IFERROR(IF(賃上げ確認表[[#This Row],[No.]]=従業員数+1,AVERAGE(OFFSET($O$53,0,0,従業員数)),IF(賃上げ確認表[[#This Row],[雇用形態]]="88【退職・異動等】","",賃上げ確認表[[#This Row],[d]]/賃上げ確認表[[#This Row],[a]])),"")</f>
        <v/>
      </c>
      <c r="P292" s="33" t="str">
        <f ca="1">IFERROR(IF(賃上げ確認表[[#This Row],[No.]]=従業員数+1,AVERAGE(OFFSET($P$53,0,0,従業員数)),IF(賃上げ確認表[[#This Row],[雇用形態]]="88【退職・異動等】","",賃上げ確認表[[#This Row],[g]]/賃上げ確認表[[#This Row],[a]])),"")</f>
        <v/>
      </c>
      <c r="Q292" s="34" t="str">
        <f ca="1">IFERROR(IF(賃上げ確認表[[#This Row],[No.]]=従業員数+1,AVERAGE(OFFSET($Q$53,0,0,従業員数)),賃上げ確認表[[#This Row],[i]]-賃上げ確認表[[#This Row],[h]]),"")</f>
        <v/>
      </c>
      <c r="R292" s="20" t="str">
        <f ca="1">IF(賃上げ確認表[[#This Row],[h]]="","",IF(OR(賃上げ確認表[[#This Row],[h]]&lt;$Q$39,賃上げ確認表[[#This Row],[i]]&lt;MAX($Q$39:$Q$40)),"最低賃金未満","○"))</f>
        <v/>
      </c>
    </row>
    <row r="293" spans="1:18" ht="18.75" customHeight="1" thickTop="1" thickBot="1" x14ac:dyDescent="0.3">
      <c r="A293" s="108">
        <f>ROW()-ROW(賃上げ確認表[[#Headers],[No.]])</f>
        <v>241</v>
      </c>
      <c r="B293" s="172"/>
      <c r="C293" s="28"/>
      <c r="D293" s="29" t="str">
        <f ca="1">IFERROR(INDIRECT("_"&amp;LEFT(賃上げ確認表[[#This Row],[雇用形態]],2)),"")</f>
        <v/>
      </c>
      <c r="E293" s="160" t="str">
        <f>IF(賃上げ確認表[[#This Row],[雇用形態]]="02【日給制+手当(月額)】",$J$21,"")</f>
        <v/>
      </c>
      <c r="F293" s="162"/>
      <c r="G293" s="163"/>
      <c r="H293" s="161" t="str">
        <f>IFERROR(IF(賃上げ確認表[[#This Row],[雇用形態]]="02【日給制+手当(月額)】",賃上げ確認表[[#This Row],[c]]/賃上げ確認表[[#This Row],[(a'')]]*賃上げ確認表[[#This Row],[a]],""),"")</f>
        <v/>
      </c>
      <c r="I293" s="18" t="str">
        <f>IF(賃上げ確認表[[#This Row],[社員コード又は氏名等]]="","",賃上げ確認表[[#This Row],[b]]+IF(賃上げ確認表[[#This Row],[(a'')]]="",賃上げ確認表[[#This Row],[c]],賃上げ確認表[[#This Row],[c'']]))</f>
        <v/>
      </c>
      <c r="J293" s="165"/>
      <c r="K293" s="166"/>
      <c r="L293" s="161" t="str">
        <f>IFERROR(IF(賃上げ確認表[[#This Row],[雇用形態]]="02【日給制+手当(月額)】",賃上げ確認表[[#This Row],[f]]/賃上げ確認表[[#This Row],[(a'')]]*賃上げ確認表[[#This Row],[a]],""),"")</f>
        <v/>
      </c>
      <c r="M293" s="18" t="str">
        <f>IF(賃上げ確認表[[#This Row],[社員コード又は氏名等]]="","",賃上げ確認表[[#This Row],[e]]+IF(賃上げ確認表[[#This Row],[(a'')]]="",賃上げ確認表[[#This Row],[f]],賃上げ確認表[[#This Row],[f'']]))</f>
        <v/>
      </c>
      <c r="N293" s="19" t="str">
        <f ca="1">IFERROR(IF(賃上げ確認表[[#This Row],[No.]]=従業員数+1,COUNT(OFFSET($N$53,0,0,従業員数)),IF(賃上げ確認表[[#This Row],[雇用形態]]="88【退職・異動等】","",IFERROR(賃上げ確認表[[#This Row],[g]]-賃上げ確認表[[#This Row],[d]],""))),"")</f>
        <v/>
      </c>
      <c r="O293" s="32" t="str">
        <f ca="1">IFERROR(IF(賃上げ確認表[[#This Row],[No.]]=従業員数+1,AVERAGE(OFFSET($O$53,0,0,従業員数)),IF(賃上げ確認表[[#This Row],[雇用形態]]="88【退職・異動等】","",賃上げ確認表[[#This Row],[d]]/賃上げ確認表[[#This Row],[a]])),"")</f>
        <v/>
      </c>
      <c r="P293" s="33" t="str">
        <f ca="1">IFERROR(IF(賃上げ確認表[[#This Row],[No.]]=従業員数+1,AVERAGE(OFFSET($P$53,0,0,従業員数)),IF(賃上げ確認表[[#This Row],[雇用形態]]="88【退職・異動等】","",賃上げ確認表[[#This Row],[g]]/賃上げ確認表[[#This Row],[a]])),"")</f>
        <v/>
      </c>
      <c r="Q293" s="34" t="str">
        <f ca="1">IFERROR(IF(賃上げ確認表[[#This Row],[No.]]=従業員数+1,AVERAGE(OFFSET($Q$53,0,0,従業員数)),賃上げ確認表[[#This Row],[i]]-賃上げ確認表[[#This Row],[h]]),"")</f>
        <v/>
      </c>
      <c r="R293" s="20" t="str">
        <f ca="1">IF(賃上げ確認表[[#This Row],[h]]="","",IF(OR(賃上げ確認表[[#This Row],[h]]&lt;$Q$39,賃上げ確認表[[#This Row],[i]]&lt;MAX($Q$39:$Q$40)),"最低賃金未満","○"))</f>
        <v/>
      </c>
    </row>
    <row r="294" spans="1:18" ht="18.75" customHeight="1" thickTop="1" thickBot="1" x14ac:dyDescent="0.3">
      <c r="A294" s="108">
        <f>ROW()-ROW(賃上げ確認表[[#Headers],[No.]])</f>
        <v>242</v>
      </c>
      <c r="B294" s="172"/>
      <c r="C294" s="28"/>
      <c r="D294" s="29" t="str">
        <f ca="1">IFERROR(INDIRECT("_"&amp;LEFT(賃上げ確認表[[#This Row],[雇用形態]],2)),"")</f>
        <v/>
      </c>
      <c r="E294" s="160" t="str">
        <f>IF(賃上げ確認表[[#This Row],[雇用形態]]="02【日給制+手当(月額)】",$J$21,"")</f>
        <v/>
      </c>
      <c r="F294" s="162"/>
      <c r="G294" s="163"/>
      <c r="H294" s="161" t="str">
        <f>IFERROR(IF(賃上げ確認表[[#This Row],[雇用形態]]="02【日給制+手当(月額)】",賃上げ確認表[[#This Row],[c]]/賃上げ確認表[[#This Row],[(a'')]]*賃上げ確認表[[#This Row],[a]],""),"")</f>
        <v/>
      </c>
      <c r="I294" s="18" t="str">
        <f>IF(賃上げ確認表[[#This Row],[社員コード又は氏名等]]="","",賃上げ確認表[[#This Row],[b]]+IF(賃上げ確認表[[#This Row],[(a'')]]="",賃上げ確認表[[#This Row],[c]],賃上げ確認表[[#This Row],[c'']]))</f>
        <v/>
      </c>
      <c r="J294" s="165"/>
      <c r="K294" s="166"/>
      <c r="L294" s="161" t="str">
        <f>IFERROR(IF(賃上げ確認表[[#This Row],[雇用形態]]="02【日給制+手当(月額)】",賃上げ確認表[[#This Row],[f]]/賃上げ確認表[[#This Row],[(a'')]]*賃上げ確認表[[#This Row],[a]],""),"")</f>
        <v/>
      </c>
      <c r="M294" s="18" t="str">
        <f>IF(賃上げ確認表[[#This Row],[社員コード又は氏名等]]="","",賃上げ確認表[[#This Row],[e]]+IF(賃上げ確認表[[#This Row],[(a'')]]="",賃上げ確認表[[#This Row],[f]],賃上げ確認表[[#This Row],[f'']]))</f>
        <v/>
      </c>
      <c r="N294" s="19" t="str">
        <f ca="1">IFERROR(IF(賃上げ確認表[[#This Row],[No.]]=従業員数+1,COUNT(OFFSET($N$53,0,0,従業員数)),IF(賃上げ確認表[[#This Row],[雇用形態]]="88【退職・異動等】","",IFERROR(賃上げ確認表[[#This Row],[g]]-賃上げ確認表[[#This Row],[d]],""))),"")</f>
        <v/>
      </c>
      <c r="O294" s="32" t="str">
        <f ca="1">IFERROR(IF(賃上げ確認表[[#This Row],[No.]]=従業員数+1,AVERAGE(OFFSET($O$53,0,0,従業員数)),IF(賃上げ確認表[[#This Row],[雇用形態]]="88【退職・異動等】","",賃上げ確認表[[#This Row],[d]]/賃上げ確認表[[#This Row],[a]])),"")</f>
        <v/>
      </c>
      <c r="P294" s="33" t="str">
        <f ca="1">IFERROR(IF(賃上げ確認表[[#This Row],[No.]]=従業員数+1,AVERAGE(OFFSET($P$53,0,0,従業員数)),IF(賃上げ確認表[[#This Row],[雇用形態]]="88【退職・異動等】","",賃上げ確認表[[#This Row],[g]]/賃上げ確認表[[#This Row],[a]])),"")</f>
        <v/>
      </c>
      <c r="Q294" s="34" t="str">
        <f ca="1">IFERROR(IF(賃上げ確認表[[#This Row],[No.]]=従業員数+1,AVERAGE(OFFSET($Q$53,0,0,従業員数)),賃上げ確認表[[#This Row],[i]]-賃上げ確認表[[#This Row],[h]]),"")</f>
        <v/>
      </c>
      <c r="R294" s="20" t="str">
        <f ca="1">IF(賃上げ確認表[[#This Row],[h]]="","",IF(OR(賃上げ確認表[[#This Row],[h]]&lt;$Q$39,賃上げ確認表[[#This Row],[i]]&lt;MAX($Q$39:$Q$40)),"最低賃金未満","○"))</f>
        <v/>
      </c>
    </row>
    <row r="295" spans="1:18" ht="18.75" customHeight="1" thickTop="1" thickBot="1" x14ac:dyDescent="0.3">
      <c r="A295" s="108">
        <f>ROW()-ROW(賃上げ確認表[[#Headers],[No.]])</f>
        <v>243</v>
      </c>
      <c r="B295" s="172"/>
      <c r="C295" s="28"/>
      <c r="D295" s="29" t="str">
        <f ca="1">IFERROR(INDIRECT("_"&amp;LEFT(賃上げ確認表[[#This Row],[雇用形態]],2)),"")</f>
        <v/>
      </c>
      <c r="E295" s="160" t="str">
        <f>IF(賃上げ確認表[[#This Row],[雇用形態]]="02【日給制+手当(月額)】",$J$21,"")</f>
        <v/>
      </c>
      <c r="F295" s="162"/>
      <c r="G295" s="163"/>
      <c r="H295" s="161" t="str">
        <f>IFERROR(IF(賃上げ確認表[[#This Row],[雇用形態]]="02【日給制+手当(月額)】",賃上げ確認表[[#This Row],[c]]/賃上げ確認表[[#This Row],[(a'')]]*賃上げ確認表[[#This Row],[a]],""),"")</f>
        <v/>
      </c>
      <c r="I295" s="18" t="str">
        <f>IF(賃上げ確認表[[#This Row],[社員コード又は氏名等]]="","",賃上げ確認表[[#This Row],[b]]+IF(賃上げ確認表[[#This Row],[(a'')]]="",賃上げ確認表[[#This Row],[c]],賃上げ確認表[[#This Row],[c'']]))</f>
        <v/>
      </c>
      <c r="J295" s="165"/>
      <c r="K295" s="166"/>
      <c r="L295" s="161" t="str">
        <f>IFERROR(IF(賃上げ確認表[[#This Row],[雇用形態]]="02【日給制+手当(月額)】",賃上げ確認表[[#This Row],[f]]/賃上げ確認表[[#This Row],[(a'')]]*賃上げ確認表[[#This Row],[a]],""),"")</f>
        <v/>
      </c>
      <c r="M295" s="18" t="str">
        <f>IF(賃上げ確認表[[#This Row],[社員コード又は氏名等]]="","",賃上げ確認表[[#This Row],[e]]+IF(賃上げ確認表[[#This Row],[(a'')]]="",賃上げ確認表[[#This Row],[f]],賃上げ確認表[[#This Row],[f'']]))</f>
        <v/>
      </c>
      <c r="N295" s="19" t="str">
        <f ca="1">IFERROR(IF(賃上げ確認表[[#This Row],[No.]]=従業員数+1,COUNT(OFFSET($N$53,0,0,従業員数)),IF(賃上げ確認表[[#This Row],[雇用形態]]="88【退職・異動等】","",IFERROR(賃上げ確認表[[#This Row],[g]]-賃上げ確認表[[#This Row],[d]],""))),"")</f>
        <v/>
      </c>
      <c r="O295" s="32" t="str">
        <f ca="1">IFERROR(IF(賃上げ確認表[[#This Row],[No.]]=従業員数+1,AVERAGE(OFFSET($O$53,0,0,従業員数)),IF(賃上げ確認表[[#This Row],[雇用形態]]="88【退職・異動等】","",賃上げ確認表[[#This Row],[d]]/賃上げ確認表[[#This Row],[a]])),"")</f>
        <v/>
      </c>
      <c r="P295" s="33" t="str">
        <f ca="1">IFERROR(IF(賃上げ確認表[[#This Row],[No.]]=従業員数+1,AVERAGE(OFFSET($P$53,0,0,従業員数)),IF(賃上げ確認表[[#This Row],[雇用形態]]="88【退職・異動等】","",賃上げ確認表[[#This Row],[g]]/賃上げ確認表[[#This Row],[a]])),"")</f>
        <v/>
      </c>
      <c r="Q295" s="34" t="str">
        <f ca="1">IFERROR(IF(賃上げ確認表[[#This Row],[No.]]=従業員数+1,AVERAGE(OFFSET($Q$53,0,0,従業員数)),賃上げ確認表[[#This Row],[i]]-賃上げ確認表[[#This Row],[h]]),"")</f>
        <v/>
      </c>
      <c r="R295" s="20" t="str">
        <f ca="1">IF(賃上げ確認表[[#This Row],[h]]="","",IF(OR(賃上げ確認表[[#This Row],[h]]&lt;$Q$39,賃上げ確認表[[#This Row],[i]]&lt;MAX($Q$39:$Q$40)),"最低賃金未満","○"))</f>
        <v/>
      </c>
    </row>
    <row r="296" spans="1:18" ht="18.75" customHeight="1" thickTop="1" thickBot="1" x14ac:dyDescent="0.3">
      <c r="A296" s="108">
        <f>ROW()-ROW(賃上げ確認表[[#Headers],[No.]])</f>
        <v>244</v>
      </c>
      <c r="B296" s="172"/>
      <c r="C296" s="28"/>
      <c r="D296" s="29" t="str">
        <f ca="1">IFERROR(INDIRECT("_"&amp;LEFT(賃上げ確認表[[#This Row],[雇用形態]],2)),"")</f>
        <v/>
      </c>
      <c r="E296" s="160" t="str">
        <f>IF(賃上げ確認表[[#This Row],[雇用形態]]="02【日給制+手当(月額)】",$J$21,"")</f>
        <v/>
      </c>
      <c r="F296" s="162"/>
      <c r="G296" s="163"/>
      <c r="H296" s="161" t="str">
        <f>IFERROR(IF(賃上げ確認表[[#This Row],[雇用形態]]="02【日給制+手当(月額)】",賃上げ確認表[[#This Row],[c]]/賃上げ確認表[[#This Row],[(a'')]]*賃上げ確認表[[#This Row],[a]],""),"")</f>
        <v/>
      </c>
      <c r="I296" s="18" t="str">
        <f>IF(賃上げ確認表[[#This Row],[社員コード又は氏名等]]="","",賃上げ確認表[[#This Row],[b]]+IF(賃上げ確認表[[#This Row],[(a'')]]="",賃上げ確認表[[#This Row],[c]],賃上げ確認表[[#This Row],[c'']]))</f>
        <v/>
      </c>
      <c r="J296" s="165"/>
      <c r="K296" s="166"/>
      <c r="L296" s="161" t="str">
        <f>IFERROR(IF(賃上げ確認表[[#This Row],[雇用形態]]="02【日給制+手当(月額)】",賃上げ確認表[[#This Row],[f]]/賃上げ確認表[[#This Row],[(a'')]]*賃上げ確認表[[#This Row],[a]],""),"")</f>
        <v/>
      </c>
      <c r="M296" s="18" t="str">
        <f>IF(賃上げ確認表[[#This Row],[社員コード又は氏名等]]="","",賃上げ確認表[[#This Row],[e]]+IF(賃上げ確認表[[#This Row],[(a'')]]="",賃上げ確認表[[#This Row],[f]],賃上げ確認表[[#This Row],[f'']]))</f>
        <v/>
      </c>
      <c r="N296" s="19" t="str">
        <f ca="1">IFERROR(IF(賃上げ確認表[[#This Row],[No.]]=従業員数+1,COUNT(OFFSET($N$53,0,0,従業員数)),IF(賃上げ確認表[[#This Row],[雇用形態]]="88【退職・異動等】","",IFERROR(賃上げ確認表[[#This Row],[g]]-賃上げ確認表[[#This Row],[d]],""))),"")</f>
        <v/>
      </c>
      <c r="O296" s="32" t="str">
        <f ca="1">IFERROR(IF(賃上げ確認表[[#This Row],[No.]]=従業員数+1,AVERAGE(OFFSET($O$53,0,0,従業員数)),IF(賃上げ確認表[[#This Row],[雇用形態]]="88【退職・異動等】","",賃上げ確認表[[#This Row],[d]]/賃上げ確認表[[#This Row],[a]])),"")</f>
        <v/>
      </c>
      <c r="P296" s="33" t="str">
        <f ca="1">IFERROR(IF(賃上げ確認表[[#This Row],[No.]]=従業員数+1,AVERAGE(OFFSET($P$53,0,0,従業員数)),IF(賃上げ確認表[[#This Row],[雇用形態]]="88【退職・異動等】","",賃上げ確認表[[#This Row],[g]]/賃上げ確認表[[#This Row],[a]])),"")</f>
        <v/>
      </c>
      <c r="Q296" s="34" t="str">
        <f ca="1">IFERROR(IF(賃上げ確認表[[#This Row],[No.]]=従業員数+1,AVERAGE(OFFSET($Q$53,0,0,従業員数)),賃上げ確認表[[#This Row],[i]]-賃上げ確認表[[#This Row],[h]]),"")</f>
        <v/>
      </c>
      <c r="R296" s="20" t="str">
        <f ca="1">IF(賃上げ確認表[[#This Row],[h]]="","",IF(OR(賃上げ確認表[[#This Row],[h]]&lt;$Q$39,賃上げ確認表[[#This Row],[i]]&lt;MAX($Q$39:$Q$40)),"最低賃金未満","○"))</f>
        <v/>
      </c>
    </row>
    <row r="297" spans="1:18" ht="18.75" customHeight="1" thickTop="1" thickBot="1" x14ac:dyDescent="0.3">
      <c r="A297" s="108">
        <f>ROW()-ROW(賃上げ確認表[[#Headers],[No.]])</f>
        <v>245</v>
      </c>
      <c r="B297" s="172"/>
      <c r="C297" s="28"/>
      <c r="D297" s="29" t="str">
        <f ca="1">IFERROR(INDIRECT("_"&amp;LEFT(賃上げ確認表[[#This Row],[雇用形態]],2)),"")</f>
        <v/>
      </c>
      <c r="E297" s="160" t="str">
        <f>IF(賃上げ確認表[[#This Row],[雇用形態]]="02【日給制+手当(月額)】",$J$21,"")</f>
        <v/>
      </c>
      <c r="F297" s="162"/>
      <c r="G297" s="163"/>
      <c r="H297" s="161" t="str">
        <f>IFERROR(IF(賃上げ確認表[[#This Row],[雇用形態]]="02【日給制+手当(月額)】",賃上げ確認表[[#This Row],[c]]/賃上げ確認表[[#This Row],[(a'')]]*賃上げ確認表[[#This Row],[a]],""),"")</f>
        <v/>
      </c>
      <c r="I297" s="18" t="str">
        <f>IF(賃上げ確認表[[#This Row],[社員コード又は氏名等]]="","",賃上げ確認表[[#This Row],[b]]+IF(賃上げ確認表[[#This Row],[(a'')]]="",賃上げ確認表[[#This Row],[c]],賃上げ確認表[[#This Row],[c'']]))</f>
        <v/>
      </c>
      <c r="J297" s="165"/>
      <c r="K297" s="166"/>
      <c r="L297" s="161" t="str">
        <f>IFERROR(IF(賃上げ確認表[[#This Row],[雇用形態]]="02【日給制+手当(月額)】",賃上げ確認表[[#This Row],[f]]/賃上げ確認表[[#This Row],[(a'')]]*賃上げ確認表[[#This Row],[a]],""),"")</f>
        <v/>
      </c>
      <c r="M297" s="18" t="str">
        <f>IF(賃上げ確認表[[#This Row],[社員コード又は氏名等]]="","",賃上げ確認表[[#This Row],[e]]+IF(賃上げ確認表[[#This Row],[(a'')]]="",賃上げ確認表[[#This Row],[f]],賃上げ確認表[[#This Row],[f'']]))</f>
        <v/>
      </c>
      <c r="N297" s="19" t="str">
        <f ca="1">IFERROR(IF(賃上げ確認表[[#This Row],[No.]]=従業員数+1,COUNT(OFFSET($N$53,0,0,従業員数)),IF(賃上げ確認表[[#This Row],[雇用形態]]="88【退職・異動等】","",IFERROR(賃上げ確認表[[#This Row],[g]]-賃上げ確認表[[#This Row],[d]],""))),"")</f>
        <v/>
      </c>
      <c r="O297" s="32" t="str">
        <f ca="1">IFERROR(IF(賃上げ確認表[[#This Row],[No.]]=従業員数+1,AVERAGE(OFFSET($O$53,0,0,従業員数)),IF(賃上げ確認表[[#This Row],[雇用形態]]="88【退職・異動等】","",賃上げ確認表[[#This Row],[d]]/賃上げ確認表[[#This Row],[a]])),"")</f>
        <v/>
      </c>
      <c r="P297" s="33" t="str">
        <f ca="1">IFERROR(IF(賃上げ確認表[[#This Row],[No.]]=従業員数+1,AVERAGE(OFFSET($P$53,0,0,従業員数)),IF(賃上げ確認表[[#This Row],[雇用形態]]="88【退職・異動等】","",賃上げ確認表[[#This Row],[g]]/賃上げ確認表[[#This Row],[a]])),"")</f>
        <v/>
      </c>
      <c r="Q297" s="34" t="str">
        <f ca="1">IFERROR(IF(賃上げ確認表[[#This Row],[No.]]=従業員数+1,AVERAGE(OFFSET($Q$53,0,0,従業員数)),賃上げ確認表[[#This Row],[i]]-賃上げ確認表[[#This Row],[h]]),"")</f>
        <v/>
      </c>
      <c r="R297" s="20" t="str">
        <f ca="1">IF(賃上げ確認表[[#This Row],[h]]="","",IF(OR(賃上げ確認表[[#This Row],[h]]&lt;$Q$39,賃上げ確認表[[#This Row],[i]]&lt;MAX($Q$39:$Q$40)),"最低賃金未満","○"))</f>
        <v/>
      </c>
    </row>
    <row r="298" spans="1:18" ht="18.75" customHeight="1" thickTop="1" thickBot="1" x14ac:dyDescent="0.3">
      <c r="A298" s="108">
        <f>ROW()-ROW(賃上げ確認表[[#Headers],[No.]])</f>
        <v>246</v>
      </c>
      <c r="B298" s="172"/>
      <c r="C298" s="28"/>
      <c r="D298" s="29" t="str">
        <f ca="1">IFERROR(INDIRECT("_"&amp;LEFT(賃上げ確認表[[#This Row],[雇用形態]],2)),"")</f>
        <v/>
      </c>
      <c r="E298" s="160" t="str">
        <f>IF(賃上げ確認表[[#This Row],[雇用形態]]="02【日給制+手当(月額)】",$J$21,"")</f>
        <v/>
      </c>
      <c r="F298" s="162"/>
      <c r="G298" s="163"/>
      <c r="H298" s="161" t="str">
        <f>IFERROR(IF(賃上げ確認表[[#This Row],[雇用形態]]="02【日給制+手当(月額)】",賃上げ確認表[[#This Row],[c]]/賃上げ確認表[[#This Row],[(a'')]]*賃上げ確認表[[#This Row],[a]],""),"")</f>
        <v/>
      </c>
      <c r="I298" s="18" t="str">
        <f>IF(賃上げ確認表[[#This Row],[社員コード又は氏名等]]="","",賃上げ確認表[[#This Row],[b]]+IF(賃上げ確認表[[#This Row],[(a'')]]="",賃上げ確認表[[#This Row],[c]],賃上げ確認表[[#This Row],[c'']]))</f>
        <v/>
      </c>
      <c r="J298" s="165"/>
      <c r="K298" s="166"/>
      <c r="L298" s="161" t="str">
        <f>IFERROR(IF(賃上げ確認表[[#This Row],[雇用形態]]="02【日給制+手当(月額)】",賃上げ確認表[[#This Row],[f]]/賃上げ確認表[[#This Row],[(a'')]]*賃上げ確認表[[#This Row],[a]],""),"")</f>
        <v/>
      </c>
      <c r="M298" s="18" t="str">
        <f>IF(賃上げ確認表[[#This Row],[社員コード又は氏名等]]="","",賃上げ確認表[[#This Row],[e]]+IF(賃上げ確認表[[#This Row],[(a'')]]="",賃上げ確認表[[#This Row],[f]],賃上げ確認表[[#This Row],[f'']]))</f>
        <v/>
      </c>
      <c r="N298" s="19" t="str">
        <f ca="1">IFERROR(IF(賃上げ確認表[[#This Row],[No.]]=従業員数+1,COUNT(OFFSET($N$53,0,0,従業員数)),IF(賃上げ確認表[[#This Row],[雇用形態]]="88【退職・異動等】","",IFERROR(賃上げ確認表[[#This Row],[g]]-賃上げ確認表[[#This Row],[d]],""))),"")</f>
        <v/>
      </c>
      <c r="O298" s="32" t="str">
        <f ca="1">IFERROR(IF(賃上げ確認表[[#This Row],[No.]]=従業員数+1,AVERAGE(OFFSET($O$53,0,0,従業員数)),IF(賃上げ確認表[[#This Row],[雇用形態]]="88【退職・異動等】","",賃上げ確認表[[#This Row],[d]]/賃上げ確認表[[#This Row],[a]])),"")</f>
        <v/>
      </c>
      <c r="P298" s="33" t="str">
        <f ca="1">IFERROR(IF(賃上げ確認表[[#This Row],[No.]]=従業員数+1,AVERAGE(OFFSET($P$53,0,0,従業員数)),IF(賃上げ確認表[[#This Row],[雇用形態]]="88【退職・異動等】","",賃上げ確認表[[#This Row],[g]]/賃上げ確認表[[#This Row],[a]])),"")</f>
        <v/>
      </c>
      <c r="Q298" s="34" t="str">
        <f ca="1">IFERROR(IF(賃上げ確認表[[#This Row],[No.]]=従業員数+1,AVERAGE(OFFSET($Q$53,0,0,従業員数)),賃上げ確認表[[#This Row],[i]]-賃上げ確認表[[#This Row],[h]]),"")</f>
        <v/>
      </c>
      <c r="R298" s="20" t="str">
        <f ca="1">IF(賃上げ確認表[[#This Row],[h]]="","",IF(OR(賃上げ確認表[[#This Row],[h]]&lt;$Q$39,賃上げ確認表[[#This Row],[i]]&lt;MAX($Q$39:$Q$40)),"最低賃金未満","○"))</f>
        <v/>
      </c>
    </row>
    <row r="299" spans="1:18" ht="18.75" customHeight="1" thickTop="1" thickBot="1" x14ac:dyDescent="0.3">
      <c r="A299" s="108">
        <f>ROW()-ROW(賃上げ確認表[[#Headers],[No.]])</f>
        <v>247</v>
      </c>
      <c r="B299" s="172"/>
      <c r="C299" s="28"/>
      <c r="D299" s="29" t="str">
        <f ca="1">IFERROR(INDIRECT("_"&amp;LEFT(賃上げ確認表[[#This Row],[雇用形態]],2)),"")</f>
        <v/>
      </c>
      <c r="E299" s="160" t="str">
        <f>IF(賃上げ確認表[[#This Row],[雇用形態]]="02【日給制+手当(月額)】",$J$21,"")</f>
        <v/>
      </c>
      <c r="F299" s="162"/>
      <c r="G299" s="163"/>
      <c r="H299" s="161" t="str">
        <f>IFERROR(IF(賃上げ確認表[[#This Row],[雇用形態]]="02【日給制+手当(月額)】",賃上げ確認表[[#This Row],[c]]/賃上げ確認表[[#This Row],[(a'')]]*賃上げ確認表[[#This Row],[a]],""),"")</f>
        <v/>
      </c>
      <c r="I299" s="18" t="str">
        <f>IF(賃上げ確認表[[#This Row],[社員コード又は氏名等]]="","",賃上げ確認表[[#This Row],[b]]+IF(賃上げ確認表[[#This Row],[(a'')]]="",賃上げ確認表[[#This Row],[c]],賃上げ確認表[[#This Row],[c'']]))</f>
        <v/>
      </c>
      <c r="J299" s="165"/>
      <c r="K299" s="166"/>
      <c r="L299" s="161" t="str">
        <f>IFERROR(IF(賃上げ確認表[[#This Row],[雇用形態]]="02【日給制+手当(月額)】",賃上げ確認表[[#This Row],[f]]/賃上げ確認表[[#This Row],[(a'')]]*賃上げ確認表[[#This Row],[a]],""),"")</f>
        <v/>
      </c>
      <c r="M299" s="18" t="str">
        <f>IF(賃上げ確認表[[#This Row],[社員コード又は氏名等]]="","",賃上げ確認表[[#This Row],[e]]+IF(賃上げ確認表[[#This Row],[(a'')]]="",賃上げ確認表[[#This Row],[f]],賃上げ確認表[[#This Row],[f'']]))</f>
        <v/>
      </c>
      <c r="N299" s="19" t="str">
        <f ca="1">IFERROR(IF(賃上げ確認表[[#This Row],[No.]]=従業員数+1,COUNT(OFFSET($N$53,0,0,従業員数)),IF(賃上げ確認表[[#This Row],[雇用形態]]="88【退職・異動等】","",IFERROR(賃上げ確認表[[#This Row],[g]]-賃上げ確認表[[#This Row],[d]],""))),"")</f>
        <v/>
      </c>
      <c r="O299" s="32" t="str">
        <f ca="1">IFERROR(IF(賃上げ確認表[[#This Row],[No.]]=従業員数+1,AVERAGE(OFFSET($O$53,0,0,従業員数)),IF(賃上げ確認表[[#This Row],[雇用形態]]="88【退職・異動等】","",賃上げ確認表[[#This Row],[d]]/賃上げ確認表[[#This Row],[a]])),"")</f>
        <v/>
      </c>
      <c r="P299" s="33" t="str">
        <f ca="1">IFERROR(IF(賃上げ確認表[[#This Row],[No.]]=従業員数+1,AVERAGE(OFFSET($P$53,0,0,従業員数)),IF(賃上げ確認表[[#This Row],[雇用形態]]="88【退職・異動等】","",賃上げ確認表[[#This Row],[g]]/賃上げ確認表[[#This Row],[a]])),"")</f>
        <v/>
      </c>
      <c r="Q299" s="34" t="str">
        <f ca="1">IFERROR(IF(賃上げ確認表[[#This Row],[No.]]=従業員数+1,AVERAGE(OFFSET($Q$53,0,0,従業員数)),賃上げ確認表[[#This Row],[i]]-賃上げ確認表[[#This Row],[h]]),"")</f>
        <v/>
      </c>
      <c r="R299" s="20" t="str">
        <f ca="1">IF(賃上げ確認表[[#This Row],[h]]="","",IF(OR(賃上げ確認表[[#This Row],[h]]&lt;$Q$39,賃上げ確認表[[#This Row],[i]]&lt;MAX($Q$39:$Q$40)),"最低賃金未満","○"))</f>
        <v/>
      </c>
    </row>
    <row r="300" spans="1:18" ht="18.75" customHeight="1" thickTop="1" thickBot="1" x14ac:dyDescent="0.3">
      <c r="A300" s="108">
        <f>ROW()-ROW(賃上げ確認表[[#Headers],[No.]])</f>
        <v>248</v>
      </c>
      <c r="B300" s="172"/>
      <c r="C300" s="28"/>
      <c r="D300" s="29" t="str">
        <f ca="1">IFERROR(INDIRECT("_"&amp;LEFT(賃上げ確認表[[#This Row],[雇用形態]],2)),"")</f>
        <v/>
      </c>
      <c r="E300" s="160" t="str">
        <f>IF(賃上げ確認表[[#This Row],[雇用形態]]="02【日給制+手当(月額)】",$J$21,"")</f>
        <v/>
      </c>
      <c r="F300" s="162"/>
      <c r="G300" s="163"/>
      <c r="H300" s="161" t="str">
        <f>IFERROR(IF(賃上げ確認表[[#This Row],[雇用形態]]="02【日給制+手当(月額)】",賃上げ確認表[[#This Row],[c]]/賃上げ確認表[[#This Row],[(a'')]]*賃上げ確認表[[#This Row],[a]],""),"")</f>
        <v/>
      </c>
      <c r="I300" s="18" t="str">
        <f>IF(賃上げ確認表[[#This Row],[社員コード又は氏名等]]="","",賃上げ確認表[[#This Row],[b]]+IF(賃上げ確認表[[#This Row],[(a'')]]="",賃上げ確認表[[#This Row],[c]],賃上げ確認表[[#This Row],[c'']]))</f>
        <v/>
      </c>
      <c r="J300" s="165"/>
      <c r="K300" s="166"/>
      <c r="L300" s="161" t="str">
        <f>IFERROR(IF(賃上げ確認表[[#This Row],[雇用形態]]="02【日給制+手当(月額)】",賃上げ確認表[[#This Row],[f]]/賃上げ確認表[[#This Row],[(a'')]]*賃上げ確認表[[#This Row],[a]],""),"")</f>
        <v/>
      </c>
      <c r="M300" s="18" t="str">
        <f>IF(賃上げ確認表[[#This Row],[社員コード又は氏名等]]="","",賃上げ確認表[[#This Row],[e]]+IF(賃上げ確認表[[#This Row],[(a'')]]="",賃上げ確認表[[#This Row],[f]],賃上げ確認表[[#This Row],[f'']]))</f>
        <v/>
      </c>
      <c r="N300" s="19" t="str">
        <f ca="1">IFERROR(IF(賃上げ確認表[[#This Row],[No.]]=従業員数+1,COUNT(OFFSET($N$53,0,0,従業員数)),IF(賃上げ確認表[[#This Row],[雇用形態]]="88【退職・異動等】","",IFERROR(賃上げ確認表[[#This Row],[g]]-賃上げ確認表[[#This Row],[d]],""))),"")</f>
        <v/>
      </c>
      <c r="O300" s="32" t="str">
        <f ca="1">IFERROR(IF(賃上げ確認表[[#This Row],[No.]]=従業員数+1,AVERAGE(OFFSET($O$53,0,0,従業員数)),IF(賃上げ確認表[[#This Row],[雇用形態]]="88【退職・異動等】","",賃上げ確認表[[#This Row],[d]]/賃上げ確認表[[#This Row],[a]])),"")</f>
        <v/>
      </c>
      <c r="P300" s="33" t="str">
        <f ca="1">IFERROR(IF(賃上げ確認表[[#This Row],[No.]]=従業員数+1,AVERAGE(OFFSET($P$53,0,0,従業員数)),IF(賃上げ確認表[[#This Row],[雇用形態]]="88【退職・異動等】","",賃上げ確認表[[#This Row],[g]]/賃上げ確認表[[#This Row],[a]])),"")</f>
        <v/>
      </c>
      <c r="Q300" s="34" t="str">
        <f ca="1">IFERROR(IF(賃上げ確認表[[#This Row],[No.]]=従業員数+1,AVERAGE(OFFSET($Q$53,0,0,従業員数)),賃上げ確認表[[#This Row],[i]]-賃上げ確認表[[#This Row],[h]]),"")</f>
        <v/>
      </c>
      <c r="R300" s="20" t="str">
        <f ca="1">IF(賃上げ確認表[[#This Row],[h]]="","",IF(OR(賃上げ確認表[[#This Row],[h]]&lt;$Q$39,賃上げ確認表[[#This Row],[i]]&lt;MAX($Q$39:$Q$40)),"最低賃金未満","○"))</f>
        <v/>
      </c>
    </row>
    <row r="301" spans="1:18" ht="18.75" customHeight="1" thickTop="1" thickBot="1" x14ac:dyDescent="0.3">
      <c r="A301" s="108">
        <f>ROW()-ROW(賃上げ確認表[[#Headers],[No.]])</f>
        <v>249</v>
      </c>
      <c r="B301" s="172"/>
      <c r="C301" s="28"/>
      <c r="D301" s="29" t="str">
        <f ca="1">IFERROR(INDIRECT("_"&amp;LEFT(賃上げ確認表[[#This Row],[雇用形態]],2)),"")</f>
        <v/>
      </c>
      <c r="E301" s="160" t="str">
        <f>IF(賃上げ確認表[[#This Row],[雇用形態]]="02【日給制+手当(月額)】",$J$21,"")</f>
        <v/>
      </c>
      <c r="F301" s="162"/>
      <c r="G301" s="163"/>
      <c r="H301" s="161" t="str">
        <f>IFERROR(IF(賃上げ確認表[[#This Row],[雇用形態]]="02【日給制+手当(月額)】",賃上げ確認表[[#This Row],[c]]/賃上げ確認表[[#This Row],[(a'')]]*賃上げ確認表[[#This Row],[a]],""),"")</f>
        <v/>
      </c>
      <c r="I301" s="18" t="str">
        <f>IF(賃上げ確認表[[#This Row],[社員コード又は氏名等]]="","",賃上げ確認表[[#This Row],[b]]+IF(賃上げ確認表[[#This Row],[(a'')]]="",賃上げ確認表[[#This Row],[c]],賃上げ確認表[[#This Row],[c'']]))</f>
        <v/>
      </c>
      <c r="J301" s="165"/>
      <c r="K301" s="166"/>
      <c r="L301" s="161" t="str">
        <f>IFERROR(IF(賃上げ確認表[[#This Row],[雇用形態]]="02【日給制+手当(月額)】",賃上げ確認表[[#This Row],[f]]/賃上げ確認表[[#This Row],[(a'')]]*賃上げ確認表[[#This Row],[a]],""),"")</f>
        <v/>
      </c>
      <c r="M301" s="18" t="str">
        <f>IF(賃上げ確認表[[#This Row],[社員コード又は氏名等]]="","",賃上げ確認表[[#This Row],[e]]+IF(賃上げ確認表[[#This Row],[(a'')]]="",賃上げ確認表[[#This Row],[f]],賃上げ確認表[[#This Row],[f'']]))</f>
        <v/>
      </c>
      <c r="N301" s="19" t="str">
        <f ca="1">IFERROR(IF(賃上げ確認表[[#This Row],[No.]]=従業員数+1,COUNT(OFFSET($N$53,0,0,従業員数)),IF(賃上げ確認表[[#This Row],[雇用形態]]="88【退職・異動等】","",IFERROR(賃上げ確認表[[#This Row],[g]]-賃上げ確認表[[#This Row],[d]],""))),"")</f>
        <v/>
      </c>
      <c r="O301" s="32" t="str">
        <f ca="1">IFERROR(IF(賃上げ確認表[[#This Row],[No.]]=従業員数+1,AVERAGE(OFFSET($O$53,0,0,従業員数)),IF(賃上げ確認表[[#This Row],[雇用形態]]="88【退職・異動等】","",賃上げ確認表[[#This Row],[d]]/賃上げ確認表[[#This Row],[a]])),"")</f>
        <v/>
      </c>
      <c r="P301" s="33" t="str">
        <f ca="1">IFERROR(IF(賃上げ確認表[[#This Row],[No.]]=従業員数+1,AVERAGE(OFFSET($P$53,0,0,従業員数)),IF(賃上げ確認表[[#This Row],[雇用形態]]="88【退職・異動等】","",賃上げ確認表[[#This Row],[g]]/賃上げ確認表[[#This Row],[a]])),"")</f>
        <v/>
      </c>
      <c r="Q301" s="34" t="str">
        <f ca="1">IFERROR(IF(賃上げ確認表[[#This Row],[No.]]=従業員数+1,AVERAGE(OFFSET($Q$53,0,0,従業員数)),賃上げ確認表[[#This Row],[i]]-賃上げ確認表[[#This Row],[h]]),"")</f>
        <v/>
      </c>
      <c r="R301" s="20" t="str">
        <f ca="1">IF(賃上げ確認表[[#This Row],[h]]="","",IF(OR(賃上げ確認表[[#This Row],[h]]&lt;$Q$39,賃上げ確認表[[#This Row],[i]]&lt;MAX($Q$39:$Q$40)),"最低賃金未満","○"))</f>
        <v/>
      </c>
    </row>
    <row r="302" spans="1:18" ht="18.75" customHeight="1" thickTop="1" thickBot="1" x14ac:dyDescent="0.3">
      <c r="A302" s="108">
        <f>ROW()-ROW(賃上げ確認表[[#Headers],[No.]])</f>
        <v>250</v>
      </c>
      <c r="B302" s="172"/>
      <c r="C302" s="28"/>
      <c r="D302" s="29" t="str">
        <f ca="1">IFERROR(INDIRECT("_"&amp;LEFT(賃上げ確認表[[#This Row],[雇用形態]],2)),"")</f>
        <v/>
      </c>
      <c r="E302" s="160" t="str">
        <f>IF(賃上げ確認表[[#This Row],[雇用形態]]="02【日給制+手当(月額)】",$J$21,"")</f>
        <v/>
      </c>
      <c r="F302" s="162"/>
      <c r="G302" s="163"/>
      <c r="H302" s="161" t="str">
        <f>IFERROR(IF(賃上げ確認表[[#This Row],[雇用形態]]="02【日給制+手当(月額)】",賃上げ確認表[[#This Row],[c]]/賃上げ確認表[[#This Row],[(a'')]]*賃上げ確認表[[#This Row],[a]],""),"")</f>
        <v/>
      </c>
      <c r="I302" s="18" t="str">
        <f>IF(賃上げ確認表[[#This Row],[社員コード又は氏名等]]="","",賃上げ確認表[[#This Row],[b]]+IF(賃上げ確認表[[#This Row],[(a'')]]="",賃上げ確認表[[#This Row],[c]],賃上げ確認表[[#This Row],[c'']]))</f>
        <v/>
      </c>
      <c r="J302" s="165"/>
      <c r="K302" s="166"/>
      <c r="L302" s="161" t="str">
        <f>IFERROR(IF(賃上げ確認表[[#This Row],[雇用形態]]="02【日給制+手当(月額)】",賃上げ確認表[[#This Row],[f]]/賃上げ確認表[[#This Row],[(a'')]]*賃上げ確認表[[#This Row],[a]],""),"")</f>
        <v/>
      </c>
      <c r="M302" s="18" t="str">
        <f>IF(賃上げ確認表[[#This Row],[社員コード又は氏名等]]="","",賃上げ確認表[[#This Row],[e]]+IF(賃上げ確認表[[#This Row],[(a'')]]="",賃上げ確認表[[#This Row],[f]],賃上げ確認表[[#This Row],[f'']]))</f>
        <v/>
      </c>
      <c r="N302" s="19" t="str">
        <f ca="1">IFERROR(IF(賃上げ確認表[[#This Row],[No.]]=従業員数+1,COUNT(OFFSET($N$53,0,0,従業員数)),IF(賃上げ確認表[[#This Row],[雇用形態]]="88【退職・異動等】","",IFERROR(賃上げ確認表[[#This Row],[g]]-賃上げ確認表[[#This Row],[d]],""))),"")</f>
        <v/>
      </c>
      <c r="O302" s="32" t="str">
        <f ca="1">IFERROR(IF(賃上げ確認表[[#This Row],[No.]]=従業員数+1,AVERAGE(OFFSET($O$53,0,0,従業員数)),IF(賃上げ確認表[[#This Row],[雇用形態]]="88【退職・異動等】","",賃上げ確認表[[#This Row],[d]]/賃上げ確認表[[#This Row],[a]])),"")</f>
        <v/>
      </c>
      <c r="P302" s="33" t="str">
        <f ca="1">IFERROR(IF(賃上げ確認表[[#This Row],[No.]]=従業員数+1,AVERAGE(OFFSET($P$53,0,0,従業員数)),IF(賃上げ確認表[[#This Row],[雇用形態]]="88【退職・異動等】","",賃上げ確認表[[#This Row],[g]]/賃上げ確認表[[#This Row],[a]])),"")</f>
        <v/>
      </c>
      <c r="Q302" s="34" t="str">
        <f ca="1">IFERROR(IF(賃上げ確認表[[#This Row],[No.]]=従業員数+1,AVERAGE(OFFSET($Q$53,0,0,従業員数)),賃上げ確認表[[#This Row],[i]]-賃上げ確認表[[#This Row],[h]]),"")</f>
        <v/>
      </c>
      <c r="R302" s="20" t="str">
        <f ca="1">IF(賃上げ確認表[[#This Row],[h]]="","",IF(OR(賃上げ確認表[[#This Row],[h]]&lt;$Q$39,賃上げ確認表[[#This Row],[i]]&lt;MAX($Q$39:$Q$40)),"最低賃金未満","○"))</f>
        <v/>
      </c>
    </row>
    <row r="303" spans="1:18" ht="18.75" customHeight="1" thickTop="1" thickBot="1" x14ac:dyDescent="0.3">
      <c r="A303" s="108">
        <f>ROW()-ROW(賃上げ確認表[[#Headers],[No.]])</f>
        <v>251</v>
      </c>
      <c r="B303" s="172"/>
      <c r="C303" s="28"/>
      <c r="D303" s="29" t="str">
        <f ca="1">IFERROR(INDIRECT("_"&amp;LEFT(賃上げ確認表[[#This Row],[雇用形態]],2)),"")</f>
        <v/>
      </c>
      <c r="E303" s="160" t="str">
        <f>IF(賃上げ確認表[[#This Row],[雇用形態]]="02【日給制+手当(月額)】",$J$21,"")</f>
        <v/>
      </c>
      <c r="F303" s="162"/>
      <c r="G303" s="163"/>
      <c r="H303" s="161" t="str">
        <f>IFERROR(IF(賃上げ確認表[[#This Row],[雇用形態]]="02【日給制+手当(月額)】",賃上げ確認表[[#This Row],[c]]/賃上げ確認表[[#This Row],[(a'')]]*賃上げ確認表[[#This Row],[a]],""),"")</f>
        <v/>
      </c>
      <c r="I303" s="18" t="str">
        <f>IF(賃上げ確認表[[#This Row],[社員コード又は氏名等]]="","",賃上げ確認表[[#This Row],[b]]+IF(賃上げ確認表[[#This Row],[(a'')]]="",賃上げ確認表[[#This Row],[c]],賃上げ確認表[[#This Row],[c'']]))</f>
        <v/>
      </c>
      <c r="J303" s="165"/>
      <c r="K303" s="166"/>
      <c r="L303" s="161" t="str">
        <f>IFERROR(IF(賃上げ確認表[[#This Row],[雇用形態]]="02【日給制+手当(月額)】",賃上げ確認表[[#This Row],[f]]/賃上げ確認表[[#This Row],[(a'')]]*賃上げ確認表[[#This Row],[a]],""),"")</f>
        <v/>
      </c>
      <c r="M303" s="18" t="str">
        <f>IF(賃上げ確認表[[#This Row],[社員コード又は氏名等]]="","",賃上げ確認表[[#This Row],[e]]+IF(賃上げ確認表[[#This Row],[(a'')]]="",賃上げ確認表[[#This Row],[f]],賃上げ確認表[[#This Row],[f'']]))</f>
        <v/>
      </c>
      <c r="N303" s="19" t="str">
        <f ca="1">IFERROR(IF(賃上げ確認表[[#This Row],[No.]]=従業員数+1,COUNT(OFFSET($N$53,0,0,従業員数)),IF(賃上げ確認表[[#This Row],[雇用形態]]="88【退職・異動等】","",IFERROR(賃上げ確認表[[#This Row],[g]]-賃上げ確認表[[#This Row],[d]],""))),"")</f>
        <v/>
      </c>
      <c r="O303" s="32" t="str">
        <f ca="1">IFERROR(IF(賃上げ確認表[[#This Row],[No.]]=従業員数+1,AVERAGE(OFFSET($O$53,0,0,従業員数)),IF(賃上げ確認表[[#This Row],[雇用形態]]="88【退職・異動等】","",賃上げ確認表[[#This Row],[d]]/賃上げ確認表[[#This Row],[a]])),"")</f>
        <v/>
      </c>
      <c r="P303" s="33" t="str">
        <f ca="1">IFERROR(IF(賃上げ確認表[[#This Row],[No.]]=従業員数+1,AVERAGE(OFFSET($P$53,0,0,従業員数)),IF(賃上げ確認表[[#This Row],[雇用形態]]="88【退職・異動等】","",賃上げ確認表[[#This Row],[g]]/賃上げ確認表[[#This Row],[a]])),"")</f>
        <v/>
      </c>
      <c r="Q303" s="34" t="str">
        <f ca="1">IFERROR(IF(賃上げ確認表[[#This Row],[No.]]=従業員数+1,AVERAGE(OFFSET($Q$53,0,0,従業員数)),賃上げ確認表[[#This Row],[i]]-賃上げ確認表[[#This Row],[h]]),"")</f>
        <v/>
      </c>
      <c r="R303" s="20" t="str">
        <f ca="1">IF(賃上げ確認表[[#This Row],[h]]="","",IF(OR(賃上げ確認表[[#This Row],[h]]&lt;$Q$39,賃上げ確認表[[#This Row],[i]]&lt;MAX($Q$39:$Q$40)),"最低賃金未満","○"))</f>
        <v/>
      </c>
    </row>
    <row r="304" spans="1:18" ht="18.75" customHeight="1" thickTop="1" thickBot="1" x14ac:dyDescent="0.3">
      <c r="A304" s="108">
        <f>ROW()-ROW(賃上げ確認表[[#Headers],[No.]])</f>
        <v>252</v>
      </c>
      <c r="B304" s="172"/>
      <c r="C304" s="28"/>
      <c r="D304" s="29" t="str">
        <f ca="1">IFERROR(INDIRECT("_"&amp;LEFT(賃上げ確認表[[#This Row],[雇用形態]],2)),"")</f>
        <v/>
      </c>
      <c r="E304" s="160" t="str">
        <f>IF(賃上げ確認表[[#This Row],[雇用形態]]="02【日給制+手当(月額)】",$J$21,"")</f>
        <v/>
      </c>
      <c r="F304" s="162"/>
      <c r="G304" s="163"/>
      <c r="H304" s="161" t="str">
        <f>IFERROR(IF(賃上げ確認表[[#This Row],[雇用形態]]="02【日給制+手当(月額)】",賃上げ確認表[[#This Row],[c]]/賃上げ確認表[[#This Row],[(a'')]]*賃上げ確認表[[#This Row],[a]],""),"")</f>
        <v/>
      </c>
      <c r="I304" s="18" t="str">
        <f>IF(賃上げ確認表[[#This Row],[社員コード又は氏名等]]="","",賃上げ確認表[[#This Row],[b]]+IF(賃上げ確認表[[#This Row],[(a'')]]="",賃上げ確認表[[#This Row],[c]],賃上げ確認表[[#This Row],[c'']]))</f>
        <v/>
      </c>
      <c r="J304" s="165"/>
      <c r="K304" s="166"/>
      <c r="L304" s="161" t="str">
        <f>IFERROR(IF(賃上げ確認表[[#This Row],[雇用形態]]="02【日給制+手当(月額)】",賃上げ確認表[[#This Row],[f]]/賃上げ確認表[[#This Row],[(a'')]]*賃上げ確認表[[#This Row],[a]],""),"")</f>
        <v/>
      </c>
      <c r="M304" s="18" t="str">
        <f>IF(賃上げ確認表[[#This Row],[社員コード又は氏名等]]="","",賃上げ確認表[[#This Row],[e]]+IF(賃上げ確認表[[#This Row],[(a'')]]="",賃上げ確認表[[#This Row],[f]],賃上げ確認表[[#This Row],[f'']]))</f>
        <v/>
      </c>
      <c r="N304" s="19" t="str">
        <f ca="1">IFERROR(IF(賃上げ確認表[[#This Row],[No.]]=従業員数+1,COUNT(OFFSET($N$53,0,0,従業員数)),IF(賃上げ確認表[[#This Row],[雇用形態]]="88【退職・異動等】","",IFERROR(賃上げ確認表[[#This Row],[g]]-賃上げ確認表[[#This Row],[d]],""))),"")</f>
        <v/>
      </c>
      <c r="O304" s="32" t="str">
        <f ca="1">IFERROR(IF(賃上げ確認表[[#This Row],[No.]]=従業員数+1,AVERAGE(OFFSET($O$53,0,0,従業員数)),IF(賃上げ確認表[[#This Row],[雇用形態]]="88【退職・異動等】","",賃上げ確認表[[#This Row],[d]]/賃上げ確認表[[#This Row],[a]])),"")</f>
        <v/>
      </c>
      <c r="P304" s="33" t="str">
        <f ca="1">IFERROR(IF(賃上げ確認表[[#This Row],[No.]]=従業員数+1,AVERAGE(OFFSET($P$53,0,0,従業員数)),IF(賃上げ確認表[[#This Row],[雇用形態]]="88【退職・異動等】","",賃上げ確認表[[#This Row],[g]]/賃上げ確認表[[#This Row],[a]])),"")</f>
        <v/>
      </c>
      <c r="Q304" s="34" t="str">
        <f ca="1">IFERROR(IF(賃上げ確認表[[#This Row],[No.]]=従業員数+1,AVERAGE(OFFSET($Q$53,0,0,従業員数)),賃上げ確認表[[#This Row],[i]]-賃上げ確認表[[#This Row],[h]]),"")</f>
        <v/>
      </c>
      <c r="R304" s="20" t="str">
        <f ca="1">IF(賃上げ確認表[[#This Row],[h]]="","",IF(OR(賃上げ確認表[[#This Row],[h]]&lt;$Q$39,賃上げ確認表[[#This Row],[i]]&lt;MAX($Q$39:$Q$40)),"最低賃金未満","○"))</f>
        <v/>
      </c>
    </row>
    <row r="305" spans="1:18" ht="18.75" customHeight="1" thickTop="1" thickBot="1" x14ac:dyDescent="0.3">
      <c r="A305" s="108">
        <f>ROW()-ROW(賃上げ確認表[[#Headers],[No.]])</f>
        <v>253</v>
      </c>
      <c r="B305" s="172"/>
      <c r="C305" s="28"/>
      <c r="D305" s="29" t="str">
        <f ca="1">IFERROR(INDIRECT("_"&amp;LEFT(賃上げ確認表[[#This Row],[雇用形態]],2)),"")</f>
        <v/>
      </c>
      <c r="E305" s="160" t="str">
        <f>IF(賃上げ確認表[[#This Row],[雇用形態]]="02【日給制+手当(月額)】",$J$21,"")</f>
        <v/>
      </c>
      <c r="F305" s="162"/>
      <c r="G305" s="163"/>
      <c r="H305" s="161" t="str">
        <f>IFERROR(IF(賃上げ確認表[[#This Row],[雇用形態]]="02【日給制+手当(月額)】",賃上げ確認表[[#This Row],[c]]/賃上げ確認表[[#This Row],[(a'')]]*賃上げ確認表[[#This Row],[a]],""),"")</f>
        <v/>
      </c>
      <c r="I305" s="18" t="str">
        <f>IF(賃上げ確認表[[#This Row],[社員コード又は氏名等]]="","",賃上げ確認表[[#This Row],[b]]+IF(賃上げ確認表[[#This Row],[(a'')]]="",賃上げ確認表[[#This Row],[c]],賃上げ確認表[[#This Row],[c'']]))</f>
        <v/>
      </c>
      <c r="J305" s="165"/>
      <c r="K305" s="166"/>
      <c r="L305" s="161" t="str">
        <f>IFERROR(IF(賃上げ確認表[[#This Row],[雇用形態]]="02【日給制+手当(月額)】",賃上げ確認表[[#This Row],[f]]/賃上げ確認表[[#This Row],[(a'')]]*賃上げ確認表[[#This Row],[a]],""),"")</f>
        <v/>
      </c>
      <c r="M305" s="18" t="str">
        <f>IF(賃上げ確認表[[#This Row],[社員コード又は氏名等]]="","",賃上げ確認表[[#This Row],[e]]+IF(賃上げ確認表[[#This Row],[(a'')]]="",賃上げ確認表[[#This Row],[f]],賃上げ確認表[[#This Row],[f'']]))</f>
        <v/>
      </c>
      <c r="N305" s="19" t="str">
        <f ca="1">IFERROR(IF(賃上げ確認表[[#This Row],[No.]]=従業員数+1,COUNT(OFFSET($N$53,0,0,従業員数)),IF(賃上げ確認表[[#This Row],[雇用形態]]="88【退職・異動等】","",IFERROR(賃上げ確認表[[#This Row],[g]]-賃上げ確認表[[#This Row],[d]],""))),"")</f>
        <v/>
      </c>
      <c r="O305" s="32" t="str">
        <f ca="1">IFERROR(IF(賃上げ確認表[[#This Row],[No.]]=従業員数+1,AVERAGE(OFFSET($O$53,0,0,従業員数)),IF(賃上げ確認表[[#This Row],[雇用形態]]="88【退職・異動等】","",賃上げ確認表[[#This Row],[d]]/賃上げ確認表[[#This Row],[a]])),"")</f>
        <v/>
      </c>
      <c r="P305" s="33" t="str">
        <f ca="1">IFERROR(IF(賃上げ確認表[[#This Row],[No.]]=従業員数+1,AVERAGE(OFFSET($P$53,0,0,従業員数)),IF(賃上げ確認表[[#This Row],[雇用形態]]="88【退職・異動等】","",賃上げ確認表[[#This Row],[g]]/賃上げ確認表[[#This Row],[a]])),"")</f>
        <v/>
      </c>
      <c r="Q305" s="34" t="str">
        <f ca="1">IFERROR(IF(賃上げ確認表[[#This Row],[No.]]=従業員数+1,AVERAGE(OFFSET($Q$53,0,0,従業員数)),賃上げ確認表[[#This Row],[i]]-賃上げ確認表[[#This Row],[h]]),"")</f>
        <v/>
      </c>
      <c r="R305" s="20" t="str">
        <f ca="1">IF(賃上げ確認表[[#This Row],[h]]="","",IF(OR(賃上げ確認表[[#This Row],[h]]&lt;$Q$39,賃上げ確認表[[#This Row],[i]]&lt;MAX($Q$39:$Q$40)),"最低賃金未満","○"))</f>
        <v/>
      </c>
    </row>
    <row r="306" spans="1:18" ht="18.75" customHeight="1" thickTop="1" thickBot="1" x14ac:dyDescent="0.3">
      <c r="A306" s="108">
        <f>ROW()-ROW(賃上げ確認表[[#Headers],[No.]])</f>
        <v>254</v>
      </c>
      <c r="B306" s="172"/>
      <c r="C306" s="28"/>
      <c r="D306" s="29" t="str">
        <f ca="1">IFERROR(INDIRECT("_"&amp;LEFT(賃上げ確認表[[#This Row],[雇用形態]],2)),"")</f>
        <v/>
      </c>
      <c r="E306" s="160" t="str">
        <f>IF(賃上げ確認表[[#This Row],[雇用形態]]="02【日給制+手当(月額)】",$J$21,"")</f>
        <v/>
      </c>
      <c r="F306" s="162"/>
      <c r="G306" s="163"/>
      <c r="H306" s="161" t="str">
        <f>IFERROR(IF(賃上げ確認表[[#This Row],[雇用形態]]="02【日給制+手当(月額)】",賃上げ確認表[[#This Row],[c]]/賃上げ確認表[[#This Row],[(a'')]]*賃上げ確認表[[#This Row],[a]],""),"")</f>
        <v/>
      </c>
      <c r="I306" s="18" t="str">
        <f>IF(賃上げ確認表[[#This Row],[社員コード又は氏名等]]="","",賃上げ確認表[[#This Row],[b]]+IF(賃上げ確認表[[#This Row],[(a'')]]="",賃上げ確認表[[#This Row],[c]],賃上げ確認表[[#This Row],[c'']]))</f>
        <v/>
      </c>
      <c r="J306" s="165"/>
      <c r="K306" s="166"/>
      <c r="L306" s="161" t="str">
        <f>IFERROR(IF(賃上げ確認表[[#This Row],[雇用形態]]="02【日給制+手当(月額)】",賃上げ確認表[[#This Row],[f]]/賃上げ確認表[[#This Row],[(a'')]]*賃上げ確認表[[#This Row],[a]],""),"")</f>
        <v/>
      </c>
      <c r="M306" s="18" t="str">
        <f>IF(賃上げ確認表[[#This Row],[社員コード又は氏名等]]="","",賃上げ確認表[[#This Row],[e]]+IF(賃上げ確認表[[#This Row],[(a'')]]="",賃上げ確認表[[#This Row],[f]],賃上げ確認表[[#This Row],[f'']]))</f>
        <v/>
      </c>
      <c r="N306" s="19" t="str">
        <f ca="1">IFERROR(IF(賃上げ確認表[[#This Row],[No.]]=従業員数+1,COUNT(OFFSET($N$53,0,0,従業員数)),IF(賃上げ確認表[[#This Row],[雇用形態]]="88【退職・異動等】","",IFERROR(賃上げ確認表[[#This Row],[g]]-賃上げ確認表[[#This Row],[d]],""))),"")</f>
        <v/>
      </c>
      <c r="O306" s="32" t="str">
        <f ca="1">IFERROR(IF(賃上げ確認表[[#This Row],[No.]]=従業員数+1,AVERAGE(OFFSET($O$53,0,0,従業員数)),IF(賃上げ確認表[[#This Row],[雇用形態]]="88【退職・異動等】","",賃上げ確認表[[#This Row],[d]]/賃上げ確認表[[#This Row],[a]])),"")</f>
        <v/>
      </c>
      <c r="P306" s="33" t="str">
        <f ca="1">IFERROR(IF(賃上げ確認表[[#This Row],[No.]]=従業員数+1,AVERAGE(OFFSET($P$53,0,0,従業員数)),IF(賃上げ確認表[[#This Row],[雇用形態]]="88【退職・異動等】","",賃上げ確認表[[#This Row],[g]]/賃上げ確認表[[#This Row],[a]])),"")</f>
        <v/>
      </c>
      <c r="Q306" s="34" t="str">
        <f ca="1">IFERROR(IF(賃上げ確認表[[#This Row],[No.]]=従業員数+1,AVERAGE(OFFSET($Q$53,0,0,従業員数)),賃上げ確認表[[#This Row],[i]]-賃上げ確認表[[#This Row],[h]]),"")</f>
        <v/>
      </c>
      <c r="R306" s="20" t="str">
        <f ca="1">IF(賃上げ確認表[[#This Row],[h]]="","",IF(OR(賃上げ確認表[[#This Row],[h]]&lt;$Q$39,賃上げ確認表[[#This Row],[i]]&lt;MAX($Q$39:$Q$40)),"最低賃金未満","○"))</f>
        <v/>
      </c>
    </row>
    <row r="307" spans="1:18" ht="18.75" customHeight="1" thickTop="1" thickBot="1" x14ac:dyDescent="0.3">
      <c r="A307" s="108">
        <f>ROW()-ROW(賃上げ確認表[[#Headers],[No.]])</f>
        <v>255</v>
      </c>
      <c r="B307" s="172"/>
      <c r="C307" s="28"/>
      <c r="D307" s="29" t="str">
        <f ca="1">IFERROR(INDIRECT("_"&amp;LEFT(賃上げ確認表[[#This Row],[雇用形態]],2)),"")</f>
        <v/>
      </c>
      <c r="E307" s="160" t="str">
        <f>IF(賃上げ確認表[[#This Row],[雇用形態]]="02【日給制+手当(月額)】",$J$21,"")</f>
        <v/>
      </c>
      <c r="F307" s="162"/>
      <c r="G307" s="163"/>
      <c r="H307" s="161" t="str">
        <f>IFERROR(IF(賃上げ確認表[[#This Row],[雇用形態]]="02【日給制+手当(月額)】",賃上げ確認表[[#This Row],[c]]/賃上げ確認表[[#This Row],[(a'')]]*賃上げ確認表[[#This Row],[a]],""),"")</f>
        <v/>
      </c>
      <c r="I307" s="18" t="str">
        <f>IF(賃上げ確認表[[#This Row],[社員コード又は氏名等]]="","",賃上げ確認表[[#This Row],[b]]+IF(賃上げ確認表[[#This Row],[(a'')]]="",賃上げ確認表[[#This Row],[c]],賃上げ確認表[[#This Row],[c'']]))</f>
        <v/>
      </c>
      <c r="J307" s="165"/>
      <c r="K307" s="166"/>
      <c r="L307" s="161" t="str">
        <f>IFERROR(IF(賃上げ確認表[[#This Row],[雇用形態]]="02【日給制+手当(月額)】",賃上げ確認表[[#This Row],[f]]/賃上げ確認表[[#This Row],[(a'')]]*賃上げ確認表[[#This Row],[a]],""),"")</f>
        <v/>
      </c>
      <c r="M307" s="18" t="str">
        <f>IF(賃上げ確認表[[#This Row],[社員コード又は氏名等]]="","",賃上げ確認表[[#This Row],[e]]+IF(賃上げ確認表[[#This Row],[(a'')]]="",賃上げ確認表[[#This Row],[f]],賃上げ確認表[[#This Row],[f'']]))</f>
        <v/>
      </c>
      <c r="N307" s="19" t="str">
        <f ca="1">IFERROR(IF(賃上げ確認表[[#This Row],[No.]]=従業員数+1,COUNT(OFFSET($N$53,0,0,従業員数)),IF(賃上げ確認表[[#This Row],[雇用形態]]="88【退職・異動等】","",IFERROR(賃上げ確認表[[#This Row],[g]]-賃上げ確認表[[#This Row],[d]],""))),"")</f>
        <v/>
      </c>
      <c r="O307" s="32" t="str">
        <f ca="1">IFERROR(IF(賃上げ確認表[[#This Row],[No.]]=従業員数+1,AVERAGE(OFFSET($O$53,0,0,従業員数)),IF(賃上げ確認表[[#This Row],[雇用形態]]="88【退職・異動等】","",賃上げ確認表[[#This Row],[d]]/賃上げ確認表[[#This Row],[a]])),"")</f>
        <v/>
      </c>
      <c r="P307" s="33" t="str">
        <f ca="1">IFERROR(IF(賃上げ確認表[[#This Row],[No.]]=従業員数+1,AVERAGE(OFFSET($P$53,0,0,従業員数)),IF(賃上げ確認表[[#This Row],[雇用形態]]="88【退職・異動等】","",賃上げ確認表[[#This Row],[g]]/賃上げ確認表[[#This Row],[a]])),"")</f>
        <v/>
      </c>
      <c r="Q307" s="34" t="str">
        <f ca="1">IFERROR(IF(賃上げ確認表[[#This Row],[No.]]=従業員数+1,AVERAGE(OFFSET($Q$53,0,0,従業員数)),賃上げ確認表[[#This Row],[i]]-賃上げ確認表[[#This Row],[h]]),"")</f>
        <v/>
      </c>
      <c r="R307" s="20" t="str">
        <f ca="1">IF(賃上げ確認表[[#This Row],[h]]="","",IF(OR(賃上げ確認表[[#This Row],[h]]&lt;$Q$39,賃上げ確認表[[#This Row],[i]]&lt;MAX($Q$39:$Q$40)),"最低賃金未満","○"))</f>
        <v/>
      </c>
    </row>
    <row r="308" spans="1:18" ht="18.75" customHeight="1" thickTop="1" thickBot="1" x14ac:dyDescent="0.3">
      <c r="A308" s="108">
        <f>ROW()-ROW(賃上げ確認表[[#Headers],[No.]])</f>
        <v>256</v>
      </c>
      <c r="B308" s="172"/>
      <c r="C308" s="28"/>
      <c r="D308" s="29" t="str">
        <f ca="1">IFERROR(INDIRECT("_"&amp;LEFT(賃上げ確認表[[#This Row],[雇用形態]],2)),"")</f>
        <v/>
      </c>
      <c r="E308" s="160" t="str">
        <f>IF(賃上げ確認表[[#This Row],[雇用形態]]="02【日給制+手当(月額)】",$J$21,"")</f>
        <v/>
      </c>
      <c r="F308" s="162"/>
      <c r="G308" s="163"/>
      <c r="H308" s="161" t="str">
        <f>IFERROR(IF(賃上げ確認表[[#This Row],[雇用形態]]="02【日給制+手当(月額)】",賃上げ確認表[[#This Row],[c]]/賃上げ確認表[[#This Row],[(a'')]]*賃上げ確認表[[#This Row],[a]],""),"")</f>
        <v/>
      </c>
      <c r="I308" s="18" t="str">
        <f>IF(賃上げ確認表[[#This Row],[社員コード又は氏名等]]="","",賃上げ確認表[[#This Row],[b]]+IF(賃上げ確認表[[#This Row],[(a'')]]="",賃上げ確認表[[#This Row],[c]],賃上げ確認表[[#This Row],[c'']]))</f>
        <v/>
      </c>
      <c r="J308" s="165"/>
      <c r="K308" s="166"/>
      <c r="L308" s="161" t="str">
        <f>IFERROR(IF(賃上げ確認表[[#This Row],[雇用形態]]="02【日給制+手当(月額)】",賃上げ確認表[[#This Row],[f]]/賃上げ確認表[[#This Row],[(a'')]]*賃上げ確認表[[#This Row],[a]],""),"")</f>
        <v/>
      </c>
      <c r="M308" s="18" t="str">
        <f>IF(賃上げ確認表[[#This Row],[社員コード又は氏名等]]="","",賃上げ確認表[[#This Row],[e]]+IF(賃上げ確認表[[#This Row],[(a'')]]="",賃上げ確認表[[#This Row],[f]],賃上げ確認表[[#This Row],[f'']]))</f>
        <v/>
      </c>
      <c r="N308" s="19" t="str">
        <f ca="1">IFERROR(IF(賃上げ確認表[[#This Row],[No.]]=従業員数+1,COUNT(OFFSET($N$53,0,0,従業員数)),IF(賃上げ確認表[[#This Row],[雇用形態]]="88【退職・異動等】","",IFERROR(賃上げ確認表[[#This Row],[g]]-賃上げ確認表[[#This Row],[d]],""))),"")</f>
        <v/>
      </c>
      <c r="O308" s="32" t="str">
        <f ca="1">IFERROR(IF(賃上げ確認表[[#This Row],[No.]]=従業員数+1,AVERAGE(OFFSET($O$53,0,0,従業員数)),IF(賃上げ確認表[[#This Row],[雇用形態]]="88【退職・異動等】","",賃上げ確認表[[#This Row],[d]]/賃上げ確認表[[#This Row],[a]])),"")</f>
        <v/>
      </c>
      <c r="P308" s="33" t="str">
        <f ca="1">IFERROR(IF(賃上げ確認表[[#This Row],[No.]]=従業員数+1,AVERAGE(OFFSET($P$53,0,0,従業員数)),IF(賃上げ確認表[[#This Row],[雇用形態]]="88【退職・異動等】","",賃上げ確認表[[#This Row],[g]]/賃上げ確認表[[#This Row],[a]])),"")</f>
        <v/>
      </c>
      <c r="Q308" s="34" t="str">
        <f ca="1">IFERROR(IF(賃上げ確認表[[#This Row],[No.]]=従業員数+1,AVERAGE(OFFSET($Q$53,0,0,従業員数)),賃上げ確認表[[#This Row],[i]]-賃上げ確認表[[#This Row],[h]]),"")</f>
        <v/>
      </c>
      <c r="R308" s="20" t="str">
        <f ca="1">IF(賃上げ確認表[[#This Row],[h]]="","",IF(OR(賃上げ確認表[[#This Row],[h]]&lt;$Q$39,賃上げ確認表[[#This Row],[i]]&lt;MAX($Q$39:$Q$40)),"最低賃金未満","○"))</f>
        <v/>
      </c>
    </row>
    <row r="309" spans="1:18" ht="18.75" customHeight="1" thickTop="1" thickBot="1" x14ac:dyDescent="0.3">
      <c r="A309" s="108">
        <f>ROW()-ROW(賃上げ確認表[[#Headers],[No.]])</f>
        <v>257</v>
      </c>
      <c r="B309" s="172"/>
      <c r="C309" s="28"/>
      <c r="D309" s="29" t="str">
        <f ca="1">IFERROR(INDIRECT("_"&amp;LEFT(賃上げ確認表[[#This Row],[雇用形態]],2)),"")</f>
        <v/>
      </c>
      <c r="E309" s="160" t="str">
        <f>IF(賃上げ確認表[[#This Row],[雇用形態]]="02【日給制+手当(月額)】",$J$21,"")</f>
        <v/>
      </c>
      <c r="F309" s="162"/>
      <c r="G309" s="163"/>
      <c r="H309" s="161" t="str">
        <f>IFERROR(IF(賃上げ確認表[[#This Row],[雇用形態]]="02【日給制+手当(月額)】",賃上げ確認表[[#This Row],[c]]/賃上げ確認表[[#This Row],[(a'')]]*賃上げ確認表[[#This Row],[a]],""),"")</f>
        <v/>
      </c>
      <c r="I309" s="18" t="str">
        <f>IF(賃上げ確認表[[#This Row],[社員コード又は氏名等]]="","",賃上げ確認表[[#This Row],[b]]+IF(賃上げ確認表[[#This Row],[(a'')]]="",賃上げ確認表[[#This Row],[c]],賃上げ確認表[[#This Row],[c'']]))</f>
        <v/>
      </c>
      <c r="J309" s="165"/>
      <c r="K309" s="166"/>
      <c r="L309" s="161" t="str">
        <f>IFERROR(IF(賃上げ確認表[[#This Row],[雇用形態]]="02【日給制+手当(月額)】",賃上げ確認表[[#This Row],[f]]/賃上げ確認表[[#This Row],[(a'')]]*賃上げ確認表[[#This Row],[a]],""),"")</f>
        <v/>
      </c>
      <c r="M309" s="18" t="str">
        <f>IF(賃上げ確認表[[#This Row],[社員コード又は氏名等]]="","",賃上げ確認表[[#This Row],[e]]+IF(賃上げ確認表[[#This Row],[(a'')]]="",賃上げ確認表[[#This Row],[f]],賃上げ確認表[[#This Row],[f'']]))</f>
        <v/>
      </c>
      <c r="N309" s="19" t="str">
        <f ca="1">IFERROR(IF(賃上げ確認表[[#This Row],[No.]]=従業員数+1,COUNT(OFFSET($N$53,0,0,従業員数)),IF(賃上げ確認表[[#This Row],[雇用形態]]="88【退職・異動等】","",IFERROR(賃上げ確認表[[#This Row],[g]]-賃上げ確認表[[#This Row],[d]],""))),"")</f>
        <v/>
      </c>
      <c r="O309" s="32" t="str">
        <f ca="1">IFERROR(IF(賃上げ確認表[[#This Row],[No.]]=従業員数+1,AVERAGE(OFFSET($O$53,0,0,従業員数)),IF(賃上げ確認表[[#This Row],[雇用形態]]="88【退職・異動等】","",賃上げ確認表[[#This Row],[d]]/賃上げ確認表[[#This Row],[a]])),"")</f>
        <v/>
      </c>
      <c r="P309" s="33" t="str">
        <f ca="1">IFERROR(IF(賃上げ確認表[[#This Row],[No.]]=従業員数+1,AVERAGE(OFFSET($P$53,0,0,従業員数)),IF(賃上げ確認表[[#This Row],[雇用形態]]="88【退職・異動等】","",賃上げ確認表[[#This Row],[g]]/賃上げ確認表[[#This Row],[a]])),"")</f>
        <v/>
      </c>
      <c r="Q309" s="34" t="str">
        <f ca="1">IFERROR(IF(賃上げ確認表[[#This Row],[No.]]=従業員数+1,AVERAGE(OFFSET($Q$53,0,0,従業員数)),賃上げ確認表[[#This Row],[i]]-賃上げ確認表[[#This Row],[h]]),"")</f>
        <v/>
      </c>
      <c r="R309" s="20" t="str">
        <f ca="1">IF(賃上げ確認表[[#This Row],[h]]="","",IF(OR(賃上げ確認表[[#This Row],[h]]&lt;$Q$39,賃上げ確認表[[#This Row],[i]]&lt;MAX($Q$39:$Q$40)),"最低賃金未満","○"))</f>
        <v/>
      </c>
    </row>
    <row r="310" spans="1:18" ht="18.75" customHeight="1" thickTop="1" thickBot="1" x14ac:dyDescent="0.3">
      <c r="A310" s="108">
        <f>ROW()-ROW(賃上げ確認表[[#Headers],[No.]])</f>
        <v>258</v>
      </c>
      <c r="B310" s="172"/>
      <c r="C310" s="28"/>
      <c r="D310" s="29" t="str">
        <f ca="1">IFERROR(INDIRECT("_"&amp;LEFT(賃上げ確認表[[#This Row],[雇用形態]],2)),"")</f>
        <v/>
      </c>
      <c r="E310" s="160" t="str">
        <f>IF(賃上げ確認表[[#This Row],[雇用形態]]="02【日給制+手当(月額)】",$J$21,"")</f>
        <v/>
      </c>
      <c r="F310" s="162"/>
      <c r="G310" s="163"/>
      <c r="H310" s="161" t="str">
        <f>IFERROR(IF(賃上げ確認表[[#This Row],[雇用形態]]="02【日給制+手当(月額)】",賃上げ確認表[[#This Row],[c]]/賃上げ確認表[[#This Row],[(a'')]]*賃上げ確認表[[#This Row],[a]],""),"")</f>
        <v/>
      </c>
      <c r="I310" s="18" t="str">
        <f>IF(賃上げ確認表[[#This Row],[社員コード又は氏名等]]="","",賃上げ確認表[[#This Row],[b]]+IF(賃上げ確認表[[#This Row],[(a'')]]="",賃上げ確認表[[#This Row],[c]],賃上げ確認表[[#This Row],[c'']]))</f>
        <v/>
      </c>
      <c r="J310" s="165"/>
      <c r="K310" s="166"/>
      <c r="L310" s="161" t="str">
        <f>IFERROR(IF(賃上げ確認表[[#This Row],[雇用形態]]="02【日給制+手当(月額)】",賃上げ確認表[[#This Row],[f]]/賃上げ確認表[[#This Row],[(a'')]]*賃上げ確認表[[#This Row],[a]],""),"")</f>
        <v/>
      </c>
      <c r="M310" s="18" t="str">
        <f>IF(賃上げ確認表[[#This Row],[社員コード又は氏名等]]="","",賃上げ確認表[[#This Row],[e]]+IF(賃上げ確認表[[#This Row],[(a'')]]="",賃上げ確認表[[#This Row],[f]],賃上げ確認表[[#This Row],[f'']]))</f>
        <v/>
      </c>
      <c r="N310" s="19" t="str">
        <f ca="1">IFERROR(IF(賃上げ確認表[[#This Row],[No.]]=従業員数+1,COUNT(OFFSET($N$53,0,0,従業員数)),IF(賃上げ確認表[[#This Row],[雇用形態]]="88【退職・異動等】","",IFERROR(賃上げ確認表[[#This Row],[g]]-賃上げ確認表[[#This Row],[d]],""))),"")</f>
        <v/>
      </c>
      <c r="O310" s="32" t="str">
        <f ca="1">IFERROR(IF(賃上げ確認表[[#This Row],[No.]]=従業員数+1,AVERAGE(OFFSET($O$53,0,0,従業員数)),IF(賃上げ確認表[[#This Row],[雇用形態]]="88【退職・異動等】","",賃上げ確認表[[#This Row],[d]]/賃上げ確認表[[#This Row],[a]])),"")</f>
        <v/>
      </c>
      <c r="P310" s="33" t="str">
        <f ca="1">IFERROR(IF(賃上げ確認表[[#This Row],[No.]]=従業員数+1,AVERAGE(OFFSET($P$53,0,0,従業員数)),IF(賃上げ確認表[[#This Row],[雇用形態]]="88【退職・異動等】","",賃上げ確認表[[#This Row],[g]]/賃上げ確認表[[#This Row],[a]])),"")</f>
        <v/>
      </c>
      <c r="Q310" s="34" t="str">
        <f ca="1">IFERROR(IF(賃上げ確認表[[#This Row],[No.]]=従業員数+1,AVERAGE(OFFSET($Q$53,0,0,従業員数)),賃上げ確認表[[#This Row],[i]]-賃上げ確認表[[#This Row],[h]]),"")</f>
        <v/>
      </c>
      <c r="R310" s="20" t="str">
        <f ca="1">IF(賃上げ確認表[[#This Row],[h]]="","",IF(OR(賃上げ確認表[[#This Row],[h]]&lt;$Q$39,賃上げ確認表[[#This Row],[i]]&lt;MAX($Q$39:$Q$40)),"最低賃金未満","○"))</f>
        <v/>
      </c>
    </row>
    <row r="311" spans="1:18" ht="18.75" customHeight="1" thickTop="1" thickBot="1" x14ac:dyDescent="0.3">
      <c r="A311" s="108">
        <f>ROW()-ROW(賃上げ確認表[[#Headers],[No.]])</f>
        <v>259</v>
      </c>
      <c r="B311" s="172"/>
      <c r="C311" s="28"/>
      <c r="D311" s="29" t="str">
        <f ca="1">IFERROR(INDIRECT("_"&amp;LEFT(賃上げ確認表[[#This Row],[雇用形態]],2)),"")</f>
        <v/>
      </c>
      <c r="E311" s="160" t="str">
        <f>IF(賃上げ確認表[[#This Row],[雇用形態]]="02【日給制+手当(月額)】",$J$21,"")</f>
        <v/>
      </c>
      <c r="F311" s="162"/>
      <c r="G311" s="163"/>
      <c r="H311" s="161" t="str">
        <f>IFERROR(IF(賃上げ確認表[[#This Row],[雇用形態]]="02【日給制+手当(月額)】",賃上げ確認表[[#This Row],[c]]/賃上げ確認表[[#This Row],[(a'')]]*賃上げ確認表[[#This Row],[a]],""),"")</f>
        <v/>
      </c>
      <c r="I311" s="18" t="str">
        <f>IF(賃上げ確認表[[#This Row],[社員コード又は氏名等]]="","",賃上げ確認表[[#This Row],[b]]+IF(賃上げ確認表[[#This Row],[(a'')]]="",賃上げ確認表[[#This Row],[c]],賃上げ確認表[[#This Row],[c'']]))</f>
        <v/>
      </c>
      <c r="J311" s="165"/>
      <c r="K311" s="166"/>
      <c r="L311" s="161" t="str">
        <f>IFERROR(IF(賃上げ確認表[[#This Row],[雇用形態]]="02【日給制+手当(月額)】",賃上げ確認表[[#This Row],[f]]/賃上げ確認表[[#This Row],[(a'')]]*賃上げ確認表[[#This Row],[a]],""),"")</f>
        <v/>
      </c>
      <c r="M311" s="18" t="str">
        <f>IF(賃上げ確認表[[#This Row],[社員コード又は氏名等]]="","",賃上げ確認表[[#This Row],[e]]+IF(賃上げ確認表[[#This Row],[(a'')]]="",賃上げ確認表[[#This Row],[f]],賃上げ確認表[[#This Row],[f'']]))</f>
        <v/>
      </c>
      <c r="N311" s="19" t="str">
        <f ca="1">IFERROR(IF(賃上げ確認表[[#This Row],[No.]]=従業員数+1,COUNT(OFFSET($N$53,0,0,従業員数)),IF(賃上げ確認表[[#This Row],[雇用形態]]="88【退職・異動等】","",IFERROR(賃上げ確認表[[#This Row],[g]]-賃上げ確認表[[#This Row],[d]],""))),"")</f>
        <v/>
      </c>
      <c r="O311" s="32" t="str">
        <f ca="1">IFERROR(IF(賃上げ確認表[[#This Row],[No.]]=従業員数+1,AVERAGE(OFFSET($O$53,0,0,従業員数)),IF(賃上げ確認表[[#This Row],[雇用形態]]="88【退職・異動等】","",賃上げ確認表[[#This Row],[d]]/賃上げ確認表[[#This Row],[a]])),"")</f>
        <v/>
      </c>
      <c r="P311" s="33" t="str">
        <f ca="1">IFERROR(IF(賃上げ確認表[[#This Row],[No.]]=従業員数+1,AVERAGE(OFFSET($P$53,0,0,従業員数)),IF(賃上げ確認表[[#This Row],[雇用形態]]="88【退職・異動等】","",賃上げ確認表[[#This Row],[g]]/賃上げ確認表[[#This Row],[a]])),"")</f>
        <v/>
      </c>
      <c r="Q311" s="34" t="str">
        <f ca="1">IFERROR(IF(賃上げ確認表[[#This Row],[No.]]=従業員数+1,AVERAGE(OFFSET($Q$53,0,0,従業員数)),賃上げ確認表[[#This Row],[i]]-賃上げ確認表[[#This Row],[h]]),"")</f>
        <v/>
      </c>
      <c r="R311" s="20" t="str">
        <f ca="1">IF(賃上げ確認表[[#This Row],[h]]="","",IF(OR(賃上げ確認表[[#This Row],[h]]&lt;$Q$39,賃上げ確認表[[#This Row],[i]]&lt;MAX($Q$39:$Q$40)),"最低賃金未満","○"))</f>
        <v/>
      </c>
    </row>
    <row r="312" spans="1:18" ht="18.75" customHeight="1" thickTop="1" thickBot="1" x14ac:dyDescent="0.3">
      <c r="A312" s="108">
        <f>ROW()-ROW(賃上げ確認表[[#Headers],[No.]])</f>
        <v>260</v>
      </c>
      <c r="B312" s="172"/>
      <c r="C312" s="28"/>
      <c r="D312" s="29" t="str">
        <f ca="1">IFERROR(INDIRECT("_"&amp;LEFT(賃上げ確認表[[#This Row],[雇用形態]],2)),"")</f>
        <v/>
      </c>
      <c r="E312" s="160" t="str">
        <f>IF(賃上げ確認表[[#This Row],[雇用形態]]="02【日給制+手当(月額)】",$J$21,"")</f>
        <v/>
      </c>
      <c r="F312" s="162"/>
      <c r="G312" s="163"/>
      <c r="H312" s="161" t="str">
        <f>IFERROR(IF(賃上げ確認表[[#This Row],[雇用形態]]="02【日給制+手当(月額)】",賃上げ確認表[[#This Row],[c]]/賃上げ確認表[[#This Row],[(a'')]]*賃上げ確認表[[#This Row],[a]],""),"")</f>
        <v/>
      </c>
      <c r="I312" s="18" t="str">
        <f>IF(賃上げ確認表[[#This Row],[社員コード又は氏名等]]="","",賃上げ確認表[[#This Row],[b]]+IF(賃上げ確認表[[#This Row],[(a'')]]="",賃上げ確認表[[#This Row],[c]],賃上げ確認表[[#This Row],[c'']]))</f>
        <v/>
      </c>
      <c r="J312" s="165"/>
      <c r="K312" s="166"/>
      <c r="L312" s="161" t="str">
        <f>IFERROR(IF(賃上げ確認表[[#This Row],[雇用形態]]="02【日給制+手当(月額)】",賃上げ確認表[[#This Row],[f]]/賃上げ確認表[[#This Row],[(a'')]]*賃上げ確認表[[#This Row],[a]],""),"")</f>
        <v/>
      </c>
      <c r="M312" s="18" t="str">
        <f>IF(賃上げ確認表[[#This Row],[社員コード又は氏名等]]="","",賃上げ確認表[[#This Row],[e]]+IF(賃上げ確認表[[#This Row],[(a'')]]="",賃上げ確認表[[#This Row],[f]],賃上げ確認表[[#This Row],[f'']]))</f>
        <v/>
      </c>
      <c r="N312" s="19" t="str">
        <f ca="1">IFERROR(IF(賃上げ確認表[[#This Row],[No.]]=従業員数+1,COUNT(OFFSET($N$53,0,0,従業員数)),IF(賃上げ確認表[[#This Row],[雇用形態]]="88【退職・異動等】","",IFERROR(賃上げ確認表[[#This Row],[g]]-賃上げ確認表[[#This Row],[d]],""))),"")</f>
        <v/>
      </c>
      <c r="O312" s="32" t="str">
        <f ca="1">IFERROR(IF(賃上げ確認表[[#This Row],[No.]]=従業員数+1,AVERAGE(OFFSET($O$53,0,0,従業員数)),IF(賃上げ確認表[[#This Row],[雇用形態]]="88【退職・異動等】","",賃上げ確認表[[#This Row],[d]]/賃上げ確認表[[#This Row],[a]])),"")</f>
        <v/>
      </c>
      <c r="P312" s="33" t="str">
        <f ca="1">IFERROR(IF(賃上げ確認表[[#This Row],[No.]]=従業員数+1,AVERAGE(OFFSET($P$53,0,0,従業員数)),IF(賃上げ確認表[[#This Row],[雇用形態]]="88【退職・異動等】","",賃上げ確認表[[#This Row],[g]]/賃上げ確認表[[#This Row],[a]])),"")</f>
        <v/>
      </c>
      <c r="Q312" s="34" t="str">
        <f ca="1">IFERROR(IF(賃上げ確認表[[#This Row],[No.]]=従業員数+1,AVERAGE(OFFSET($Q$53,0,0,従業員数)),賃上げ確認表[[#This Row],[i]]-賃上げ確認表[[#This Row],[h]]),"")</f>
        <v/>
      </c>
      <c r="R312" s="20" t="str">
        <f ca="1">IF(賃上げ確認表[[#This Row],[h]]="","",IF(OR(賃上げ確認表[[#This Row],[h]]&lt;$Q$39,賃上げ確認表[[#This Row],[i]]&lt;MAX($Q$39:$Q$40)),"最低賃金未満","○"))</f>
        <v/>
      </c>
    </row>
    <row r="313" spans="1:18" ht="18.75" customHeight="1" thickTop="1" thickBot="1" x14ac:dyDescent="0.3">
      <c r="A313" s="108">
        <f>ROW()-ROW(賃上げ確認表[[#Headers],[No.]])</f>
        <v>261</v>
      </c>
      <c r="B313" s="172"/>
      <c r="C313" s="28"/>
      <c r="D313" s="29" t="str">
        <f ca="1">IFERROR(INDIRECT("_"&amp;LEFT(賃上げ確認表[[#This Row],[雇用形態]],2)),"")</f>
        <v/>
      </c>
      <c r="E313" s="160" t="str">
        <f>IF(賃上げ確認表[[#This Row],[雇用形態]]="02【日給制+手当(月額)】",$J$21,"")</f>
        <v/>
      </c>
      <c r="F313" s="162"/>
      <c r="G313" s="163"/>
      <c r="H313" s="161" t="str">
        <f>IFERROR(IF(賃上げ確認表[[#This Row],[雇用形態]]="02【日給制+手当(月額)】",賃上げ確認表[[#This Row],[c]]/賃上げ確認表[[#This Row],[(a'')]]*賃上げ確認表[[#This Row],[a]],""),"")</f>
        <v/>
      </c>
      <c r="I313" s="18" t="str">
        <f>IF(賃上げ確認表[[#This Row],[社員コード又は氏名等]]="","",賃上げ確認表[[#This Row],[b]]+IF(賃上げ確認表[[#This Row],[(a'')]]="",賃上げ確認表[[#This Row],[c]],賃上げ確認表[[#This Row],[c'']]))</f>
        <v/>
      </c>
      <c r="J313" s="165"/>
      <c r="K313" s="166"/>
      <c r="L313" s="161" t="str">
        <f>IFERROR(IF(賃上げ確認表[[#This Row],[雇用形態]]="02【日給制+手当(月額)】",賃上げ確認表[[#This Row],[f]]/賃上げ確認表[[#This Row],[(a'')]]*賃上げ確認表[[#This Row],[a]],""),"")</f>
        <v/>
      </c>
      <c r="M313" s="18" t="str">
        <f>IF(賃上げ確認表[[#This Row],[社員コード又は氏名等]]="","",賃上げ確認表[[#This Row],[e]]+IF(賃上げ確認表[[#This Row],[(a'')]]="",賃上げ確認表[[#This Row],[f]],賃上げ確認表[[#This Row],[f'']]))</f>
        <v/>
      </c>
      <c r="N313" s="19" t="str">
        <f ca="1">IFERROR(IF(賃上げ確認表[[#This Row],[No.]]=従業員数+1,COUNT(OFFSET($N$53,0,0,従業員数)),IF(賃上げ確認表[[#This Row],[雇用形態]]="88【退職・異動等】","",IFERROR(賃上げ確認表[[#This Row],[g]]-賃上げ確認表[[#This Row],[d]],""))),"")</f>
        <v/>
      </c>
      <c r="O313" s="32" t="str">
        <f ca="1">IFERROR(IF(賃上げ確認表[[#This Row],[No.]]=従業員数+1,AVERAGE(OFFSET($O$53,0,0,従業員数)),IF(賃上げ確認表[[#This Row],[雇用形態]]="88【退職・異動等】","",賃上げ確認表[[#This Row],[d]]/賃上げ確認表[[#This Row],[a]])),"")</f>
        <v/>
      </c>
      <c r="P313" s="33" t="str">
        <f ca="1">IFERROR(IF(賃上げ確認表[[#This Row],[No.]]=従業員数+1,AVERAGE(OFFSET($P$53,0,0,従業員数)),IF(賃上げ確認表[[#This Row],[雇用形態]]="88【退職・異動等】","",賃上げ確認表[[#This Row],[g]]/賃上げ確認表[[#This Row],[a]])),"")</f>
        <v/>
      </c>
      <c r="Q313" s="34" t="str">
        <f ca="1">IFERROR(IF(賃上げ確認表[[#This Row],[No.]]=従業員数+1,AVERAGE(OFFSET($Q$53,0,0,従業員数)),賃上げ確認表[[#This Row],[i]]-賃上げ確認表[[#This Row],[h]]),"")</f>
        <v/>
      </c>
      <c r="R313" s="20" t="str">
        <f ca="1">IF(賃上げ確認表[[#This Row],[h]]="","",IF(OR(賃上げ確認表[[#This Row],[h]]&lt;$Q$39,賃上げ確認表[[#This Row],[i]]&lt;MAX($Q$39:$Q$40)),"最低賃金未満","○"))</f>
        <v/>
      </c>
    </row>
    <row r="314" spans="1:18" ht="18.75" customHeight="1" thickTop="1" thickBot="1" x14ac:dyDescent="0.3">
      <c r="A314" s="108">
        <f>ROW()-ROW(賃上げ確認表[[#Headers],[No.]])</f>
        <v>262</v>
      </c>
      <c r="B314" s="172"/>
      <c r="C314" s="28"/>
      <c r="D314" s="29" t="str">
        <f ca="1">IFERROR(INDIRECT("_"&amp;LEFT(賃上げ確認表[[#This Row],[雇用形態]],2)),"")</f>
        <v/>
      </c>
      <c r="E314" s="160" t="str">
        <f>IF(賃上げ確認表[[#This Row],[雇用形態]]="02【日給制+手当(月額)】",$J$21,"")</f>
        <v/>
      </c>
      <c r="F314" s="162"/>
      <c r="G314" s="163"/>
      <c r="H314" s="161" t="str">
        <f>IFERROR(IF(賃上げ確認表[[#This Row],[雇用形態]]="02【日給制+手当(月額)】",賃上げ確認表[[#This Row],[c]]/賃上げ確認表[[#This Row],[(a'')]]*賃上げ確認表[[#This Row],[a]],""),"")</f>
        <v/>
      </c>
      <c r="I314" s="18" t="str">
        <f>IF(賃上げ確認表[[#This Row],[社員コード又は氏名等]]="","",賃上げ確認表[[#This Row],[b]]+IF(賃上げ確認表[[#This Row],[(a'')]]="",賃上げ確認表[[#This Row],[c]],賃上げ確認表[[#This Row],[c'']]))</f>
        <v/>
      </c>
      <c r="J314" s="165"/>
      <c r="K314" s="166"/>
      <c r="L314" s="161" t="str">
        <f>IFERROR(IF(賃上げ確認表[[#This Row],[雇用形態]]="02【日給制+手当(月額)】",賃上げ確認表[[#This Row],[f]]/賃上げ確認表[[#This Row],[(a'')]]*賃上げ確認表[[#This Row],[a]],""),"")</f>
        <v/>
      </c>
      <c r="M314" s="18" t="str">
        <f>IF(賃上げ確認表[[#This Row],[社員コード又は氏名等]]="","",賃上げ確認表[[#This Row],[e]]+IF(賃上げ確認表[[#This Row],[(a'')]]="",賃上げ確認表[[#This Row],[f]],賃上げ確認表[[#This Row],[f'']]))</f>
        <v/>
      </c>
      <c r="N314" s="19" t="str">
        <f ca="1">IFERROR(IF(賃上げ確認表[[#This Row],[No.]]=従業員数+1,COUNT(OFFSET($N$53,0,0,従業員数)),IF(賃上げ確認表[[#This Row],[雇用形態]]="88【退職・異動等】","",IFERROR(賃上げ確認表[[#This Row],[g]]-賃上げ確認表[[#This Row],[d]],""))),"")</f>
        <v/>
      </c>
      <c r="O314" s="32" t="str">
        <f ca="1">IFERROR(IF(賃上げ確認表[[#This Row],[No.]]=従業員数+1,AVERAGE(OFFSET($O$53,0,0,従業員数)),IF(賃上げ確認表[[#This Row],[雇用形態]]="88【退職・異動等】","",賃上げ確認表[[#This Row],[d]]/賃上げ確認表[[#This Row],[a]])),"")</f>
        <v/>
      </c>
      <c r="P314" s="33" t="str">
        <f ca="1">IFERROR(IF(賃上げ確認表[[#This Row],[No.]]=従業員数+1,AVERAGE(OFFSET($P$53,0,0,従業員数)),IF(賃上げ確認表[[#This Row],[雇用形態]]="88【退職・異動等】","",賃上げ確認表[[#This Row],[g]]/賃上げ確認表[[#This Row],[a]])),"")</f>
        <v/>
      </c>
      <c r="Q314" s="34" t="str">
        <f ca="1">IFERROR(IF(賃上げ確認表[[#This Row],[No.]]=従業員数+1,AVERAGE(OFFSET($Q$53,0,0,従業員数)),賃上げ確認表[[#This Row],[i]]-賃上げ確認表[[#This Row],[h]]),"")</f>
        <v/>
      </c>
      <c r="R314" s="20" t="str">
        <f ca="1">IF(賃上げ確認表[[#This Row],[h]]="","",IF(OR(賃上げ確認表[[#This Row],[h]]&lt;$Q$39,賃上げ確認表[[#This Row],[i]]&lt;MAX($Q$39:$Q$40)),"最低賃金未満","○"))</f>
        <v/>
      </c>
    </row>
    <row r="315" spans="1:18" ht="18.75" customHeight="1" thickTop="1" thickBot="1" x14ac:dyDescent="0.3">
      <c r="A315" s="108">
        <f>ROW()-ROW(賃上げ確認表[[#Headers],[No.]])</f>
        <v>263</v>
      </c>
      <c r="B315" s="172"/>
      <c r="C315" s="28"/>
      <c r="D315" s="29" t="str">
        <f ca="1">IFERROR(INDIRECT("_"&amp;LEFT(賃上げ確認表[[#This Row],[雇用形態]],2)),"")</f>
        <v/>
      </c>
      <c r="E315" s="160" t="str">
        <f>IF(賃上げ確認表[[#This Row],[雇用形態]]="02【日給制+手当(月額)】",$J$21,"")</f>
        <v/>
      </c>
      <c r="F315" s="162"/>
      <c r="G315" s="163"/>
      <c r="H315" s="161" t="str">
        <f>IFERROR(IF(賃上げ確認表[[#This Row],[雇用形態]]="02【日給制+手当(月額)】",賃上げ確認表[[#This Row],[c]]/賃上げ確認表[[#This Row],[(a'')]]*賃上げ確認表[[#This Row],[a]],""),"")</f>
        <v/>
      </c>
      <c r="I315" s="18" t="str">
        <f>IF(賃上げ確認表[[#This Row],[社員コード又は氏名等]]="","",賃上げ確認表[[#This Row],[b]]+IF(賃上げ確認表[[#This Row],[(a'')]]="",賃上げ確認表[[#This Row],[c]],賃上げ確認表[[#This Row],[c'']]))</f>
        <v/>
      </c>
      <c r="J315" s="165"/>
      <c r="K315" s="166"/>
      <c r="L315" s="161" t="str">
        <f>IFERROR(IF(賃上げ確認表[[#This Row],[雇用形態]]="02【日給制+手当(月額)】",賃上げ確認表[[#This Row],[f]]/賃上げ確認表[[#This Row],[(a'')]]*賃上げ確認表[[#This Row],[a]],""),"")</f>
        <v/>
      </c>
      <c r="M315" s="18" t="str">
        <f>IF(賃上げ確認表[[#This Row],[社員コード又は氏名等]]="","",賃上げ確認表[[#This Row],[e]]+IF(賃上げ確認表[[#This Row],[(a'')]]="",賃上げ確認表[[#This Row],[f]],賃上げ確認表[[#This Row],[f'']]))</f>
        <v/>
      </c>
      <c r="N315" s="19" t="str">
        <f ca="1">IFERROR(IF(賃上げ確認表[[#This Row],[No.]]=従業員数+1,COUNT(OFFSET($N$53,0,0,従業員数)),IF(賃上げ確認表[[#This Row],[雇用形態]]="88【退職・異動等】","",IFERROR(賃上げ確認表[[#This Row],[g]]-賃上げ確認表[[#This Row],[d]],""))),"")</f>
        <v/>
      </c>
      <c r="O315" s="32" t="str">
        <f ca="1">IFERROR(IF(賃上げ確認表[[#This Row],[No.]]=従業員数+1,AVERAGE(OFFSET($O$53,0,0,従業員数)),IF(賃上げ確認表[[#This Row],[雇用形態]]="88【退職・異動等】","",賃上げ確認表[[#This Row],[d]]/賃上げ確認表[[#This Row],[a]])),"")</f>
        <v/>
      </c>
      <c r="P315" s="33" t="str">
        <f ca="1">IFERROR(IF(賃上げ確認表[[#This Row],[No.]]=従業員数+1,AVERAGE(OFFSET($P$53,0,0,従業員数)),IF(賃上げ確認表[[#This Row],[雇用形態]]="88【退職・異動等】","",賃上げ確認表[[#This Row],[g]]/賃上げ確認表[[#This Row],[a]])),"")</f>
        <v/>
      </c>
      <c r="Q315" s="34" t="str">
        <f ca="1">IFERROR(IF(賃上げ確認表[[#This Row],[No.]]=従業員数+1,AVERAGE(OFFSET($Q$53,0,0,従業員数)),賃上げ確認表[[#This Row],[i]]-賃上げ確認表[[#This Row],[h]]),"")</f>
        <v/>
      </c>
      <c r="R315" s="20" t="str">
        <f ca="1">IF(賃上げ確認表[[#This Row],[h]]="","",IF(OR(賃上げ確認表[[#This Row],[h]]&lt;$Q$39,賃上げ確認表[[#This Row],[i]]&lt;MAX($Q$39:$Q$40)),"最低賃金未満","○"))</f>
        <v/>
      </c>
    </row>
    <row r="316" spans="1:18" ht="18.75" customHeight="1" thickTop="1" thickBot="1" x14ac:dyDescent="0.3">
      <c r="A316" s="108">
        <f>ROW()-ROW(賃上げ確認表[[#Headers],[No.]])</f>
        <v>264</v>
      </c>
      <c r="B316" s="172"/>
      <c r="C316" s="28"/>
      <c r="D316" s="29" t="str">
        <f ca="1">IFERROR(INDIRECT("_"&amp;LEFT(賃上げ確認表[[#This Row],[雇用形態]],2)),"")</f>
        <v/>
      </c>
      <c r="E316" s="160" t="str">
        <f>IF(賃上げ確認表[[#This Row],[雇用形態]]="02【日給制+手当(月額)】",$J$21,"")</f>
        <v/>
      </c>
      <c r="F316" s="162"/>
      <c r="G316" s="163"/>
      <c r="H316" s="161" t="str">
        <f>IFERROR(IF(賃上げ確認表[[#This Row],[雇用形態]]="02【日給制+手当(月額)】",賃上げ確認表[[#This Row],[c]]/賃上げ確認表[[#This Row],[(a'')]]*賃上げ確認表[[#This Row],[a]],""),"")</f>
        <v/>
      </c>
      <c r="I316" s="18" t="str">
        <f>IF(賃上げ確認表[[#This Row],[社員コード又は氏名等]]="","",賃上げ確認表[[#This Row],[b]]+IF(賃上げ確認表[[#This Row],[(a'')]]="",賃上げ確認表[[#This Row],[c]],賃上げ確認表[[#This Row],[c'']]))</f>
        <v/>
      </c>
      <c r="J316" s="165"/>
      <c r="K316" s="166"/>
      <c r="L316" s="161" t="str">
        <f>IFERROR(IF(賃上げ確認表[[#This Row],[雇用形態]]="02【日給制+手当(月額)】",賃上げ確認表[[#This Row],[f]]/賃上げ確認表[[#This Row],[(a'')]]*賃上げ確認表[[#This Row],[a]],""),"")</f>
        <v/>
      </c>
      <c r="M316" s="18" t="str">
        <f>IF(賃上げ確認表[[#This Row],[社員コード又は氏名等]]="","",賃上げ確認表[[#This Row],[e]]+IF(賃上げ確認表[[#This Row],[(a'')]]="",賃上げ確認表[[#This Row],[f]],賃上げ確認表[[#This Row],[f'']]))</f>
        <v/>
      </c>
      <c r="N316" s="19" t="str">
        <f ca="1">IFERROR(IF(賃上げ確認表[[#This Row],[No.]]=従業員数+1,COUNT(OFFSET($N$53,0,0,従業員数)),IF(賃上げ確認表[[#This Row],[雇用形態]]="88【退職・異動等】","",IFERROR(賃上げ確認表[[#This Row],[g]]-賃上げ確認表[[#This Row],[d]],""))),"")</f>
        <v/>
      </c>
      <c r="O316" s="32" t="str">
        <f ca="1">IFERROR(IF(賃上げ確認表[[#This Row],[No.]]=従業員数+1,AVERAGE(OFFSET($O$53,0,0,従業員数)),IF(賃上げ確認表[[#This Row],[雇用形態]]="88【退職・異動等】","",賃上げ確認表[[#This Row],[d]]/賃上げ確認表[[#This Row],[a]])),"")</f>
        <v/>
      </c>
      <c r="P316" s="33" t="str">
        <f ca="1">IFERROR(IF(賃上げ確認表[[#This Row],[No.]]=従業員数+1,AVERAGE(OFFSET($P$53,0,0,従業員数)),IF(賃上げ確認表[[#This Row],[雇用形態]]="88【退職・異動等】","",賃上げ確認表[[#This Row],[g]]/賃上げ確認表[[#This Row],[a]])),"")</f>
        <v/>
      </c>
      <c r="Q316" s="34" t="str">
        <f ca="1">IFERROR(IF(賃上げ確認表[[#This Row],[No.]]=従業員数+1,AVERAGE(OFFSET($Q$53,0,0,従業員数)),賃上げ確認表[[#This Row],[i]]-賃上げ確認表[[#This Row],[h]]),"")</f>
        <v/>
      </c>
      <c r="R316" s="20" t="str">
        <f ca="1">IF(賃上げ確認表[[#This Row],[h]]="","",IF(OR(賃上げ確認表[[#This Row],[h]]&lt;$Q$39,賃上げ確認表[[#This Row],[i]]&lt;MAX($Q$39:$Q$40)),"最低賃金未満","○"))</f>
        <v/>
      </c>
    </row>
    <row r="317" spans="1:18" ht="18.75" customHeight="1" thickTop="1" thickBot="1" x14ac:dyDescent="0.3">
      <c r="A317" s="108">
        <f>ROW()-ROW(賃上げ確認表[[#Headers],[No.]])</f>
        <v>265</v>
      </c>
      <c r="B317" s="172"/>
      <c r="C317" s="28"/>
      <c r="D317" s="29" t="str">
        <f ca="1">IFERROR(INDIRECT("_"&amp;LEFT(賃上げ確認表[[#This Row],[雇用形態]],2)),"")</f>
        <v/>
      </c>
      <c r="E317" s="160" t="str">
        <f>IF(賃上げ確認表[[#This Row],[雇用形態]]="02【日給制+手当(月額)】",$J$21,"")</f>
        <v/>
      </c>
      <c r="F317" s="162"/>
      <c r="G317" s="163"/>
      <c r="H317" s="161" t="str">
        <f>IFERROR(IF(賃上げ確認表[[#This Row],[雇用形態]]="02【日給制+手当(月額)】",賃上げ確認表[[#This Row],[c]]/賃上げ確認表[[#This Row],[(a'')]]*賃上げ確認表[[#This Row],[a]],""),"")</f>
        <v/>
      </c>
      <c r="I317" s="18" t="str">
        <f>IF(賃上げ確認表[[#This Row],[社員コード又は氏名等]]="","",賃上げ確認表[[#This Row],[b]]+IF(賃上げ確認表[[#This Row],[(a'')]]="",賃上げ確認表[[#This Row],[c]],賃上げ確認表[[#This Row],[c'']]))</f>
        <v/>
      </c>
      <c r="J317" s="165"/>
      <c r="K317" s="166"/>
      <c r="L317" s="161" t="str">
        <f>IFERROR(IF(賃上げ確認表[[#This Row],[雇用形態]]="02【日給制+手当(月額)】",賃上げ確認表[[#This Row],[f]]/賃上げ確認表[[#This Row],[(a'')]]*賃上げ確認表[[#This Row],[a]],""),"")</f>
        <v/>
      </c>
      <c r="M317" s="18" t="str">
        <f>IF(賃上げ確認表[[#This Row],[社員コード又は氏名等]]="","",賃上げ確認表[[#This Row],[e]]+IF(賃上げ確認表[[#This Row],[(a'')]]="",賃上げ確認表[[#This Row],[f]],賃上げ確認表[[#This Row],[f'']]))</f>
        <v/>
      </c>
      <c r="N317" s="19" t="str">
        <f ca="1">IFERROR(IF(賃上げ確認表[[#This Row],[No.]]=従業員数+1,COUNT(OFFSET($N$53,0,0,従業員数)),IF(賃上げ確認表[[#This Row],[雇用形態]]="88【退職・異動等】","",IFERROR(賃上げ確認表[[#This Row],[g]]-賃上げ確認表[[#This Row],[d]],""))),"")</f>
        <v/>
      </c>
      <c r="O317" s="32" t="str">
        <f ca="1">IFERROR(IF(賃上げ確認表[[#This Row],[No.]]=従業員数+1,AVERAGE(OFFSET($O$53,0,0,従業員数)),IF(賃上げ確認表[[#This Row],[雇用形態]]="88【退職・異動等】","",賃上げ確認表[[#This Row],[d]]/賃上げ確認表[[#This Row],[a]])),"")</f>
        <v/>
      </c>
      <c r="P317" s="33" t="str">
        <f ca="1">IFERROR(IF(賃上げ確認表[[#This Row],[No.]]=従業員数+1,AVERAGE(OFFSET($P$53,0,0,従業員数)),IF(賃上げ確認表[[#This Row],[雇用形態]]="88【退職・異動等】","",賃上げ確認表[[#This Row],[g]]/賃上げ確認表[[#This Row],[a]])),"")</f>
        <v/>
      </c>
      <c r="Q317" s="34" t="str">
        <f ca="1">IFERROR(IF(賃上げ確認表[[#This Row],[No.]]=従業員数+1,AVERAGE(OFFSET($Q$53,0,0,従業員数)),賃上げ確認表[[#This Row],[i]]-賃上げ確認表[[#This Row],[h]]),"")</f>
        <v/>
      </c>
      <c r="R317" s="20" t="str">
        <f ca="1">IF(賃上げ確認表[[#This Row],[h]]="","",IF(OR(賃上げ確認表[[#This Row],[h]]&lt;$Q$39,賃上げ確認表[[#This Row],[i]]&lt;MAX($Q$39:$Q$40)),"最低賃金未満","○"))</f>
        <v/>
      </c>
    </row>
    <row r="318" spans="1:18" ht="18.75" customHeight="1" thickTop="1" thickBot="1" x14ac:dyDescent="0.3">
      <c r="A318" s="108">
        <f>ROW()-ROW(賃上げ確認表[[#Headers],[No.]])</f>
        <v>266</v>
      </c>
      <c r="B318" s="172"/>
      <c r="C318" s="28"/>
      <c r="D318" s="29" t="str">
        <f ca="1">IFERROR(INDIRECT("_"&amp;LEFT(賃上げ確認表[[#This Row],[雇用形態]],2)),"")</f>
        <v/>
      </c>
      <c r="E318" s="160" t="str">
        <f>IF(賃上げ確認表[[#This Row],[雇用形態]]="02【日給制+手当(月額)】",$J$21,"")</f>
        <v/>
      </c>
      <c r="F318" s="162"/>
      <c r="G318" s="163"/>
      <c r="H318" s="161" t="str">
        <f>IFERROR(IF(賃上げ確認表[[#This Row],[雇用形態]]="02【日給制+手当(月額)】",賃上げ確認表[[#This Row],[c]]/賃上げ確認表[[#This Row],[(a'')]]*賃上げ確認表[[#This Row],[a]],""),"")</f>
        <v/>
      </c>
      <c r="I318" s="18" t="str">
        <f>IF(賃上げ確認表[[#This Row],[社員コード又は氏名等]]="","",賃上げ確認表[[#This Row],[b]]+IF(賃上げ確認表[[#This Row],[(a'')]]="",賃上げ確認表[[#This Row],[c]],賃上げ確認表[[#This Row],[c'']]))</f>
        <v/>
      </c>
      <c r="J318" s="165"/>
      <c r="K318" s="166"/>
      <c r="L318" s="161" t="str">
        <f>IFERROR(IF(賃上げ確認表[[#This Row],[雇用形態]]="02【日給制+手当(月額)】",賃上げ確認表[[#This Row],[f]]/賃上げ確認表[[#This Row],[(a'')]]*賃上げ確認表[[#This Row],[a]],""),"")</f>
        <v/>
      </c>
      <c r="M318" s="18" t="str">
        <f>IF(賃上げ確認表[[#This Row],[社員コード又は氏名等]]="","",賃上げ確認表[[#This Row],[e]]+IF(賃上げ確認表[[#This Row],[(a'')]]="",賃上げ確認表[[#This Row],[f]],賃上げ確認表[[#This Row],[f'']]))</f>
        <v/>
      </c>
      <c r="N318" s="19" t="str">
        <f ca="1">IFERROR(IF(賃上げ確認表[[#This Row],[No.]]=従業員数+1,COUNT(OFFSET($N$53,0,0,従業員数)),IF(賃上げ確認表[[#This Row],[雇用形態]]="88【退職・異動等】","",IFERROR(賃上げ確認表[[#This Row],[g]]-賃上げ確認表[[#This Row],[d]],""))),"")</f>
        <v/>
      </c>
      <c r="O318" s="32" t="str">
        <f ca="1">IFERROR(IF(賃上げ確認表[[#This Row],[No.]]=従業員数+1,AVERAGE(OFFSET($O$53,0,0,従業員数)),IF(賃上げ確認表[[#This Row],[雇用形態]]="88【退職・異動等】","",賃上げ確認表[[#This Row],[d]]/賃上げ確認表[[#This Row],[a]])),"")</f>
        <v/>
      </c>
      <c r="P318" s="33" t="str">
        <f ca="1">IFERROR(IF(賃上げ確認表[[#This Row],[No.]]=従業員数+1,AVERAGE(OFFSET($P$53,0,0,従業員数)),IF(賃上げ確認表[[#This Row],[雇用形態]]="88【退職・異動等】","",賃上げ確認表[[#This Row],[g]]/賃上げ確認表[[#This Row],[a]])),"")</f>
        <v/>
      </c>
      <c r="Q318" s="34" t="str">
        <f ca="1">IFERROR(IF(賃上げ確認表[[#This Row],[No.]]=従業員数+1,AVERAGE(OFFSET($Q$53,0,0,従業員数)),賃上げ確認表[[#This Row],[i]]-賃上げ確認表[[#This Row],[h]]),"")</f>
        <v/>
      </c>
      <c r="R318" s="20" t="str">
        <f ca="1">IF(賃上げ確認表[[#This Row],[h]]="","",IF(OR(賃上げ確認表[[#This Row],[h]]&lt;$Q$39,賃上げ確認表[[#This Row],[i]]&lt;MAX($Q$39:$Q$40)),"最低賃金未満","○"))</f>
        <v/>
      </c>
    </row>
    <row r="319" spans="1:18" ht="18.75" customHeight="1" thickTop="1" thickBot="1" x14ac:dyDescent="0.3">
      <c r="A319" s="108">
        <f>ROW()-ROW(賃上げ確認表[[#Headers],[No.]])</f>
        <v>267</v>
      </c>
      <c r="B319" s="172"/>
      <c r="C319" s="28"/>
      <c r="D319" s="29" t="str">
        <f ca="1">IFERROR(INDIRECT("_"&amp;LEFT(賃上げ確認表[[#This Row],[雇用形態]],2)),"")</f>
        <v/>
      </c>
      <c r="E319" s="160" t="str">
        <f>IF(賃上げ確認表[[#This Row],[雇用形態]]="02【日給制+手当(月額)】",$J$21,"")</f>
        <v/>
      </c>
      <c r="F319" s="162"/>
      <c r="G319" s="163"/>
      <c r="H319" s="161" t="str">
        <f>IFERROR(IF(賃上げ確認表[[#This Row],[雇用形態]]="02【日給制+手当(月額)】",賃上げ確認表[[#This Row],[c]]/賃上げ確認表[[#This Row],[(a'')]]*賃上げ確認表[[#This Row],[a]],""),"")</f>
        <v/>
      </c>
      <c r="I319" s="18" t="str">
        <f>IF(賃上げ確認表[[#This Row],[社員コード又は氏名等]]="","",賃上げ確認表[[#This Row],[b]]+IF(賃上げ確認表[[#This Row],[(a'')]]="",賃上げ確認表[[#This Row],[c]],賃上げ確認表[[#This Row],[c'']]))</f>
        <v/>
      </c>
      <c r="J319" s="165"/>
      <c r="K319" s="166"/>
      <c r="L319" s="161" t="str">
        <f>IFERROR(IF(賃上げ確認表[[#This Row],[雇用形態]]="02【日給制+手当(月額)】",賃上げ確認表[[#This Row],[f]]/賃上げ確認表[[#This Row],[(a'')]]*賃上げ確認表[[#This Row],[a]],""),"")</f>
        <v/>
      </c>
      <c r="M319" s="18" t="str">
        <f>IF(賃上げ確認表[[#This Row],[社員コード又は氏名等]]="","",賃上げ確認表[[#This Row],[e]]+IF(賃上げ確認表[[#This Row],[(a'')]]="",賃上げ確認表[[#This Row],[f]],賃上げ確認表[[#This Row],[f'']]))</f>
        <v/>
      </c>
      <c r="N319" s="19" t="str">
        <f ca="1">IFERROR(IF(賃上げ確認表[[#This Row],[No.]]=従業員数+1,COUNT(OFFSET($N$53,0,0,従業員数)),IF(賃上げ確認表[[#This Row],[雇用形態]]="88【退職・異動等】","",IFERROR(賃上げ確認表[[#This Row],[g]]-賃上げ確認表[[#This Row],[d]],""))),"")</f>
        <v/>
      </c>
      <c r="O319" s="32" t="str">
        <f ca="1">IFERROR(IF(賃上げ確認表[[#This Row],[No.]]=従業員数+1,AVERAGE(OFFSET($O$53,0,0,従業員数)),IF(賃上げ確認表[[#This Row],[雇用形態]]="88【退職・異動等】","",賃上げ確認表[[#This Row],[d]]/賃上げ確認表[[#This Row],[a]])),"")</f>
        <v/>
      </c>
      <c r="P319" s="33" t="str">
        <f ca="1">IFERROR(IF(賃上げ確認表[[#This Row],[No.]]=従業員数+1,AVERAGE(OFFSET($P$53,0,0,従業員数)),IF(賃上げ確認表[[#This Row],[雇用形態]]="88【退職・異動等】","",賃上げ確認表[[#This Row],[g]]/賃上げ確認表[[#This Row],[a]])),"")</f>
        <v/>
      </c>
      <c r="Q319" s="34" t="str">
        <f ca="1">IFERROR(IF(賃上げ確認表[[#This Row],[No.]]=従業員数+1,AVERAGE(OFFSET($Q$53,0,0,従業員数)),賃上げ確認表[[#This Row],[i]]-賃上げ確認表[[#This Row],[h]]),"")</f>
        <v/>
      </c>
      <c r="R319" s="20" t="str">
        <f ca="1">IF(賃上げ確認表[[#This Row],[h]]="","",IF(OR(賃上げ確認表[[#This Row],[h]]&lt;$Q$39,賃上げ確認表[[#This Row],[i]]&lt;MAX($Q$39:$Q$40)),"最低賃金未満","○"))</f>
        <v/>
      </c>
    </row>
    <row r="320" spans="1:18" ht="18.75" customHeight="1" thickTop="1" thickBot="1" x14ac:dyDescent="0.3">
      <c r="A320" s="108">
        <f>ROW()-ROW(賃上げ確認表[[#Headers],[No.]])</f>
        <v>268</v>
      </c>
      <c r="B320" s="172"/>
      <c r="C320" s="28"/>
      <c r="D320" s="29" t="str">
        <f ca="1">IFERROR(INDIRECT("_"&amp;LEFT(賃上げ確認表[[#This Row],[雇用形態]],2)),"")</f>
        <v/>
      </c>
      <c r="E320" s="160" t="str">
        <f>IF(賃上げ確認表[[#This Row],[雇用形態]]="02【日給制+手当(月額)】",$J$21,"")</f>
        <v/>
      </c>
      <c r="F320" s="162"/>
      <c r="G320" s="163"/>
      <c r="H320" s="161" t="str">
        <f>IFERROR(IF(賃上げ確認表[[#This Row],[雇用形態]]="02【日給制+手当(月額)】",賃上げ確認表[[#This Row],[c]]/賃上げ確認表[[#This Row],[(a'')]]*賃上げ確認表[[#This Row],[a]],""),"")</f>
        <v/>
      </c>
      <c r="I320" s="18" t="str">
        <f>IF(賃上げ確認表[[#This Row],[社員コード又は氏名等]]="","",賃上げ確認表[[#This Row],[b]]+IF(賃上げ確認表[[#This Row],[(a'')]]="",賃上げ確認表[[#This Row],[c]],賃上げ確認表[[#This Row],[c'']]))</f>
        <v/>
      </c>
      <c r="J320" s="165"/>
      <c r="K320" s="166"/>
      <c r="L320" s="161" t="str">
        <f>IFERROR(IF(賃上げ確認表[[#This Row],[雇用形態]]="02【日給制+手当(月額)】",賃上げ確認表[[#This Row],[f]]/賃上げ確認表[[#This Row],[(a'')]]*賃上げ確認表[[#This Row],[a]],""),"")</f>
        <v/>
      </c>
      <c r="M320" s="18" t="str">
        <f>IF(賃上げ確認表[[#This Row],[社員コード又は氏名等]]="","",賃上げ確認表[[#This Row],[e]]+IF(賃上げ確認表[[#This Row],[(a'')]]="",賃上げ確認表[[#This Row],[f]],賃上げ確認表[[#This Row],[f'']]))</f>
        <v/>
      </c>
      <c r="N320" s="19" t="str">
        <f ca="1">IFERROR(IF(賃上げ確認表[[#This Row],[No.]]=従業員数+1,COUNT(OFFSET($N$53,0,0,従業員数)),IF(賃上げ確認表[[#This Row],[雇用形態]]="88【退職・異動等】","",IFERROR(賃上げ確認表[[#This Row],[g]]-賃上げ確認表[[#This Row],[d]],""))),"")</f>
        <v/>
      </c>
      <c r="O320" s="32" t="str">
        <f ca="1">IFERROR(IF(賃上げ確認表[[#This Row],[No.]]=従業員数+1,AVERAGE(OFFSET($O$53,0,0,従業員数)),IF(賃上げ確認表[[#This Row],[雇用形態]]="88【退職・異動等】","",賃上げ確認表[[#This Row],[d]]/賃上げ確認表[[#This Row],[a]])),"")</f>
        <v/>
      </c>
      <c r="P320" s="33" t="str">
        <f ca="1">IFERROR(IF(賃上げ確認表[[#This Row],[No.]]=従業員数+1,AVERAGE(OFFSET($P$53,0,0,従業員数)),IF(賃上げ確認表[[#This Row],[雇用形態]]="88【退職・異動等】","",賃上げ確認表[[#This Row],[g]]/賃上げ確認表[[#This Row],[a]])),"")</f>
        <v/>
      </c>
      <c r="Q320" s="34" t="str">
        <f ca="1">IFERROR(IF(賃上げ確認表[[#This Row],[No.]]=従業員数+1,AVERAGE(OFFSET($Q$53,0,0,従業員数)),賃上げ確認表[[#This Row],[i]]-賃上げ確認表[[#This Row],[h]]),"")</f>
        <v/>
      </c>
      <c r="R320" s="20" t="str">
        <f ca="1">IF(賃上げ確認表[[#This Row],[h]]="","",IF(OR(賃上げ確認表[[#This Row],[h]]&lt;$Q$39,賃上げ確認表[[#This Row],[i]]&lt;MAX($Q$39:$Q$40)),"最低賃金未満","○"))</f>
        <v/>
      </c>
    </row>
    <row r="321" spans="1:18" ht="18.75" customHeight="1" thickTop="1" thickBot="1" x14ac:dyDescent="0.3">
      <c r="A321" s="108">
        <f>ROW()-ROW(賃上げ確認表[[#Headers],[No.]])</f>
        <v>269</v>
      </c>
      <c r="B321" s="172"/>
      <c r="C321" s="28"/>
      <c r="D321" s="29" t="str">
        <f ca="1">IFERROR(INDIRECT("_"&amp;LEFT(賃上げ確認表[[#This Row],[雇用形態]],2)),"")</f>
        <v/>
      </c>
      <c r="E321" s="160" t="str">
        <f>IF(賃上げ確認表[[#This Row],[雇用形態]]="02【日給制+手当(月額)】",$J$21,"")</f>
        <v/>
      </c>
      <c r="F321" s="162"/>
      <c r="G321" s="163"/>
      <c r="H321" s="161" t="str">
        <f>IFERROR(IF(賃上げ確認表[[#This Row],[雇用形態]]="02【日給制+手当(月額)】",賃上げ確認表[[#This Row],[c]]/賃上げ確認表[[#This Row],[(a'')]]*賃上げ確認表[[#This Row],[a]],""),"")</f>
        <v/>
      </c>
      <c r="I321" s="18" t="str">
        <f>IF(賃上げ確認表[[#This Row],[社員コード又は氏名等]]="","",賃上げ確認表[[#This Row],[b]]+IF(賃上げ確認表[[#This Row],[(a'')]]="",賃上げ確認表[[#This Row],[c]],賃上げ確認表[[#This Row],[c'']]))</f>
        <v/>
      </c>
      <c r="J321" s="165"/>
      <c r="K321" s="166"/>
      <c r="L321" s="161" t="str">
        <f>IFERROR(IF(賃上げ確認表[[#This Row],[雇用形態]]="02【日給制+手当(月額)】",賃上げ確認表[[#This Row],[f]]/賃上げ確認表[[#This Row],[(a'')]]*賃上げ確認表[[#This Row],[a]],""),"")</f>
        <v/>
      </c>
      <c r="M321" s="18" t="str">
        <f>IF(賃上げ確認表[[#This Row],[社員コード又は氏名等]]="","",賃上げ確認表[[#This Row],[e]]+IF(賃上げ確認表[[#This Row],[(a'')]]="",賃上げ確認表[[#This Row],[f]],賃上げ確認表[[#This Row],[f'']]))</f>
        <v/>
      </c>
      <c r="N321" s="19" t="str">
        <f ca="1">IFERROR(IF(賃上げ確認表[[#This Row],[No.]]=従業員数+1,COUNT(OFFSET($N$53,0,0,従業員数)),IF(賃上げ確認表[[#This Row],[雇用形態]]="88【退職・異動等】","",IFERROR(賃上げ確認表[[#This Row],[g]]-賃上げ確認表[[#This Row],[d]],""))),"")</f>
        <v/>
      </c>
      <c r="O321" s="32" t="str">
        <f ca="1">IFERROR(IF(賃上げ確認表[[#This Row],[No.]]=従業員数+1,AVERAGE(OFFSET($O$53,0,0,従業員数)),IF(賃上げ確認表[[#This Row],[雇用形態]]="88【退職・異動等】","",賃上げ確認表[[#This Row],[d]]/賃上げ確認表[[#This Row],[a]])),"")</f>
        <v/>
      </c>
      <c r="P321" s="33" t="str">
        <f ca="1">IFERROR(IF(賃上げ確認表[[#This Row],[No.]]=従業員数+1,AVERAGE(OFFSET($P$53,0,0,従業員数)),IF(賃上げ確認表[[#This Row],[雇用形態]]="88【退職・異動等】","",賃上げ確認表[[#This Row],[g]]/賃上げ確認表[[#This Row],[a]])),"")</f>
        <v/>
      </c>
      <c r="Q321" s="34" t="str">
        <f ca="1">IFERROR(IF(賃上げ確認表[[#This Row],[No.]]=従業員数+1,AVERAGE(OFFSET($Q$53,0,0,従業員数)),賃上げ確認表[[#This Row],[i]]-賃上げ確認表[[#This Row],[h]]),"")</f>
        <v/>
      </c>
      <c r="R321" s="20" t="str">
        <f ca="1">IF(賃上げ確認表[[#This Row],[h]]="","",IF(OR(賃上げ確認表[[#This Row],[h]]&lt;$Q$39,賃上げ確認表[[#This Row],[i]]&lt;MAX($Q$39:$Q$40)),"最低賃金未満","○"))</f>
        <v/>
      </c>
    </row>
    <row r="322" spans="1:18" ht="18.75" customHeight="1" thickTop="1" thickBot="1" x14ac:dyDescent="0.3">
      <c r="A322" s="108">
        <f>ROW()-ROW(賃上げ確認表[[#Headers],[No.]])</f>
        <v>270</v>
      </c>
      <c r="B322" s="172"/>
      <c r="C322" s="28"/>
      <c r="D322" s="29" t="str">
        <f ca="1">IFERROR(INDIRECT("_"&amp;LEFT(賃上げ確認表[[#This Row],[雇用形態]],2)),"")</f>
        <v/>
      </c>
      <c r="E322" s="160" t="str">
        <f>IF(賃上げ確認表[[#This Row],[雇用形態]]="02【日給制+手当(月額)】",$J$21,"")</f>
        <v/>
      </c>
      <c r="F322" s="162"/>
      <c r="G322" s="163"/>
      <c r="H322" s="161" t="str">
        <f>IFERROR(IF(賃上げ確認表[[#This Row],[雇用形態]]="02【日給制+手当(月額)】",賃上げ確認表[[#This Row],[c]]/賃上げ確認表[[#This Row],[(a'')]]*賃上げ確認表[[#This Row],[a]],""),"")</f>
        <v/>
      </c>
      <c r="I322" s="18" t="str">
        <f>IF(賃上げ確認表[[#This Row],[社員コード又は氏名等]]="","",賃上げ確認表[[#This Row],[b]]+IF(賃上げ確認表[[#This Row],[(a'')]]="",賃上げ確認表[[#This Row],[c]],賃上げ確認表[[#This Row],[c'']]))</f>
        <v/>
      </c>
      <c r="J322" s="165"/>
      <c r="K322" s="166"/>
      <c r="L322" s="161" t="str">
        <f>IFERROR(IF(賃上げ確認表[[#This Row],[雇用形態]]="02【日給制+手当(月額)】",賃上げ確認表[[#This Row],[f]]/賃上げ確認表[[#This Row],[(a'')]]*賃上げ確認表[[#This Row],[a]],""),"")</f>
        <v/>
      </c>
      <c r="M322" s="18" t="str">
        <f>IF(賃上げ確認表[[#This Row],[社員コード又は氏名等]]="","",賃上げ確認表[[#This Row],[e]]+IF(賃上げ確認表[[#This Row],[(a'')]]="",賃上げ確認表[[#This Row],[f]],賃上げ確認表[[#This Row],[f'']]))</f>
        <v/>
      </c>
      <c r="N322" s="19" t="str">
        <f ca="1">IFERROR(IF(賃上げ確認表[[#This Row],[No.]]=従業員数+1,COUNT(OFFSET($N$53,0,0,従業員数)),IF(賃上げ確認表[[#This Row],[雇用形態]]="88【退職・異動等】","",IFERROR(賃上げ確認表[[#This Row],[g]]-賃上げ確認表[[#This Row],[d]],""))),"")</f>
        <v/>
      </c>
      <c r="O322" s="32" t="str">
        <f ca="1">IFERROR(IF(賃上げ確認表[[#This Row],[No.]]=従業員数+1,AVERAGE(OFFSET($O$53,0,0,従業員数)),IF(賃上げ確認表[[#This Row],[雇用形態]]="88【退職・異動等】","",賃上げ確認表[[#This Row],[d]]/賃上げ確認表[[#This Row],[a]])),"")</f>
        <v/>
      </c>
      <c r="P322" s="33" t="str">
        <f ca="1">IFERROR(IF(賃上げ確認表[[#This Row],[No.]]=従業員数+1,AVERAGE(OFFSET($P$53,0,0,従業員数)),IF(賃上げ確認表[[#This Row],[雇用形態]]="88【退職・異動等】","",賃上げ確認表[[#This Row],[g]]/賃上げ確認表[[#This Row],[a]])),"")</f>
        <v/>
      </c>
      <c r="Q322" s="34" t="str">
        <f ca="1">IFERROR(IF(賃上げ確認表[[#This Row],[No.]]=従業員数+1,AVERAGE(OFFSET($Q$53,0,0,従業員数)),賃上げ確認表[[#This Row],[i]]-賃上げ確認表[[#This Row],[h]]),"")</f>
        <v/>
      </c>
      <c r="R322" s="20" t="str">
        <f ca="1">IF(賃上げ確認表[[#This Row],[h]]="","",IF(OR(賃上げ確認表[[#This Row],[h]]&lt;$Q$39,賃上げ確認表[[#This Row],[i]]&lt;MAX($Q$39:$Q$40)),"最低賃金未満","○"))</f>
        <v/>
      </c>
    </row>
    <row r="323" spans="1:18" ht="18.75" customHeight="1" thickTop="1" thickBot="1" x14ac:dyDescent="0.3">
      <c r="A323" s="108">
        <f>ROW()-ROW(賃上げ確認表[[#Headers],[No.]])</f>
        <v>271</v>
      </c>
      <c r="B323" s="172"/>
      <c r="C323" s="28"/>
      <c r="D323" s="29" t="str">
        <f ca="1">IFERROR(INDIRECT("_"&amp;LEFT(賃上げ確認表[[#This Row],[雇用形態]],2)),"")</f>
        <v/>
      </c>
      <c r="E323" s="160" t="str">
        <f>IF(賃上げ確認表[[#This Row],[雇用形態]]="02【日給制+手当(月額)】",$J$21,"")</f>
        <v/>
      </c>
      <c r="F323" s="162"/>
      <c r="G323" s="163"/>
      <c r="H323" s="161" t="str">
        <f>IFERROR(IF(賃上げ確認表[[#This Row],[雇用形態]]="02【日給制+手当(月額)】",賃上げ確認表[[#This Row],[c]]/賃上げ確認表[[#This Row],[(a'')]]*賃上げ確認表[[#This Row],[a]],""),"")</f>
        <v/>
      </c>
      <c r="I323" s="18" t="str">
        <f>IF(賃上げ確認表[[#This Row],[社員コード又は氏名等]]="","",賃上げ確認表[[#This Row],[b]]+IF(賃上げ確認表[[#This Row],[(a'')]]="",賃上げ確認表[[#This Row],[c]],賃上げ確認表[[#This Row],[c'']]))</f>
        <v/>
      </c>
      <c r="J323" s="165"/>
      <c r="K323" s="166"/>
      <c r="L323" s="161" t="str">
        <f>IFERROR(IF(賃上げ確認表[[#This Row],[雇用形態]]="02【日給制+手当(月額)】",賃上げ確認表[[#This Row],[f]]/賃上げ確認表[[#This Row],[(a'')]]*賃上げ確認表[[#This Row],[a]],""),"")</f>
        <v/>
      </c>
      <c r="M323" s="18" t="str">
        <f>IF(賃上げ確認表[[#This Row],[社員コード又は氏名等]]="","",賃上げ確認表[[#This Row],[e]]+IF(賃上げ確認表[[#This Row],[(a'')]]="",賃上げ確認表[[#This Row],[f]],賃上げ確認表[[#This Row],[f'']]))</f>
        <v/>
      </c>
      <c r="N323" s="19" t="str">
        <f ca="1">IFERROR(IF(賃上げ確認表[[#This Row],[No.]]=従業員数+1,COUNT(OFFSET($N$53,0,0,従業員数)),IF(賃上げ確認表[[#This Row],[雇用形態]]="88【退職・異動等】","",IFERROR(賃上げ確認表[[#This Row],[g]]-賃上げ確認表[[#This Row],[d]],""))),"")</f>
        <v/>
      </c>
      <c r="O323" s="32" t="str">
        <f ca="1">IFERROR(IF(賃上げ確認表[[#This Row],[No.]]=従業員数+1,AVERAGE(OFFSET($O$53,0,0,従業員数)),IF(賃上げ確認表[[#This Row],[雇用形態]]="88【退職・異動等】","",賃上げ確認表[[#This Row],[d]]/賃上げ確認表[[#This Row],[a]])),"")</f>
        <v/>
      </c>
      <c r="P323" s="33" t="str">
        <f ca="1">IFERROR(IF(賃上げ確認表[[#This Row],[No.]]=従業員数+1,AVERAGE(OFFSET($P$53,0,0,従業員数)),IF(賃上げ確認表[[#This Row],[雇用形態]]="88【退職・異動等】","",賃上げ確認表[[#This Row],[g]]/賃上げ確認表[[#This Row],[a]])),"")</f>
        <v/>
      </c>
      <c r="Q323" s="34" t="str">
        <f ca="1">IFERROR(IF(賃上げ確認表[[#This Row],[No.]]=従業員数+1,AVERAGE(OFFSET($Q$53,0,0,従業員数)),賃上げ確認表[[#This Row],[i]]-賃上げ確認表[[#This Row],[h]]),"")</f>
        <v/>
      </c>
      <c r="R323" s="20" t="str">
        <f ca="1">IF(賃上げ確認表[[#This Row],[h]]="","",IF(OR(賃上げ確認表[[#This Row],[h]]&lt;$Q$39,賃上げ確認表[[#This Row],[i]]&lt;MAX($Q$39:$Q$40)),"最低賃金未満","○"))</f>
        <v/>
      </c>
    </row>
    <row r="324" spans="1:18" ht="18.75" customHeight="1" thickTop="1" thickBot="1" x14ac:dyDescent="0.3">
      <c r="A324" s="108">
        <f>ROW()-ROW(賃上げ確認表[[#Headers],[No.]])</f>
        <v>272</v>
      </c>
      <c r="B324" s="172"/>
      <c r="C324" s="28"/>
      <c r="D324" s="29" t="str">
        <f ca="1">IFERROR(INDIRECT("_"&amp;LEFT(賃上げ確認表[[#This Row],[雇用形態]],2)),"")</f>
        <v/>
      </c>
      <c r="E324" s="160" t="str">
        <f>IF(賃上げ確認表[[#This Row],[雇用形態]]="02【日給制+手当(月額)】",$J$21,"")</f>
        <v/>
      </c>
      <c r="F324" s="162"/>
      <c r="G324" s="163"/>
      <c r="H324" s="161" t="str">
        <f>IFERROR(IF(賃上げ確認表[[#This Row],[雇用形態]]="02【日給制+手当(月額)】",賃上げ確認表[[#This Row],[c]]/賃上げ確認表[[#This Row],[(a'')]]*賃上げ確認表[[#This Row],[a]],""),"")</f>
        <v/>
      </c>
      <c r="I324" s="18" t="str">
        <f>IF(賃上げ確認表[[#This Row],[社員コード又は氏名等]]="","",賃上げ確認表[[#This Row],[b]]+IF(賃上げ確認表[[#This Row],[(a'')]]="",賃上げ確認表[[#This Row],[c]],賃上げ確認表[[#This Row],[c'']]))</f>
        <v/>
      </c>
      <c r="J324" s="165"/>
      <c r="K324" s="166"/>
      <c r="L324" s="161" t="str">
        <f>IFERROR(IF(賃上げ確認表[[#This Row],[雇用形態]]="02【日給制+手当(月額)】",賃上げ確認表[[#This Row],[f]]/賃上げ確認表[[#This Row],[(a'')]]*賃上げ確認表[[#This Row],[a]],""),"")</f>
        <v/>
      </c>
      <c r="M324" s="18" t="str">
        <f>IF(賃上げ確認表[[#This Row],[社員コード又は氏名等]]="","",賃上げ確認表[[#This Row],[e]]+IF(賃上げ確認表[[#This Row],[(a'')]]="",賃上げ確認表[[#This Row],[f]],賃上げ確認表[[#This Row],[f'']]))</f>
        <v/>
      </c>
      <c r="N324" s="19" t="str">
        <f ca="1">IFERROR(IF(賃上げ確認表[[#This Row],[No.]]=従業員数+1,COUNT(OFFSET($N$53,0,0,従業員数)),IF(賃上げ確認表[[#This Row],[雇用形態]]="88【退職・異動等】","",IFERROR(賃上げ確認表[[#This Row],[g]]-賃上げ確認表[[#This Row],[d]],""))),"")</f>
        <v/>
      </c>
      <c r="O324" s="32" t="str">
        <f ca="1">IFERROR(IF(賃上げ確認表[[#This Row],[No.]]=従業員数+1,AVERAGE(OFFSET($O$53,0,0,従業員数)),IF(賃上げ確認表[[#This Row],[雇用形態]]="88【退職・異動等】","",賃上げ確認表[[#This Row],[d]]/賃上げ確認表[[#This Row],[a]])),"")</f>
        <v/>
      </c>
      <c r="P324" s="33" t="str">
        <f ca="1">IFERROR(IF(賃上げ確認表[[#This Row],[No.]]=従業員数+1,AVERAGE(OFFSET($P$53,0,0,従業員数)),IF(賃上げ確認表[[#This Row],[雇用形態]]="88【退職・異動等】","",賃上げ確認表[[#This Row],[g]]/賃上げ確認表[[#This Row],[a]])),"")</f>
        <v/>
      </c>
      <c r="Q324" s="34" t="str">
        <f ca="1">IFERROR(IF(賃上げ確認表[[#This Row],[No.]]=従業員数+1,AVERAGE(OFFSET($Q$53,0,0,従業員数)),賃上げ確認表[[#This Row],[i]]-賃上げ確認表[[#This Row],[h]]),"")</f>
        <v/>
      </c>
      <c r="R324" s="20" t="str">
        <f ca="1">IF(賃上げ確認表[[#This Row],[h]]="","",IF(OR(賃上げ確認表[[#This Row],[h]]&lt;$Q$39,賃上げ確認表[[#This Row],[i]]&lt;MAX($Q$39:$Q$40)),"最低賃金未満","○"))</f>
        <v/>
      </c>
    </row>
    <row r="325" spans="1:18" ht="18.75" customHeight="1" thickTop="1" thickBot="1" x14ac:dyDescent="0.3">
      <c r="A325" s="108">
        <f>ROW()-ROW(賃上げ確認表[[#Headers],[No.]])</f>
        <v>273</v>
      </c>
      <c r="B325" s="172"/>
      <c r="C325" s="28"/>
      <c r="D325" s="29" t="str">
        <f ca="1">IFERROR(INDIRECT("_"&amp;LEFT(賃上げ確認表[[#This Row],[雇用形態]],2)),"")</f>
        <v/>
      </c>
      <c r="E325" s="160" t="str">
        <f>IF(賃上げ確認表[[#This Row],[雇用形態]]="02【日給制+手当(月額)】",$J$21,"")</f>
        <v/>
      </c>
      <c r="F325" s="162"/>
      <c r="G325" s="163"/>
      <c r="H325" s="161" t="str">
        <f>IFERROR(IF(賃上げ確認表[[#This Row],[雇用形態]]="02【日給制+手当(月額)】",賃上げ確認表[[#This Row],[c]]/賃上げ確認表[[#This Row],[(a'')]]*賃上げ確認表[[#This Row],[a]],""),"")</f>
        <v/>
      </c>
      <c r="I325" s="18" t="str">
        <f>IF(賃上げ確認表[[#This Row],[社員コード又は氏名等]]="","",賃上げ確認表[[#This Row],[b]]+IF(賃上げ確認表[[#This Row],[(a'')]]="",賃上げ確認表[[#This Row],[c]],賃上げ確認表[[#This Row],[c'']]))</f>
        <v/>
      </c>
      <c r="J325" s="165"/>
      <c r="K325" s="166"/>
      <c r="L325" s="161" t="str">
        <f>IFERROR(IF(賃上げ確認表[[#This Row],[雇用形態]]="02【日給制+手当(月額)】",賃上げ確認表[[#This Row],[f]]/賃上げ確認表[[#This Row],[(a'')]]*賃上げ確認表[[#This Row],[a]],""),"")</f>
        <v/>
      </c>
      <c r="M325" s="18" t="str">
        <f>IF(賃上げ確認表[[#This Row],[社員コード又は氏名等]]="","",賃上げ確認表[[#This Row],[e]]+IF(賃上げ確認表[[#This Row],[(a'')]]="",賃上げ確認表[[#This Row],[f]],賃上げ確認表[[#This Row],[f'']]))</f>
        <v/>
      </c>
      <c r="N325" s="19" t="str">
        <f ca="1">IFERROR(IF(賃上げ確認表[[#This Row],[No.]]=従業員数+1,COUNT(OFFSET($N$53,0,0,従業員数)),IF(賃上げ確認表[[#This Row],[雇用形態]]="88【退職・異動等】","",IFERROR(賃上げ確認表[[#This Row],[g]]-賃上げ確認表[[#This Row],[d]],""))),"")</f>
        <v/>
      </c>
      <c r="O325" s="32" t="str">
        <f ca="1">IFERROR(IF(賃上げ確認表[[#This Row],[No.]]=従業員数+1,AVERAGE(OFFSET($O$53,0,0,従業員数)),IF(賃上げ確認表[[#This Row],[雇用形態]]="88【退職・異動等】","",賃上げ確認表[[#This Row],[d]]/賃上げ確認表[[#This Row],[a]])),"")</f>
        <v/>
      </c>
      <c r="P325" s="33" t="str">
        <f ca="1">IFERROR(IF(賃上げ確認表[[#This Row],[No.]]=従業員数+1,AVERAGE(OFFSET($P$53,0,0,従業員数)),IF(賃上げ確認表[[#This Row],[雇用形態]]="88【退職・異動等】","",賃上げ確認表[[#This Row],[g]]/賃上げ確認表[[#This Row],[a]])),"")</f>
        <v/>
      </c>
      <c r="Q325" s="34" t="str">
        <f ca="1">IFERROR(IF(賃上げ確認表[[#This Row],[No.]]=従業員数+1,AVERAGE(OFFSET($Q$53,0,0,従業員数)),賃上げ確認表[[#This Row],[i]]-賃上げ確認表[[#This Row],[h]]),"")</f>
        <v/>
      </c>
      <c r="R325" s="20" t="str">
        <f ca="1">IF(賃上げ確認表[[#This Row],[h]]="","",IF(OR(賃上げ確認表[[#This Row],[h]]&lt;$Q$39,賃上げ確認表[[#This Row],[i]]&lt;MAX($Q$39:$Q$40)),"最低賃金未満","○"))</f>
        <v/>
      </c>
    </row>
    <row r="326" spans="1:18" ht="18.75" customHeight="1" thickTop="1" thickBot="1" x14ac:dyDescent="0.3">
      <c r="A326" s="108">
        <f>ROW()-ROW(賃上げ確認表[[#Headers],[No.]])</f>
        <v>274</v>
      </c>
      <c r="B326" s="172"/>
      <c r="C326" s="28"/>
      <c r="D326" s="29" t="str">
        <f ca="1">IFERROR(INDIRECT("_"&amp;LEFT(賃上げ確認表[[#This Row],[雇用形態]],2)),"")</f>
        <v/>
      </c>
      <c r="E326" s="160" t="str">
        <f>IF(賃上げ確認表[[#This Row],[雇用形態]]="02【日給制+手当(月額)】",$J$21,"")</f>
        <v/>
      </c>
      <c r="F326" s="162"/>
      <c r="G326" s="163"/>
      <c r="H326" s="161" t="str">
        <f>IFERROR(IF(賃上げ確認表[[#This Row],[雇用形態]]="02【日給制+手当(月額)】",賃上げ確認表[[#This Row],[c]]/賃上げ確認表[[#This Row],[(a'')]]*賃上げ確認表[[#This Row],[a]],""),"")</f>
        <v/>
      </c>
      <c r="I326" s="18" t="str">
        <f>IF(賃上げ確認表[[#This Row],[社員コード又は氏名等]]="","",賃上げ確認表[[#This Row],[b]]+IF(賃上げ確認表[[#This Row],[(a'')]]="",賃上げ確認表[[#This Row],[c]],賃上げ確認表[[#This Row],[c'']]))</f>
        <v/>
      </c>
      <c r="J326" s="165"/>
      <c r="K326" s="166"/>
      <c r="L326" s="161" t="str">
        <f>IFERROR(IF(賃上げ確認表[[#This Row],[雇用形態]]="02【日給制+手当(月額)】",賃上げ確認表[[#This Row],[f]]/賃上げ確認表[[#This Row],[(a'')]]*賃上げ確認表[[#This Row],[a]],""),"")</f>
        <v/>
      </c>
      <c r="M326" s="18" t="str">
        <f>IF(賃上げ確認表[[#This Row],[社員コード又は氏名等]]="","",賃上げ確認表[[#This Row],[e]]+IF(賃上げ確認表[[#This Row],[(a'')]]="",賃上げ確認表[[#This Row],[f]],賃上げ確認表[[#This Row],[f'']]))</f>
        <v/>
      </c>
      <c r="N326" s="19" t="str">
        <f ca="1">IFERROR(IF(賃上げ確認表[[#This Row],[No.]]=従業員数+1,COUNT(OFFSET($N$53,0,0,従業員数)),IF(賃上げ確認表[[#This Row],[雇用形態]]="88【退職・異動等】","",IFERROR(賃上げ確認表[[#This Row],[g]]-賃上げ確認表[[#This Row],[d]],""))),"")</f>
        <v/>
      </c>
      <c r="O326" s="32" t="str">
        <f ca="1">IFERROR(IF(賃上げ確認表[[#This Row],[No.]]=従業員数+1,AVERAGE(OFFSET($O$53,0,0,従業員数)),IF(賃上げ確認表[[#This Row],[雇用形態]]="88【退職・異動等】","",賃上げ確認表[[#This Row],[d]]/賃上げ確認表[[#This Row],[a]])),"")</f>
        <v/>
      </c>
      <c r="P326" s="33" t="str">
        <f ca="1">IFERROR(IF(賃上げ確認表[[#This Row],[No.]]=従業員数+1,AVERAGE(OFFSET($P$53,0,0,従業員数)),IF(賃上げ確認表[[#This Row],[雇用形態]]="88【退職・異動等】","",賃上げ確認表[[#This Row],[g]]/賃上げ確認表[[#This Row],[a]])),"")</f>
        <v/>
      </c>
      <c r="Q326" s="34" t="str">
        <f ca="1">IFERROR(IF(賃上げ確認表[[#This Row],[No.]]=従業員数+1,AVERAGE(OFFSET($Q$53,0,0,従業員数)),賃上げ確認表[[#This Row],[i]]-賃上げ確認表[[#This Row],[h]]),"")</f>
        <v/>
      </c>
      <c r="R326" s="20" t="str">
        <f ca="1">IF(賃上げ確認表[[#This Row],[h]]="","",IF(OR(賃上げ確認表[[#This Row],[h]]&lt;$Q$39,賃上げ確認表[[#This Row],[i]]&lt;MAX($Q$39:$Q$40)),"最低賃金未満","○"))</f>
        <v/>
      </c>
    </row>
    <row r="327" spans="1:18" ht="18.75" customHeight="1" thickTop="1" thickBot="1" x14ac:dyDescent="0.3">
      <c r="A327" s="108">
        <f>ROW()-ROW(賃上げ確認表[[#Headers],[No.]])</f>
        <v>275</v>
      </c>
      <c r="B327" s="172"/>
      <c r="C327" s="28"/>
      <c r="D327" s="29" t="str">
        <f ca="1">IFERROR(INDIRECT("_"&amp;LEFT(賃上げ確認表[[#This Row],[雇用形態]],2)),"")</f>
        <v/>
      </c>
      <c r="E327" s="160" t="str">
        <f>IF(賃上げ確認表[[#This Row],[雇用形態]]="02【日給制+手当(月額)】",$J$21,"")</f>
        <v/>
      </c>
      <c r="F327" s="162"/>
      <c r="G327" s="163"/>
      <c r="H327" s="161" t="str">
        <f>IFERROR(IF(賃上げ確認表[[#This Row],[雇用形態]]="02【日給制+手当(月額)】",賃上げ確認表[[#This Row],[c]]/賃上げ確認表[[#This Row],[(a'')]]*賃上げ確認表[[#This Row],[a]],""),"")</f>
        <v/>
      </c>
      <c r="I327" s="18" t="str">
        <f>IF(賃上げ確認表[[#This Row],[社員コード又は氏名等]]="","",賃上げ確認表[[#This Row],[b]]+IF(賃上げ確認表[[#This Row],[(a'')]]="",賃上げ確認表[[#This Row],[c]],賃上げ確認表[[#This Row],[c'']]))</f>
        <v/>
      </c>
      <c r="J327" s="165"/>
      <c r="K327" s="166"/>
      <c r="L327" s="161" t="str">
        <f>IFERROR(IF(賃上げ確認表[[#This Row],[雇用形態]]="02【日給制+手当(月額)】",賃上げ確認表[[#This Row],[f]]/賃上げ確認表[[#This Row],[(a'')]]*賃上げ確認表[[#This Row],[a]],""),"")</f>
        <v/>
      </c>
      <c r="M327" s="18" t="str">
        <f>IF(賃上げ確認表[[#This Row],[社員コード又は氏名等]]="","",賃上げ確認表[[#This Row],[e]]+IF(賃上げ確認表[[#This Row],[(a'')]]="",賃上げ確認表[[#This Row],[f]],賃上げ確認表[[#This Row],[f'']]))</f>
        <v/>
      </c>
      <c r="N327" s="19" t="str">
        <f ca="1">IFERROR(IF(賃上げ確認表[[#This Row],[No.]]=従業員数+1,COUNT(OFFSET($N$53,0,0,従業員数)),IF(賃上げ確認表[[#This Row],[雇用形態]]="88【退職・異動等】","",IFERROR(賃上げ確認表[[#This Row],[g]]-賃上げ確認表[[#This Row],[d]],""))),"")</f>
        <v/>
      </c>
      <c r="O327" s="32" t="str">
        <f ca="1">IFERROR(IF(賃上げ確認表[[#This Row],[No.]]=従業員数+1,AVERAGE(OFFSET($O$53,0,0,従業員数)),IF(賃上げ確認表[[#This Row],[雇用形態]]="88【退職・異動等】","",賃上げ確認表[[#This Row],[d]]/賃上げ確認表[[#This Row],[a]])),"")</f>
        <v/>
      </c>
      <c r="P327" s="33" t="str">
        <f ca="1">IFERROR(IF(賃上げ確認表[[#This Row],[No.]]=従業員数+1,AVERAGE(OFFSET($P$53,0,0,従業員数)),IF(賃上げ確認表[[#This Row],[雇用形態]]="88【退職・異動等】","",賃上げ確認表[[#This Row],[g]]/賃上げ確認表[[#This Row],[a]])),"")</f>
        <v/>
      </c>
      <c r="Q327" s="34" t="str">
        <f ca="1">IFERROR(IF(賃上げ確認表[[#This Row],[No.]]=従業員数+1,AVERAGE(OFFSET($Q$53,0,0,従業員数)),賃上げ確認表[[#This Row],[i]]-賃上げ確認表[[#This Row],[h]]),"")</f>
        <v/>
      </c>
      <c r="R327" s="20" t="str">
        <f ca="1">IF(賃上げ確認表[[#This Row],[h]]="","",IF(OR(賃上げ確認表[[#This Row],[h]]&lt;$Q$39,賃上げ確認表[[#This Row],[i]]&lt;MAX($Q$39:$Q$40)),"最低賃金未満","○"))</f>
        <v/>
      </c>
    </row>
    <row r="328" spans="1:18" ht="18.75" customHeight="1" thickTop="1" thickBot="1" x14ac:dyDescent="0.3">
      <c r="A328" s="108">
        <f>ROW()-ROW(賃上げ確認表[[#Headers],[No.]])</f>
        <v>276</v>
      </c>
      <c r="B328" s="172"/>
      <c r="C328" s="28"/>
      <c r="D328" s="29" t="str">
        <f ca="1">IFERROR(INDIRECT("_"&amp;LEFT(賃上げ確認表[[#This Row],[雇用形態]],2)),"")</f>
        <v/>
      </c>
      <c r="E328" s="160" t="str">
        <f>IF(賃上げ確認表[[#This Row],[雇用形態]]="02【日給制+手当(月額)】",$J$21,"")</f>
        <v/>
      </c>
      <c r="F328" s="162"/>
      <c r="G328" s="163"/>
      <c r="H328" s="161" t="str">
        <f>IFERROR(IF(賃上げ確認表[[#This Row],[雇用形態]]="02【日給制+手当(月額)】",賃上げ確認表[[#This Row],[c]]/賃上げ確認表[[#This Row],[(a'')]]*賃上げ確認表[[#This Row],[a]],""),"")</f>
        <v/>
      </c>
      <c r="I328" s="18" t="str">
        <f>IF(賃上げ確認表[[#This Row],[社員コード又は氏名等]]="","",賃上げ確認表[[#This Row],[b]]+IF(賃上げ確認表[[#This Row],[(a'')]]="",賃上げ確認表[[#This Row],[c]],賃上げ確認表[[#This Row],[c'']]))</f>
        <v/>
      </c>
      <c r="J328" s="165"/>
      <c r="K328" s="166"/>
      <c r="L328" s="161" t="str">
        <f>IFERROR(IF(賃上げ確認表[[#This Row],[雇用形態]]="02【日給制+手当(月額)】",賃上げ確認表[[#This Row],[f]]/賃上げ確認表[[#This Row],[(a'')]]*賃上げ確認表[[#This Row],[a]],""),"")</f>
        <v/>
      </c>
      <c r="M328" s="18" t="str">
        <f>IF(賃上げ確認表[[#This Row],[社員コード又は氏名等]]="","",賃上げ確認表[[#This Row],[e]]+IF(賃上げ確認表[[#This Row],[(a'')]]="",賃上げ確認表[[#This Row],[f]],賃上げ確認表[[#This Row],[f'']]))</f>
        <v/>
      </c>
      <c r="N328" s="19" t="str">
        <f ca="1">IFERROR(IF(賃上げ確認表[[#This Row],[No.]]=従業員数+1,COUNT(OFFSET($N$53,0,0,従業員数)),IF(賃上げ確認表[[#This Row],[雇用形態]]="88【退職・異動等】","",IFERROR(賃上げ確認表[[#This Row],[g]]-賃上げ確認表[[#This Row],[d]],""))),"")</f>
        <v/>
      </c>
      <c r="O328" s="32" t="str">
        <f ca="1">IFERROR(IF(賃上げ確認表[[#This Row],[No.]]=従業員数+1,AVERAGE(OFFSET($O$53,0,0,従業員数)),IF(賃上げ確認表[[#This Row],[雇用形態]]="88【退職・異動等】","",賃上げ確認表[[#This Row],[d]]/賃上げ確認表[[#This Row],[a]])),"")</f>
        <v/>
      </c>
      <c r="P328" s="33" t="str">
        <f ca="1">IFERROR(IF(賃上げ確認表[[#This Row],[No.]]=従業員数+1,AVERAGE(OFFSET($P$53,0,0,従業員数)),IF(賃上げ確認表[[#This Row],[雇用形態]]="88【退職・異動等】","",賃上げ確認表[[#This Row],[g]]/賃上げ確認表[[#This Row],[a]])),"")</f>
        <v/>
      </c>
      <c r="Q328" s="34" t="str">
        <f ca="1">IFERROR(IF(賃上げ確認表[[#This Row],[No.]]=従業員数+1,AVERAGE(OFFSET($Q$53,0,0,従業員数)),賃上げ確認表[[#This Row],[i]]-賃上げ確認表[[#This Row],[h]]),"")</f>
        <v/>
      </c>
      <c r="R328" s="20" t="str">
        <f ca="1">IF(賃上げ確認表[[#This Row],[h]]="","",IF(OR(賃上げ確認表[[#This Row],[h]]&lt;$Q$39,賃上げ確認表[[#This Row],[i]]&lt;MAX($Q$39:$Q$40)),"最低賃金未満","○"))</f>
        <v/>
      </c>
    </row>
    <row r="329" spans="1:18" ht="18.75" customHeight="1" thickTop="1" thickBot="1" x14ac:dyDescent="0.3">
      <c r="A329" s="108">
        <f>ROW()-ROW(賃上げ確認表[[#Headers],[No.]])</f>
        <v>277</v>
      </c>
      <c r="B329" s="172"/>
      <c r="C329" s="28"/>
      <c r="D329" s="29" t="str">
        <f ca="1">IFERROR(INDIRECT("_"&amp;LEFT(賃上げ確認表[[#This Row],[雇用形態]],2)),"")</f>
        <v/>
      </c>
      <c r="E329" s="160" t="str">
        <f>IF(賃上げ確認表[[#This Row],[雇用形態]]="02【日給制+手当(月額)】",$J$21,"")</f>
        <v/>
      </c>
      <c r="F329" s="162"/>
      <c r="G329" s="163"/>
      <c r="H329" s="161" t="str">
        <f>IFERROR(IF(賃上げ確認表[[#This Row],[雇用形態]]="02【日給制+手当(月額)】",賃上げ確認表[[#This Row],[c]]/賃上げ確認表[[#This Row],[(a'')]]*賃上げ確認表[[#This Row],[a]],""),"")</f>
        <v/>
      </c>
      <c r="I329" s="18" t="str">
        <f>IF(賃上げ確認表[[#This Row],[社員コード又は氏名等]]="","",賃上げ確認表[[#This Row],[b]]+IF(賃上げ確認表[[#This Row],[(a'')]]="",賃上げ確認表[[#This Row],[c]],賃上げ確認表[[#This Row],[c'']]))</f>
        <v/>
      </c>
      <c r="J329" s="165"/>
      <c r="K329" s="166"/>
      <c r="L329" s="161" t="str">
        <f>IFERROR(IF(賃上げ確認表[[#This Row],[雇用形態]]="02【日給制+手当(月額)】",賃上げ確認表[[#This Row],[f]]/賃上げ確認表[[#This Row],[(a'')]]*賃上げ確認表[[#This Row],[a]],""),"")</f>
        <v/>
      </c>
      <c r="M329" s="18" t="str">
        <f>IF(賃上げ確認表[[#This Row],[社員コード又は氏名等]]="","",賃上げ確認表[[#This Row],[e]]+IF(賃上げ確認表[[#This Row],[(a'')]]="",賃上げ確認表[[#This Row],[f]],賃上げ確認表[[#This Row],[f'']]))</f>
        <v/>
      </c>
      <c r="N329" s="19" t="str">
        <f ca="1">IFERROR(IF(賃上げ確認表[[#This Row],[No.]]=従業員数+1,COUNT(OFFSET($N$53,0,0,従業員数)),IF(賃上げ確認表[[#This Row],[雇用形態]]="88【退職・異動等】","",IFERROR(賃上げ確認表[[#This Row],[g]]-賃上げ確認表[[#This Row],[d]],""))),"")</f>
        <v/>
      </c>
      <c r="O329" s="32" t="str">
        <f ca="1">IFERROR(IF(賃上げ確認表[[#This Row],[No.]]=従業員数+1,AVERAGE(OFFSET($O$53,0,0,従業員数)),IF(賃上げ確認表[[#This Row],[雇用形態]]="88【退職・異動等】","",賃上げ確認表[[#This Row],[d]]/賃上げ確認表[[#This Row],[a]])),"")</f>
        <v/>
      </c>
      <c r="P329" s="33" t="str">
        <f ca="1">IFERROR(IF(賃上げ確認表[[#This Row],[No.]]=従業員数+1,AVERAGE(OFFSET($P$53,0,0,従業員数)),IF(賃上げ確認表[[#This Row],[雇用形態]]="88【退職・異動等】","",賃上げ確認表[[#This Row],[g]]/賃上げ確認表[[#This Row],[a]])),"")</f>
        <v/>
      </c>
      <c r="Q329" s="34" t="str">
        <f ca="1">IFERROR(IF(賃上げ確認表[[#This Row],[No.]]=従業員数+1,AVERAGE(OFFSET($Q$53,0,0,従業員数)),賃上げ確認表[[#This Row],[i]]-賃上げ確認表[[#This Row],[h]]),"")</f>
        <v/>
      </c>
      <c r="R329" s="20" t="str">
        <f ca="1">IF(賃上げ確認表[[#This Row],[h]]="","",IF(OR(賃上げ確認表[[#This Row],[h]]&lt;$Q$39,賃上げ確認表[[#This Row],[i]]&lt;MAX($Q$39:$Q$40)),"最低賃金未満","○"))</f>
        <v/>
      </c>
    </row>
    <row r="330" spans="1:18" ht="18.75" customHeight="1" thickTop="1" thickBot="1" x14ac:dyDescent="0.3">
      <c r="A330" s="108">
        <f>ROW()-ROW(賃上げ確認表[[#Headers],[No.]])</f>
        <v>278</v>
      </c>
      <c r="B330" s="172"/>
      <c r="C330" s="28"/>
      <c r="D330" s="29" t="str">
        <f ca="1">IFERROR(INDIRECT("_"&amp;LEFT(賃上げ確認表[[#This Row],[雇用形態]],2)),"")</f>
        <v/>
      </c>
      <c r="E330" s="160" t="str">
        <f>IF(賃上げ確認表[[#This Row],[雇用形態]]="02【日給制+手当(月額)】",$J$21,"")</f>
        <v/>
      </c>
      <c r="F330" s="162"/>
      <c r="G330" s="163"/>
      <c r="H330" s="161" t="str">
        <f>IFERROR(IF(賃上げ確認表[[#This Row],[雇用形態]]="02【日給制+手当(月額)】",賃上げ確認表[[#This Row],[c]]/賃上げ確認表[[#This Row],[(a'')]]*賃上げ確認表[[#This Row],[a]],""),"")</f>
        <v/>
      </c>
      <c r="I330" s="18" t="str">
        <f>IF(賃上げ確認表[[#This Row],[社員コード又は氏名等]]="","",賃上げ確認表[[#This Row],[b]]+IF(賃上げ確認表[[#This Row],[(a'')]]="",賃上げ確認表[[#This Row],[c]],賃上げ確認表[[#This Row],[c'']]))</f>
        <v/>
      </c>
      <c r="J330" s="165"/>
      <c r="K330" s="166"/>
      <c r="L330" s="161" t="str">
        <f>IFERROR(IF(賃上げ確認表[[#This Row],[雇用形態]]="02【日給制+手当(月額)】",賃上げ確認表[[#This Row],[f]]/賃上げ確認表[[#This Row],[(a'')]]*賃上げ確認表[[#This Row],[a]],""),"")</f>
        <v/>
      </c>
      <c r="M330" s="18" t="str">
        <f>IF(賃上げ確認表[[#This Row],[社員コード又は氏名等]]="","",賃上げ確認表[[#This Row],[e]]+IF(賃上げ確認表[[#This Row],[(a'')]]="",賃上げ確認表[[#This Row],[f]],賃上げ確認表[[#This Row],[f'']]))</f>
        <v/>
      </c>
      <c r="N330" s="19" t="str">
        <f ca="1">IFERROR(IF(賃上げ確認表[[#This Row],[No.]]=従業員数+1,COUNT(OFFSET($N$53,0,0,従業員数)),IF(賃上げ確認表[[#This Row],[雇用形態]]="88【退職・異動等】","",IFERROR(賃上げ確認表[[#This Row],[g]]-賃上げ確認表[[#This Row],[d]],""))),"")</f>
        <v/>
      </c>
      <c r="O330" s="32" t="str">
        <f ca="1">IFERROR(IF(賃上げ確認表[[#This Row],[No.]]=従業員数+1,AVERAGE(OFFSET($O$53,0,0,従業員数)),IF(賃上げ確認表[[#This Row],[雇用形態]]="88【退職・異動等】","",賃上げ確認表[[#This Row],[d]]/賃上げ確認表[[#This Row],[a]])),"")</f>
        <v/>
      </c>
      <c r="P330" s="33" t="str">
        <f ca="1">IFERROR(IF(賃上げ確認表[[#This Row],[No.]]=従業員数+1,AVERAGE(OFFSET($P$53,0,0,従業員数)),IF(賃上げ確認表[[#This Row],[雇用形態]]="88【退職・異動等】","",賃上げ確認表[[#This Row],[g]]/賃上げ確認表[[#This Row],[a]])),"")</f>
        <v/>
      </c>
      <c r="Q330" s="34" t="str">
        <f ca="1">IFERROR(IF(賃上げ確認表[[#This Row],[No.]]=従業員数+1,AVERAGE(OFFSET($Q$53,0,0,従業員数)),賃上げ確認表[[#This Row],[i]]-賃上げ確認表[[#This Row],[h]]),"")</f>
        <v/>
      </c>
      <c r="R330" s="20" t="str">
        <f ca="1">IF(賃上げ確認表[[#This Row],[h]]="","",IF(OR(賃上げ確認表[[#This Row],[h]]&lt;$Q$39,賃上げ確認表[[#This Row],[i]]&lt;MAX($Q$39:$Q$40)),"最低賃金未満","○"))</f>
        <v/>
      </c>
    </row>
    <row r="331" spans="1:18" ht="18.75" customHeight="1" thickTop="1" thickBot="1" x14ac:dyDescent="0.3">
      <c r="A331" s="108">
        <f>ROW()-ROW(賃上げ確認表[[#Headers],[No.]])</f>
        <v>279</v>
      </c>
      <c r="B331" s="172"/>
      <c r="C331" s="28"/>
      <c r="D331" s="29" t="str">
        <f ca="1">IFERROR(INDIRECT("_"&amp;LEFT(賃上げ確認表[[#This Row],[雇用形態]],2)),"")</f>
        <v/>
      </c>
      <c r="E331" s="160" t="str">
        <f>IF(賃上げ確認表[[#This Row],[雇用形態]]="02【日給制+手当(月額)】",$J$21,"")</f>
        <v/>
      </c>
      <c r="F331" s="162"/>
      <c r="G331" s="163"/>
      <c r="H331" s="161" t="str">
        <f>IFERROR(IF(賃上げ確認表[[#This Row],[雇用形態]]="02【日給制+手当(月額)】",賃上げ確認表[[#This Row],[c]]/賃上げ確認表[[#This Row],[(a'')]]*賃上げ確認表[[#This Row],[a]],""),"")</f>
        <v/>
      </c>
      <c r="I331" s="18" t="str">
        <f>IF(賃上げ確認表[[#This Row],[社員コード又は氏名等]]="","",賃上げ確認表[[#This Row],[b]]+IF(賃上げ確認表[[#This Row],[(a'')]]="",賃上げ確認表[[#This Row],[c]],賃上げ確認表[[#This Row],[c'']]))</f>
        <v/>
      </c>
      <c r="J331" s="165"/>
      <c r="K331" s="166"/>
      <c r="L331" s="161" t="str">
        <f>IFERROR(IF(賃上げ確認表[[#This Row],[雇用形態]]="02【日給制+手当(月額)】",賃上げ確認表[[#This Row],[f]]/賃上げ確認表[[#This Row],[(a'')]]*賃上げ確認表[[#This Row],[a]],""),"")</f>
        <v/>
      </c>
      <c r="M331" s="18" t="str">
        <f>IF(賃上げ確認表[[#This Row],[社員コード又は氏名等]]="","",賃上げ確認表[[#This Row],[e]]+IF(賃上げ確認表[[#This Row],[(a'')]]="",賃上げ確認表[[#This Row],[f]],賃上げ確認表[[#This Row],[f'']]))</f>
        <v/>
      </c>
      <c r="N331" s="19" t="str">
        <f ca="1">IFERROR(IF(賃上げ確認表[[#This Row],[No.]]=従業員数+1,COUNT(OFFSET($N$53,0,0,従業員数)),IF(賃上げ確認表[[#This Row],[雇用形態]]="88【退職・異動等】","",IFERROR(賃上げ確認表[[#This Row],[g]]-賃上げ確認表[[#This Row],[d]],""))),"")</f>
        <v/>
      </c>
      <c r="O331" s="32" t="str">
        <f ca="1">IFERROR(IF(賃上げ確認表[[#This Row],[No.]]=従業員数+1,AVERAGE(OFFSET($O$53,0,0,従業員数)),IF(賃上げ確認表[[#This Row],[雇用形態]]="88【退職・異動等】","",賃上げ確認表[[#This Row],[d]]/賃上げ確認表[[#This Row],[a]])),"")</f>
        <v/>
      </c>
      <c r="P331" s="33" t="str">
        <f ca="1">IFERROR(IF(賃上げ確認表[[#This Row],[No.]]=従業員数+1,AVERAGE(OFFSET($P$53,0,0,従業員数)),IF(賃上げ確認表[[#This Row],[雇用形態]]="88【退職・異動等】","",賃上げ確認表[[#This Row],[g]]/賃上げ確認表[[#This Row],[a]])),"")</f>
        <v/>
      </c>
      <c r="Q331" s="34" t="str">
        <f ca="1">IFERROR(IF(賃上げ確認表[[#This Row],[No.]]=従業員数+1,AVERAGE(OFFSET($Q$53,0,0,従業員数)),賃上げ確認表[[#This Row],[i]]-賃上げ確認表[[#This Row],[h]]),"")</f>
        <v/>
      </c>
      <c r="R331" s="20" t="str">
        <f ca="1">IF(賃上げ確認表[[#This Row],[h]]="","",IF(OR(賃上げ確認表[[#This Row],[h]]&lt;$Q$39,賃上げ確認表[[#This Row],[i]]&lt;MAX($Q$39:$Q$40)),"最低賃金未満","○"))</f>
        <v/>
      </c>
    </row>
    <row r="332" spans="1:18" ht="18.75" customHeight="1" thickTop="1" thickBot="1" x14ac:dyDescent="0.3">
      <c r="A332" s="108">
        <f>ROW()-ROW(賃上げ確認表[[#Headers],[No.]])</f>
        <v>280</v>
      </c>
      <c r="B332" s="172"/>
      <c r="C332" s="28"/>
      <c r="D332" s="29" t="str">
        <f ca="1">IFERROR(INDIRECT("_"&amp;LEFT(賃上げ確認表[[#This Row],[雇用形態]],2)),"")</f>
        <v/>
      </c>
      <c r="E332" s="160" t="str">
        <f>IF(賃上げ確認表[[#This Row],[雇用形態]]="02【日給制+手当(月額)】",$J$21,"")</f>
        <v/>
      </c>
      <c r="F332" s="162"/>
      <c r="G332" s="163"/>
      <c r="H332" s="161" t="str">
        <f>IFERROR(IF(賃上げ確認表[[#This Row],[雇用形態]]="02【日給制+手当(月額)】",賃上げ確認表[[#This Row],[c]]/賃上げ確認表[[#This Row],[(a'')]]*賃上げ確認表[[#This Row],[a]],""),"")</f>
        <v/>
      </c>
      <c r="I332" s="18" t="str">
        <f>IF(賃上げ確認表[[#This Row],[社員コード又は氏名等]]="","",賃上げ確認表[[#This Row],[b]]+IF(賃上げ確認表[[#This Row],[(a'')]]="",賃上げ確認表[[#This Row],[c]],賃上げ確認表[[#This Row],[c'']]))</f>
        <v/>
      </c>
      <c r="J332" s="165"/>
      <c r="K332" s="166"/>
      <c r="L332" s="161" t="str">
        <f>IFERROR(IF(賃上げ確認表[[#This Row],[雇用形態]]="02【日給制+手当(月額)】",賃上げ確認表[[#This Row],[f]]/賃上げ確認表[[#This Row],[(a'')]]*賃上げ確認表[[#This Row],[a]],""),"")</f>
        <v/>
      </c>
      <c r="M332" s="18" t="str">
        <f>IF(賃上げ確認表[[#This Row],[社員コード又は氏名等]]="","",賃上げ確認表[[#This Row],[e]]+IF(賃上げ確認表[[#This Row],[(a'')]]="",賃上げ確認表[[#This Row],[f]],賃上げ確認表[[#This Row],[f'']]))</f>
        <v/>
      </c>
      <c r="N332" s="19" t="str">
        <f ca="1">IFERROR(IF(賃上げ確認表[[#This Row],[No.]]=従業員数+1,COUNT(OFFSET($N$53,0,0,従業員数)),IF(賃上げ確認表[[#This Row],[雇用形態]]="88【退職・異動等】","",IFERROR(賃上げ確認表[[#This Row],[g]]-賃上げ確認表[[#This Row],[d]],""))),"")</f>
        <v/>
      </c>
      <c r="O332" s="32" t="str">
        <f ca="1">IFERROR(IF(賃上げ確認表[[#This Row],[No.]]=従業員数+1,AVERAGE(OFFSET($O$53,0,0,従業員数)),IF(賃上げ確認表[[#This Row],[雇用形態]]="88【退職・異動等】","",賃上げ確認表[[#This Row],[d]]/賃上げ確認表[[#This Row],[a]])),"")</f>
        <v/>
      </c>
      <c r="P332" s="33" t="str">
        <f ca="1">IFERROR(IF(賃上げ確認表[[#This Row],[No.]]=従業員数+1,AVERAGE(OFFSET($P$53,0,0,従業員数)),IF(賃上げ確認表[[#This Row],[雇用形態]]="88【退職・異動等】","",賃上げ確認表[[#This Row],[g]]/賃上げ確認表[[#This Row],[a]])),"")</f>
        <v/>
      </c>
      <c r="Q332" s="34" t="str">
        <f ca="1">IFERROR(IF(賃上げ確認表[[#This Row],[No.]]=従業員数+1,AVERAGE(OFFSET($Q$53,0,0,従業員数)),賃上げ確認表[[#This Row],[i]]-賃上げ確認表[[#This Row],[h]]),"")</f>
        <v/>
      </c>
      <c r="R332" s="20" t="str">
        <f ca="1">IF(賃上げ確認表[[#This Row],[h]]="","",IF(OR(賃上げ確認表[[#This Row],[h]]&lt;$Q$39,賃上げ確認表[[#This Row],[i]]&lt;MAX($Q$39:$Q$40)),"最低賃金未満","○"))</f>
        <v/>
      </c>
    </row>
    <row r="333" spans="1:18" ht="18.75" customHeight="1" thickTop="1" thickBot="1" x14ac:dyDescent="0.3">
      <c r="A333" s="108">
        <f>ROW()-ROW(賃上げ確認表[[#Headers],[No.]])</f>
        <v>281</v>
      </c>
      <c r="B333" s="172"/>
      <c r="C333" s="28"/>
      <c r="D333" s="29" t="str">
        <f ca="1">IFERROR(INDIRECT("_"&amp;LEFT(賃上げ確認表[[#This Row],[雇用形態]],2)),"")</f>
        <v/>
      </c>
      <c r="E333" s="160" t="str">
        <f>IF(賃上げ確認表[[#This Row],[雇用形態]]="02【日給制+手当(月額)】",$J$21,"")</f>
        <v/>
      </c>
      <c r="F333" s="162"/>
      <c r="G333" s="163"/>
      <c r="H333" s="161" t="str">
        <f>IFERROR(IF(賃上げ確認表[[#This Row],[雇用形態]]="02【日給制+手当(月額)】",賃上げ確認表[[#This Row],[c]]/賃上げ確認表[[#This Row],[(a'')]]*賃上げ確認表[[#This Row],[a]],""),"")</f>
        <v/>
      </c>
      <c r="I333" s="18" t="str">
        <f>IF(賃上げ確認表[[#This Row],[社員コード又は氏名等]]="","",賃上げ確認表[[#This Row],[b]]+IF(賃上げ確認表[[#This Row],[(a'')]]="",賃上げ確認表[[#This Row],[c]],賃上げ確認表[[#This Row],[c'']]))</f>
        <v/>
      </c>
      <c r="J333" s="165"/>
      <c r="K333" s="166"/>
      <c r="L333" s="161" t="str">
        <f>IFERROR(IF(賃上げ確認表[[#This Row],[雇用形態]]="02【日給制+手当(月額)】",賃上げ確認表[[#This Row],[f]]/賃上げ確認表[[#This Row],[(a'')]]*賃上げ確認表[[#This Row],[a]],""),"")</f>
        <v/>
      </c>
      <c r="M333" s="18" t="str">
        <f>IF(賃上げ確認表[[#This Row],[社員コード又は氏名等]]="","",賃上げ確認表[[#This Row],[e]]+IF(賃上げ確認表[[#This Row],[(a'')]]="",賃上げ確認表[[#This Row],[f]],賃上げ確認表[[#This Row],[f'']]))</f>
        <v/>
      </c>
      <c r="N333" s="19" t="str">
        <f ca="1">IFERROR(IF(賃上げ確認表[[#This Row],[No.]]=従業員数+1,COUNT(OFFSET($N$53,0,0,従業員数)),IF(賃上げ確認表[[#This Row],[雇用形態]]="88【退職・異動等】","",IFERROR(賃上げ確認表[[#This Row],[g]]-賃上げ確認表[[#This Row],[d]],""))),"")</f>
        <v/>
      </c>
      <c r="O333" s="32" t="str">
        <f ca="1">IFERROR(IF(賃上げ確認表[[#This Row],[No.]]=従業員数+1,AVERAGE(OFFSET($O$53,0,0,従業員数)),IF(賃上げ確認表[[#This Row],[雇用形態]]="88【退職・異動等】","",賃上げ確認表[[#This Row],[d]]/賃上げ確認表[[#This Row],[a]])),"")</f>
        <v/>
      </c>
      <c r="P333" s="33" t="str">
        <f ca="1">IFERROR(IF(賃上げ確認表[[#This Row],[No.]]=従業員数+1,AVERAGE(OFFSET($P$53,0,0,従業員数)),IF(賃上げ確認表[[#This Row],[雇用形態]]="88【退職・異動等】","",賃上げ確認表[[#This Row],[g]]/賃上げ確認表[[#This Row],[a]])),"")</f>
        <v/>
      </c>
      <c r="Q333" s="34" t="str">
        <f ca="1">IFERROR(IF(賃上げ確認表[[#This Row],[No.]]=従業員数+1,AVERAGE(OFFSET($Q$53,0,0,従業員数)),賃上げ確認表[[#This Row],[i]]-賃上げ確認表[[#This Row],[h]]),"")</f>
        <v/>
      </c>
      <c r="R333" s="20" t="str">
        <f ca="1">IF(賃上げ確認表[[#This Row],[h]]="","",IF(OR(賃上げ確認表[[#This Row],[h]]&lt;$Q$39,賃上げ確認表[[#This Row],[i]]&lt;MAX($Q$39:$Q$40)),"最低賃金未満","○"))</f>
        <v/>
      </c>
    </row>
    <row r="334" spans="1:18" ht="18.75" customHeight="1" thickTop="1" thickBot="1" x14ac:dyDescent="0.3">
      <c r="A334" s="108">
        <f>ROW()-ROW(賃上げ確認表[[#Headers],[No.]])</f>
        <v>282</v>
      </c>
      <c r="B334" s="172"/>
      <c r="C334" s="28"/>
      <c r="D334" s="29" t="str">
        <f ca="1">IFERROR(INDIRECT("_"&amp;LEFT(賃上げ確認表[[#This Row],[雇用形態]],2)),"")</f>
        <v/>
      </c>
      <c r="E334" s="160" t="str">
        <f>IF(賃上げ確認表[[#This Row],[雇用形態]]="02【日給制+手当(月額)】",$J$21,"")</f>
        <v/>
      </c>
      <c r="F334" s="162"/>
      <c r="G334" s="163"/>
      <c r="H334" s="161" t="str">
        <f>IFERROR(IF(賃上げ確認表[[#This Row],[雇用形態]]="02【日給制+手当(月額)】",賃上げ確認表[[#This Row],[c]]/賃上げ確認表[[#This Row],[(a'')]]*賃上げ確認表[[#This Row],[a]],""),"")</f>
        <v/>
      </c>
      <c r="I334" s="18" t="str">
        <f>IF(賃上げ確認表[[#This Row],[社員コード又は氏名等]]="","",賃上げ確認表[[#This Row],[b]]+IF(賃上げ確認表[[#This Row],[(a'')]]="",賃上げ確認表[[#This Row],[c]],賃上げ確認表[[#This Row],[c'']]))</f>
        <v/>
      </c>
      <c r="J334" s="165"/>
      <c r="K334" s="166"/>
      <c r="L334" s="161" t="str">
        <f>IFERROR(IF(賃上げ確認表[[#This Row],[雇用形態]]="02【日給制+手当(月額)】",賃上げ確認表[[#This Row],[f]]/賃上げ確認表[[#This Row],[(a'')]]*賃上げ確認表[[#This Row],[a]],""),"")</f>
        <v/>
      </c>
      <c r="M334" s="18" t="str">
        <f>IF(賃上げ確認表[[#This Row],[社員コード又は氏名等]]="","",賃上げ確認表[[#This Row],[e]]+IF(賃上げ確認表[[#This Row],[(a'')]]="",賃上げ確認表[[#This Row],[f]],賃上げ確認表[[#This Row],[f'']]))</f>
        <v/>
      </c>
      <c r="N334" s="19" t="str">
        <f ca="1">IFERROR(IF(賃上げ確認表[[#This Row],[No.]]=従業員数+1,COUNT(OFFSET($N$53,0,0,従業員数)),IF(賃上げ確認表[[#This Row],[雇用形態]]="88【退職・異動等】","",IFERROR(賃上げ確認表[[#This Row],[g]]-賃上げ確認表[[#This Row],[d]],""))),"")</f>
        <v/>
      </c>
      <c r="O334" s="32" t="str">
        <f ca="1">IFERROR(IF(賃上げ確認表[[#This Row],[No.]]=従業員数+1,AVERAGE(OFFSET($O$53,0,0,従業員数)),IF(賃上げ確認表[[#This Row],[雇用形態]]="88【退職・異動等】","",賃上げ確認表[[#This Row],[d]]/賃上げ確認表[[#This Row],[a]])),"")</f>
        <v/>
      </c>
      <c r="P334" s="33" t="str">
        <f ca="1">IFERROR(IF(賃上げ確認表[[#This Row],[No.]]=従業員数+1,AVERAGE(OFFSET($P$53,0,0,従業員数)),IF(賃上げ確認表[[#This Row],[雇用形態]]="88【退職・異動等】","",賃上げ確認表[[#This Row],[g]]/賃上げ確認表[[#This Row],[a]])),"")</f>
        <v/>
      </c>
      <c r="Q334" s="34" t="str">
        <f ca="1">IFERROR(IF(賃上げ確認表[[#This Row],[No.]]=従業員数+1,AVERAGE(OFFSET($Q$53,0,0,従業員数)),賃上げ確認表[[#This Row],[i]]-賃上げ確認表[[#This Row],[h]]),"")</f>
        <v/>
      </c>
      <c r="R334" s="20" t="str">
        <f ca="1">IF(賃上げ確認表[[#This Row],[h]]="","",IF(OR(賃上げ確認表[[#This Row],[h]]&lt;$Q$39,賃上げ確認表[[#This Row],[i]]&lt;MAX($Q$39:$Q$40)),"最低賃金未満","○"))</f>
        <v/>
      </c>
    </row>
    <row r="335" spans="1:18" ht="18.75" customHeight="1" thickTop="1" thickBot="1" x14ac:dyDescent="0.3">
      <c r="A335" s="108">
        <f>ROW()-ROW(賃上げ確認表[[#Headers],[No.]])</f>
        <v>283</v>
      </c>
      <c r="B335" s="172"/>
      <c r="C335" s="28"/>
      <c r="D335" s="29" t="str">
        <f ca="1">IFERROR(INDIRECT("_"&amp;LEFT(賃上げ確認表[[#This Row],[雇用形態]],2)),"")</f>
        <v/>
      </c>
      <c r="E335" s="160" t="str">
        <f>IF(賃上げ確認表[[#This Row],[雇用形態]]="02【日給制+手当(月額)】",$J$21,"")</f>
        <v/>
      </c>
      <c r="F335" s="162"/>
      <c r="G335" s="163"/>
      <c r="H335" s="161" t="str">
        <f>IFERROR(IF(賃上げ確認表[[#This Row],[雇用形態]]="02【日給制+手当(月額)】",賃上げ確認表[[#This Row],[c]]/賃上げ確認表[[#This Row],[(a'')]]*賃上げ確認表[[#This Row],[a]],""),"")</f>
        <v/>
      </c>
      <c r="I335" s="18" t="str">
        <f>IF(賃上げ確認表[[#This Row],[社員コード又は氏名等]]="","",賃上げ確認表[[#This Row],[b]]+IF(賃上げ確認表[[#This Row],[(a'')]]="",賃上げ確認表[[#This Row],[c]],賃上げ確認表[[#This Row],[c'']]))</f>
        <v/>
      </c>
      <c r="J335" s="165"/>
      <c r="K335" s="166"/>
      <c r="L335" s="161" t="str">
        <f>IFERROR(IF(賃上げ確認表[[#This Row],[雇用形態]]="02【日給制+手当(月額)】",賃上げ確認表[[#This Row],[f]]/賃上げ確認表[[#This Row],[(a'')]]*賃上げ確認表[[#This Row],[a]],""),"")</f>
        <v/>
      </c>
      <c r="M335" s="18" t="str">
        <f>IF(賃上げ確認表[[#This Row],[社員コード又は氏名等]]="","",賃上げ確認表[[#This Row],[e]]+IF(賃上げ確認表[[#This Row],[(a'')]]="",賃上げ確認表[[#This Row],[f]],賃上げ確認表[[#This Row],[f'']]))</f>
        <v/>
      </c>
      <c r="N335" s="19" t="str">
        <f ca="1">IFERROR(IF(賃上げ確認表[[#This Row],[No.]]=従業員数+1,COUNT(OFFSET($N$53,0,0,従業員数)),IF(賃上げ確認表[[#This Row],[雇用形態]]="88【退職・異動等】","",IFERROR(賃上げ確認表[[#This Row],[g]]-賃上げ確認表[[#This Row],[d]],""))),"")</f>
        <v/>
      </c>
      <c r="O335" s="32" t="str">
        <f ca="1">IFERROR(IF(賃上げ確認表[[#This Row],[No.]]=従業員数+1,AVERAGE(OFFSET($O$53,0,0,従業員数)),IF(賃上げ確認表[[#This Row],[雇用形態]]="88【退職・異動等】","",賃上げ確認表[[#This Row],[d]]/賃上げ確認表[[#This Row],[a]])),"")</f>
        <v/>
      </c>
      <c r="P335" s="33" t="str">
        <f ca="1">IFERROR(IF(賃上げ確認表[[#This Row],[No.]]=従業員数+1,AVERAGE(OFFSET($P$53,0,0,従業員数)),IF(賃上げ確認表[[#This Row],[雇用形態]]="88【退職・異動等】","",賃上げ確認表[[#This Row],[g]]/賃上げ確認表[[#This Row],[a]])),"")</f>
        <v/>
      </c>
      <c r="Q335" s="34" t="str">
        <f ca="1">IFERROR(IF(賃上げ確認表[[#This Row],[No.]]=従業員数+1,AVERAGE(OFFSET($Q$53,0,0,従業員数)),賃上げ確認表[[#This Row],[i]]-賃上げ確認表[[#This Row],[h]]),"")</f>
        <v/>
      </c>
      <c r="R335" s="20" t="str">
        <f ca="1">IF(賃上げ確認表[[#This Row],[h]]="","",IF(OR(賃上げ確認表[[#This Row],[h]]&lt;$Q$39,賃上げ確認表[[#This Row],[i]]&lt;MAX($Q$39:$Q$40)),"最低賃金未満","○"))</f>
        <v/>
      </c>
    </row>
    <row r="336" spans="1:18" ht="18.75" customHeight="1" thickTop="1" thickBot="1" x14ac:dyDescent="0.3">
      <c r="A336" s="108">
        <f>ROW()-ROW(賃上げ確認表[[#Headers],[No.]])</f>
        <v>284</v>
      </c>
      <c r="B336" s="172"/>
      <c r="C336" s="28"/>
      <c r="D336" s="29" t="str">
        <f ca="1">IFERROR(INDIRECT("_"&amp;LEFT(賃上げ確認表[[#This Row],[雇用形態]],2)),"")</f>
        <v/>
      </c>
      <c r="E336" s="160" t="str">
        <f>IF(賃上げ確認表[[#This Row],[雇用形態]]="02【日給制+手当(月額)】",$J$21,"")</f>
        <v/>
      </c>
      <c r="F336" s="162"/>
      <c r="G336" s="163"/>
      <c r="H336" s="161" t="str">
        <f>IFERROR(IF(賃上げ確認表[[#This Row],[雇用形態]]="02【日給制+手当(月額)】",賃上げ確認表[[#This Row],[c]]/賃上げ確認表[[#This Row],[(a'')]]*賃上げ確認表[[#This Row],[a]],""),"")</f>
        <v/>
      </c>
      <c r="I336" s="18" t="str">
        <f>IF(賃上げ確認表[[#This Row],[社員コード又は氏名等]]="","",賃上げ確認表[[#This Row],[b]]+IF(賃上げ確認表[[#This Row],[(a'')]]="",賃上げ確認表[[#This Row],[c]],賃上げ確認表[[#This Row],[c'']]))</f>
        <v/>
      </c>
      <c r="J336" s="165"/>
      <c r="K336" s="166"/>
      <c r="L336" s="161" t="str">
        <f>IFERROR(IF(賃上げ確認表[[#This Row],[雇用形態]]="02【日給制+手当(月額)】",賃上げ確認表[[#This Row],[f]]/賃上げ確認表[[#This Row],[(a'')]]*賃上げ確認表[[#This Row],[a]],""),"")</f>
        <v/>
      </c>
      <c r="M336" s="18" t="str">
        <f>IF(賃上げ確認表[[#This Row],[社員コード又は氏名等]]="","",賃上げ確認表[[#This Row],[e]]+IF(賃上げ確認表[[#This Row],[(a'')]]="",賃上げ確認表[[#This Row],[f]],賃上げ確認表[[#This Row],[f'']]))</f>
        <v/>
      </c>
      <c r="N336" s="19" t="str">
        <f ca="1">IFERROR(IF(賃上げ確認表[[#This Row],[No.]]=従業員数+1,COUNT(OFFSET($N$53,0,0,従業員数)),IF(賃上げ確認表[[#This Row],[雇用形態]]="88【退職・異動等】","",IFERROR(賃上げ確認表[[#This Row],[g]]-賃上げ確認表[[#This Row],[d]],""))),"")</f>
        <v/>
      </c>
      <c r="O336" s="32" t="str">
        <f ca="1">IFERROR(IF(賃上げ確認表[[#This Row],[No.]]=従業員数+1,AVERAGE(OFFSET($O$53,0,0,従業員数)),IF(賃上げ確認表[[#This Row],[雇用形態]]="88【退職・異動等】","",賃上げ確認表[[#This Row],[d]]/賃上げ確認表[[#This Row],[a]])),"")</f>
        <v/>
      </c>
      <c r="P336" s="33" t="str">
        <f ca="1">IFERROR(IF(賃上げ確認表[[#This Row],[No.]]=従業員数+1,AVERAGE(OFFSET($P$53,0,0,従業員数)),IF(賃上げ確認表[[#This Row],[雇用形態]]="88【退職・異動等】","",賃上げ確認表[[#This Row],[g]]/賃上げ確認表[[#This Row],[a]])),"")</f>
        <v/>
      </c>
      <c r="Q336" s="34" t="str">
        <f ca="1">IFERROR(IF(賃上げ確認表[[#This Row],[No.]]=従業員数+1,AVERAGE(OFFSET($Q$53,0,0,従業員数)),賃上げ確認表[[#This Row],[i]]-賃上げ確認表[[#This Row],[h]]),"")</f>
        <v/>
      </c>
      <c r="R336" s="20" t="str">
        <f ca="1">IF(賃上げ確認表[[#This Row],[h]]="","",IF(OR(賃上げ確認表[[#This Row],[h]]&lt;$Q$39,賃上げ確認表[[#This Row],[i]]&lt;MAX($Q$39:$Q$40)),"最低賃金未満","○"))</f>
        <v/>
      </c>
    </row>
    <row r="337" spans="1:18" ht="18.75" customHeight="1" thickTop="1" thickBot="1" x14ac:dyDescent="0.3">
      <c r="A337" s="108">
        <f>ROW()-ROW(賃上げ確認表[[#Headers],[No.]])</f>
        <v>285</v>
      </c>
      <c r="B337" s="172"/>
      <c r="C337" s="28"/>
      <c r="D337" s="29" t="str">
        <f ca="1">IFERROR(INDIRECT("_"&amp;LEFT(賃上げ確認表[[#This Row],[雇用形態]],2)),"")</f>
        <v/>
      </c>
      <c r="E337" s="160" t="str">
        <f>IF(賃上げ確認表[[#This Row],[雇用形態]]="02【日給制+手当(月額)】",$J$21,"")</f>
        <v/>
      </c>
      <c r="F337" s="162"/>
      <c r="G337" s="163"/>
      <c r="H337" s="161" t="str">
        <f>IFERROR(IF(賃上げ確認表[[#This Row],[雇用形態]]="02【日給制+手当(月額)】",賃上げ確認表[[#This Row],[c]]/賃上げ確認表[[#This Row],[(a'')]]*賃上げ確認表[[#This Row],[a]],""),"")</f>
        <v/>
      </c>
      <c r="I337" s="18" t="str">
        <f>IF(賃上げ確認表[[#This Row],[社員コード又は氏名等]]="","",賃上げ確認表[[#This Row],[b]]+IF(賃上げ確認表[[#This Row],[(a'')]]="",賃上げ確認表[[#This Row],[c]],賃上げ確認表[[#This Row],[c'']]))</f>
        <v/>
      </c>
      <c r="J337" s="165"/>
      <c r="K337" s="166"/>
      <c r="L337" s="161" t="str">
        <f>IFERROR(IF(賃上げ確認表[[#This Row],[雇用形態]]="02【日給制+手当(月額)】",賃上げ確認表[[#This Row],[f]]/賃上げ確認表[[#This Row],[(a'')]]*賃上げ確認表[[#This Row],[a]],""),"")</f>
        <v/>
      </c>
      <c r="M337" s="18" t="str">
        <f>IF(賃上げ確認表[[#This Row],[社員コード又は氏名等]]="","",賃上げ確認表[[#This Row],[e]]+IF(賃上げ確認表[[#This Row],[(a'')]]="",賃上げ確認表[[#This Row],[f]],賃上げ確認表[[#This Row],[f'']]))</f>
        <v/>
      </c>
      <c r="N337" s="19" t="str">
        <f ca="1">IFERROR(IF(賃上げ確認表[[#This Row],[No.]]=従業員数+1,COUNT(OFFSET($N$53,0,0,従業員数)),IF(賃上げ確認表[[#This Row],[雇用形態]]="88【退職・異動等】","",IFERROR(賃上げ確認表[[#This Row],[g]]-賃上げ確認表[[#This Row],[d]],""))),"")</f>
        <v/>
      </c>
      <c r="O337" s="32" t="str">
        <f ca="1">IFERROR(IF(賃上げ確認表[[#This Row],[No.]]=従業員数+1,AVERAGE(OFFSET($O$53,0,0,従業員数)),IF(賃上げ確認表[[#This Row],[雇用形態]]="88【退職・異動等】","",賃上げ確認表[[#This Row],[d]]/賃上げ確認表[[#This Row],[a]])),"")</f>
        <v/>
      </c>
      <c r="P337" s="33" t="str">
        <f ca="1">IFERROR(IF(賃上げ確認表[[#This Row],[No.]]=従業員数+1,AVERAGE(OFFSET($P$53,0,0,従業員数)),IF(賃上げ確認表[[#This Row],[雇用形態]]="88【退職・異動等】","",賃上げ確認表[[#This Row],[g]]/賃上げ確認表[[#This Row],[a]])),"")</f>
        <v/>
      </c>
      <c r="Q337" s="34" t="str">
        <f ca="1">IFERROR(IF(賃上げ確認表[[#This Row],[No.]]=従業員数+1,AVERAGE(OFFSET($Q$53,0,0,従業員数)),賃上げ確認表[[#This Row],[i]]-賃上げ確認表[[#This Row],[h]]),"")</f>
        <v/>
      </c>
      <c r="R337" s="20" t="str">
        <f ca="1">IF(賃上げ確認表[[#This Row],[h]]="","",IF(OR(賃上げ確認表[[#This Row],[h]]&lt;$Q$39,賃上げ確認表[[#This Row],[i]]&lt;MAX($Q$39:$Q$40)),"最低賃金未満","○"))</f>
        <v/>
      </c>
    </row>
    <row r="338" spans="1:18" ht="18.75" customHeight="1" thickTop="1" thickBot="1" x14ac:dyDescent="0.3">
      <c r="A338" s="108">
        <f>ROW()-ROW(賃上げ確認表[[#Headers],[No.]])</f>
        <v>286</v>
      </c>
      <c r="B338" s="172"/>
      <c r="C338" s="28"/>
      <c r="D338" s="29" t="str">
        <f ca="1">IFERROR(INDIRECT("_"&amp;LEFT(賃上げ確認表[[#This Row],[雇用形態]],2)),"")</f>
        <v/>
      </c>
      <c r="E338" s="160" t="str">
        <f>IF(賃上げ確認表[[#This Row],[雇用形態]]="02【日給制+手当(月額)】",$J$21,"")</f>
        <v/>
      </c>
      <c r="F338" s="162"/>
      <c r="G338" s="163"/>
      <c r="H338" s="161" t="str">
        <f>IFERROR(IF(賃上げ確認表[[#This Row],[雇用形態]]="02【日給制+手当(月額)】",賃上げ確認表[[#This Row],[c]]/賃上げ確認表[[#This Row],[(a'')]]*賃上げ確認表[[#This Row],[a]],""),"")</f>
        <v/>
      </c>
      <c r="I338" s="18" t="str">
        <f>IF(賃上げ確認表[[#This Row],[社員コード又は氏名等]]="","",賃上げ確認表[[#This Row],[b]]+IF(賃上げ確認表[[#This Row],[(a'')]]="",賃上げ確認表[[#This Row],[c]],賃上げ確認表[[#This Row],[c'']]))</f>
        <v/>
      </c>
      <c r="J338" s="165"/>
      <c r="K338" s="166"/>
      <c r="L338" s="161" t="str">
        <f>IFERROR(IF(賃上げ確認表[[#This Row],[雇用形態]]="02【日給制+手当(月額)】",賃上げ確認表[[#This Row],[f]]/賃上げ確認表[[#This Row],[(a'')]]*賃上げ確認表[[#This Row],[a]],""),"")</f>
        <v/>
      </c>
      <c r="M338" s="18" t="str">
        <f>IF(賃上げ確認表[[#This Row],[社員コード又は氏名等]]="","",賃上げ確認表[[#This Row],[e]]+IF(賃上げ確認表[[#This Row],[(a'')]]="",賃上げ確認表[[#This Row],[f]],賃上げ確認表[[#This Row],[f'']]))</f>
        <v/>
      </c>
      <c r="N338" s="19" t="str">
        <f ca="1">IFERROR(IF(賃上げ確認表[[#This Row],[No.]]=従業員数+1,COUNT(OFFSET($N$53,0,0,従業員数)),IF(賃上げ確認表[[#This Row],[雇用形態]]="88【退職・異動等】","",IFERROR(賃上げ確認表[[#This Row],[g]]-賃上げ確認表[[#This Row],[d]],""))),"")</f>
        <v/>
      </c>
      <c r="O338" s="32" t="str">
        <f ca="1">IFERROR(IF(賃上げ確認表[[#This Row],[No.]]=従業員数+1,AVERAGE(OFFSET($O$53,0,0,従業員数)),IF(賃上げ確認表[[#This Row],[雇用形態]]="88【退職・異動等】","",賃上げ確認表[[#This Row],[d]]/賃上げ確認表[[#This Row],[a]])),"")</f>
        <v/>
      </c>
      <c r="P338" s="33" t="str">
        <f ca="1">IFERROR(IF(賃上げ確認表[[#This Row],[No.]]=従業員数+1,AVERAGE(OFFSET($P$53,0,0,従業員数)),IF(賃上げ確認表[[#This Row],[雇用形態]]="88【退職・異動等】","",賃上げ確認表[[#This Row],[g]]/賃上げ確認表[[#This Row],[a]])),"")</f>
        <v/>
      </c>
      <c r="Q338" s="34" t="str">
        <f ca="1">IFERROR(IF(賃上げ確認表[[#This Row],[No.]]=従業員数+1,AVERAGE(OFFSET($Q$53,0,0,従業員数)),賃上げ確認表[[#This Row],[i]]-賃上げ確認表[[#This Row],[h]]),"")</f>
        <v/>
      </c>
      <c r="R338" s="20" t="str">
        <f ca="1">IF(賃上げ確認表[[#This Row],[h]]="","",IF(OR(賃上げ確認表[[#This Row],[h]]&lt;$Q$39,賃上げ確認表[[#This Row],[i]]&lt;MAX($Q$39:$Q$40)),"最低賃金未満","○"))</f>
        <v/>
      </c>
    </row>
    <row r="339" spans="1:18" ht="18.75" customHeight="1" thickTop="1" thickBot="1" x14ac:dyDescent="0.3">
      <c r="A339" s="108">
        <f>ROW()-ROW(賃上げ確認表[[#Headers],[No.]])</f>
        <v>287</v>
      </c>
      <c r="B339" s="172"/>
      <c r="C339" s="28"/>
      <c r="D339" s="29" t="str">
        <f ca="1">IFERROR(INDIRECT("_"&amp;LEFT(賃上げ確認表[[#This Row],[雇用形態]],2)),"")</f>
        <v/>
      </c>
      <c r="E339" s="160" t="str">
        <f>IF(賃上げ確認表[[#This Row],[雇用形態]]="02【日給制+手当(月額)】",$J$21,"")</f>
        <v/>
      </c>
      <c r="F339" s="162"/>
      <c r="G339" s="163"/>
      <c r="H339" s="161" t="str">
        <f>IFERROR(IF(賃上げ確認表[[#This Row],[雇用形態]]="02【日給制+手当(月額)】",賃上げ確認表[[#This Row],[c]]/賃上げ確認表[[#This Row],[(a'')]]*賃上げ確認表[[#This Row],[a]],""),"")</f>
        <v/>
      </c>
      <c r="I339" s="18" t="str">
        <f>IF(賃上げ確認表[[#This Row],[社員コード又は氏名等]]="","",賃上げ確認表[[#This Row],[b]]+IF(賃上げ確認表[[#This Row],[(a'')]]="",賃上げ確認表[[#This Row],[c]],賃上げ確認表[[#This Row],[c'']]))</f>
        <v/>
      </c>
      <c r="J339" s="165"/>
      <c r="K339" s="166"/>
      <c r="L339" s="161" t="str">
        <f>IFERROR(IF(賃上げ確認表[[#This Row],[雇用形態]]="02【日給制+手当(月額)】",賃上げ確認表[[#This Row],[f]]/賃上げ確認表[[#This Row],[(a'')]]*賃上げ確認表[[#This Row],[a]],""),"")</f>
        <v/>
      </c>
      <c r="M339" s="18" t="str">
        <f>IF(賃上げ確認表[[#This Row],[社員コード又は氏名等]]="","",賃上げ確認表[[#This Row],[e]]+IF(賃上げ確認表[[#This Row],[(a'')]]="",賃上げ確認表[[#This Row],[f]],賃上げ確認表[[#This Row],[f'']]))</f>
        <v/>
      </c>
      <c r="N339" s="19" t="str">
        <f ca="1">IFERROR(IF(賃上げ確認表[[#This Row],[No.]]=従業員数+1,COUNT(OFFSET($N$53,0,0,従業員数)),IF(賃上げ確認表[[#This Row],[雇用形態]]="88【退職・異動等】","",IFERROR(賃上げ確認表[[#This Row],[g]]-賃上げ確認表[[#This Row],[d]],""))),"")</f>
        <v/>
      </c>
      <c r="O339" s="32" t="str">
        <f ca="1">IFERROR(IF(賃上げ確認表[[#This Row],[No.]]=従業員数+1,AVERAGE(OFFSET($O$53,0,0,従業員数)),IF(賃上げ確認表[[#This Row],[雇用形態]]="88【退職・異動等】","",賃上げ確認表[[#This Row],[d]]/賃上げ確認表[[#This Row],[a]])),"")</f>
        <v/>
      </c>
      <c r="P339" s="33" t="str">
        <f ca="1">IFERROR(IF(賃上げ確認表[[#This Row],[No.]]=従業員数+1,AVERAGE(OFFSET($P$53,0,0,従業員数)),IF(賃上げ確認表[[#This Row],[雇用形態]]="88【退職・異動等】","",賃上げ確認表[[#This Row],[g]]/賃上げ確認表[[#This Row],[a]])),"")</f>
        <v/>
      </c>
      <c r="Q339" s="34" t="str">
        <f ca="1">IFERROR(IF(賃上げ確認表[[#This Row],[No.]]=従業員数+1,AVERAGE(OFFSET($Q$53,0,0,従業員数)),賃上げ確認表[[#This Row],[i]]-賃上げ確認表[[#This Row],[h]]),"")</f>
        <v/>
      </c>
      <c r="R339" s="20" t="str">
        <f ca="1">IF(賃上げ確認表[[#This Row],[h]]="","",IF(OR(賃上げ確認表[[#This Row],[h]]&lt;$Q$39,賃上げ確認表[[#This Row],[i]]&lt;MAX($Q$39:$Q$40)),"最低賃金未満","○"))</f>
        <v/>
      </c>
    </row>
    <row r="340" spans="1:18" ht="18.75" customHeight="1" thickTop="1" thickBot="1" x14ac:dyDescent="0.3">
      <c r="A340" s="108">
        <f>ROW()-ROW(賃上げ確認表[[#Headers],[No.]])</f>
        <v>288</v>
      </c>
      <c r="B340" s="172"/>
      <c r="C340" s="28"/>
      <c r="D340" s="29" t="str">
        <f ca="1">IFERROR(INDIRECT("_"&amp;LEFT(賃上げ確認表[[#This Row],[雇用形態]],2)),"")</f>
        <v/>
      </c>
      <c r="E340" s="160" t="str">
        <f>IF(賃上げ確認表[[#This Row],[雇用形態]]="02【日給制+手当(月額)】",$J$21,"")</f>
        <v/>
      </c>
      <c r="F340" s="162"/>
      <c r="G340" s="163"/>
      <c r="H340" s="161" t="str">
        <f>IFERROR(IF(賃上げ確認表[[#This Row],[雇用形態]]="02【日給制+手当(月額)】",賃上げ確認表[[#This Row],[c]]/賃上げ確認表[[#This Row],[(a'')]]*賃上げ確認表[[#This Row],[a]],""),"")</f>
        <v/>
      </c>
      <c r="I340" s="18" t="str">
        <f>IF(賃上げ確認表[[#This Row],[社員コード又は氏名等]]="","",賃上げ確認表[[#This Row],[b]]+IF(賃上げ確認表[[#This Row],[(a'')]]="",賃上げ確認表[[#This Row],[c]],賃上げ確認表[[#This Row],[c'']]))</f>
        <v/>
      </c>
      <c r="J340" s="165"/>
      <c r="K340" s="166"/>
      <c r="L340" s="161" t="str">
        <f>IFERROR(IF(賃上げ確認表[[#This Row],[雇用形態]]="02【日給制+手当(月額)】",賃上げ確認表[[#This Row],[f]]/賃上げ確認表[[#This Row],[(a'')]]*賃上げ確認表[[#This Row],[a]],""),"")</f>
        <v/>
      </c>
      <c r="M340" s="18" t="str">
        <f>IF(賃上げ確認表[[#This Row],[社員コード又は氏名等]]="","",賃上げ確認表[[#This Row],[e]]+IF(賃上げ確認表[[#This Row],[(a'')]]="",賃上げ確認表[[#This Row],[f]],賃上げ確認表[[#This Row],[f'']]))</f>
        <v/>
      </c>
      <c r="N340" s="19" t="str">
        <f ca="1">IFERROR(IF(賃上げ確認表[[#This Row],[No.]]=従業員数+1,COUNT(OFFSET($N$53,0,0,従業員数)),IF(賃上げ確認表[[#This Row],[雇用形態]]="88【退職・異動等】","",IFERROR(賃上げ確認表[[#This Row],[g]]-賃上げ確認表[[#This Row],[d]],""))),"")</f>
        <v/>
      </c>
      <c r="O340" s="32" t="str">
        <f ca="1">IFERROR(IF(賃上げ確認表[[#This Row],[No.]]=従業員数+1,AVERAGE(OFFSET($O$53,0,0,従業員数)),IF(賃上げ確認表[[#This Row],[雇用形態]]="88【退職・異動等】","",賃上げ確認表[[#This Row],[d]]/賃上げ確認表[[#This Row],[a]])),"")</f>
        <v/>
      </c>
      <c r="P340" s="33" t="str">
        <f ca="1">IFERROR(IF(賃上げ確認表[[#This Row],[No.]]=従業員数+1,AVERAGE(OFFSET($P$53,0,0,従業員数)),IF(賃上げ確認表[[#This Row],[雇用形態]]="88【退職・異動等】","",賃上げ確認表[[#This Row],[g]]/賃上げ確認表[[#This Row],[a]])),"")</f>
        <v/>
      </c>
      <c r="Q340" s="34" t="str">
        <f ca="1">IFERROR(IF(賃上げ確認表[[#This Row],[No.]]=従業員数+1,AVERAGE(OFFSET($Q$53,0,0,従業員数)),賃上げ確認表[[#This Row],[i]]-賃上げ確認表[[#This Row],[h]]),"")</f>
        <v/>
      </c>
      <c r="R340" s="20" t="str">
        <f ca="1">IF(賃上げ確認表[[#This Row],[h]]="","",IF(OR(賃上げ確認表[[#This Row],[h]]&lt;$Q$39,賃上げ確認表[[#This Row],[i]]&lt;MAX($Q$39:$Q$40)),"最低賃金未満","○"))</f>
        <v/>
      </c>
    </row>
    <row r="341" spans="1:18" ht="18.75" customHeight="1" thickTop="1" thickBot="1" x14ac:dyDescent="0.3">
      <c r="A341" s="108">
        <f>ROW()-ROW(賃上げ確認表[[#Headers],[No.]])</f>
        <v>289</v>
      </c>
      <c r="B341" s="172"/>
      <c r="C341" s="28"/>
      <c r="D341" s="29" t="str">
        <f ca="1">IFERROR(INDIRECT("_"&amp;LEFT(賃上げ確認表[[#This Row],[雇用形態]],2)),"")</f>
        <v/>
      </c>
      <c r="E341" s="160" t="str">
        <f>IF(賃上げ確認表[[#This Row],[雇用形態]]="02【日給制+手当(月額)】",$J$21,"")</f>
        <v/>
      </c>
      <c r="F341" s="162"/>
      <c r="G341" s="163"/>
      <c r="H341" s="161" t="str">
        <f>IFERROR(IF(賃上げ確認表[[#This Row],[雇用形態]]="02【日給制+手当(月額)】",賃上げ確認表[[#This Row],[c]]/賃上げ確認表[[#This Row],[(a'')]]*賃上げ確認表[[#This Row],[a]],""),"")</f>
        <v/>
      </c>
      <c r="I341" s="18" t="str">
        <f>IF(賃上げ確認表[[#This Row],[社員コード又は氏名等]]="","",賃上げ確認表[[#This Row],[b]]+IF(賃上げ確認表[[#This Row],[(a'')]]="",賃上げ確認表[[#This Row],[c]],賃上げ確認表[[#This Row],[c'']]))</f>
        <v/>
      </c>
      <c r="J341" s="165"/>
      <c r="K341" s="166"/>
      <c r="L341" s="161" t="str">
        <f>IFERROR(IF(賃上げ確認表[[#This Row],[雇用形態]]="02【日給制+手当(月額)】",賃上げ確認表[[#This Row],[f]]/賃上げ確認表[[#This Row],[(a'')]]*賃上げ確認表[[#This Row],[a]],""),"")</f>
        <v/>
      </c>
      <c r="M341" s="18" t="str">
        <f>IF(賃上げ確認表[[#This Row],[社員コード又は氏名等]]="","",賃上げ確認表[[#This Row],[e]]+IF(賃上げ確認表[[#This Row],[(a'')]]="",賃上げ確認表[[#This Row],[f]],賃上げ確認表[[#This Row],[f'']]))</f>
        <v/>
      </c>
      <c r="N341" s="19" t="str">
        <f ca="1">IFERROR(IF(賃上げ確認表[[#This Row],[No.]]=従業員数+1,COUNT(OFFSET($N$53,0,0,従業員数)),IF(賃上げ確認表[[#This Row],[雇用形態]]="88【退職・異動等】","",IFERROR(賃上げ確認表[[#This Row],[g]]-賃上げ確認表[[#This Row],[d]],""))),"")</f>
        <v/>
      </c>
      <c r="O341" s="32" t="str">
        <f ca="1">IFERROR(IF(賃上げ確認表[[#This Row],[No.]]=従業員数+1,AVERAGE(OFFSET($O$53,0,0,従業員数)),IF(賃上げ確認表[[#This Row],[雇用形態]]="88【退職・異動等】","",賃上げ確認表[[#This Row],[d]]/賃上げ確認表[[#This Row],[a]])),"")</f>
        <v/>
      </c>
      <c r="P341" s="33" t="str">
        <f ca="1">IFERROR(IF(賃上げ確認表[[#This Row],[No.]]=従業員数+1,AVERAGE(OFFSET($P$53,0,0,従業員数)),IF(賃上げ確認表[[#This Row],[雇用形態]]="88【退職・異動等】","",賃上げ確認表[[#This Row],[g]]/賃上げ確認表[[#This Row],[a]])),"")</f>
        <v/>
      </c>
      <c r="Q341" s="34" t="str">
        <f ca="1">IFERROR(IF(賃上げ確認表[[#This Row],[No.]]=従業員数+1,AVERAGE(OFFSET($Q$53,0,0,従業員数)),賃上げ確認表[[#This Row],[i]]-賃上げ確認表[[#This Row],[h]]),"")</f>
        <v/>
      </c>
      <c r="R341" s="20" t="str">
        <f ca="1">IF(賃上げ確認表[[#This Row],[h]]="","",IF(OR(賃上げ確認表[[#This Row],[h]]&lt;$Q$39,賃上げ確認表[[#This Row],[i]]&lt;MAX($Q$39:$Q$40)),"最低賃金未満","○"))</f>
        <v/>
      </c>
    </row>
    <row r="342" spans="1:18" ht="18.75" customHeight="1" thickTop="1" thickBot="1" x14ac:dyDescent="0.3">
      <c r="A342" s="108">
        <f>ROW()-ROW(賃上げ確認表[[#Headers],[No.]])</f>
        <v>290</v>
      </c>
      <c r="B342" s="172"/>
      <c r="C342" s="28"/>
      <c r="D342" s="29" t="str">
        <f ca="1">IFERROR(INDIRECT("_"&amp;LEFT(賃上げ確認表[[#This Row],[雇用形態]],2)),"")</f>
        <v/>
      </c>
      <c r="E342" s="160" t="str">
        <f>IF(賃上げ確認表[[#This Row],[雇用形態]]="02【日給制+手当(月額)】",$J$21,"")</f>
        <v/>
      </c>
      <c r="F342" s="162"/>
      <c r="G342" s="163"/>
      <c r="H342" s="161" t="str">
        <f>IFERROR(IF(賃上げ確認表[[#This Row],[雇用形態]]="02【日給制+手当(月額)】",賃上げ確認表[[#This Row],[c]]/賃上げ確認表[[#This Row],[(a'')]]*賃上げ確認表[[#This Row],[a]],""),"")</f>
        <v/>
      </c>
      <c r="I342" s="18" t="str">
        <f>IF(賃上げ確認表[[#This Row],[社員コード又は氏名等]]="","",賃上げ確認表[[#This Row],[b]]+IF(賃上げ確認表[[#This Row],[(a'')]]="",賃上げ確認表[[#This Row],[c]],賃上げ確認表[[#This Row],[c'']]))</f>
        <v/>
      </c>
      <c r="J342" s="165"/>
      <c r="K342" s="166"/>
      <c r="L342" s="161" t="str">
        <f>IFERROR(IF(賃上げ確認表[[#This Row],[雇用形態]]="02【日給制+手当(月額)】",賃上げ確認表[[#This Row],[f]]/賃上げ確認表[[#This Row],[(a'')]]*賃上げ確認表[[#This Row],[a]],""),"")</f>
        <v/>
      </c>
      <c r="M342" s="18" t="str">
        <f>IF(賃上げ確認表[[#This Row],[社員コード又は氏名等]]="","",賃上げ確認表[[#This Row],[e]]+IF(賃上げ確認表[[#This Row],[(a'')]]="",賃上げ確認表[[#This Row],[f]],賃上げ確認表[[#This Row],[f'']]))</f>
        <v/>
      </c>
      <c r="N342" s="19" t="str">
        <f ca="1">IFERROR(IF(賃上げ確認表[[#This Row],[No.]]=従業員数+1,COUNT(OFFSET($N$53,0,0,従業員数)),IF(賃上げ確認表[[#This Row],[雇用形態]]="88【退職・異動等】","",IFERROR(賃上げ確認表[[#This Row],[g]]-賃上げ確認表[[#This Row],[d]],""))),"")</f>
        <v/>
      </c>
      <c r="O342" s="32" t="str">
        <f ca="1">IFERROR(IF(賃上げ確認表[[#This Row],[No.]]=従業員数+1,AVERAGE(OFFSET($O$53,0,0,従業員数)),IF(賃上げ確認表[[#This Row],[雇用形態]]="88【退職・異動等】","",賃上げ確認表[[#This Row],[d]]/賃上げ確認表[[#This Row],[a]])),"")</f>
        <v/>
      </c>
      <c r="P342" s="33" t="str">
        <f ca="1">IFERROR(IF(賃上げ確認表[[#This Row],[No.]]=従業員数+1,AVERAGE(OFFSET($P$53,0,0,従業員数)),IF(賃上げ確認表[[#This Row],[雇用形態]]="88【退職・異動等】","",賃上げ確認表[[#This Row],[g]]/賃上げ確認表[[#This Row],[a]])),"")</f>
        <v/>
      </c>
      <c r="Q342" s="34" t="str">
        <f ca="1">IFERROR(IF(賃上げ確認表[[#This Row],[No.]]=従業員数+1,AVERAGE(OFFSET($Q$53,0,0,従業員数)),賃上げ確認表[[#This Row],[i]]-賃上げ確認表[[#This Row],[h]]),"")</f>
        <v/>
      </c>
      <c r="R342" s="20" t="str">
        <f ca="1">IF(賃上げ確認表[[#This Row],[h]]="","",IF(OR(賃上げ確認表[[#This Row],[h]]&lt;$Q$39,賃上げ確認表[[#This Row],[i]]&lt;MAX($Q$39:$Q$40)),"最低賃金未満","○"))</f>
        <v/>
      </c>
    </row>
    <row r="343" spans="1:18" ht="18.75" customHeight="1" thickTop="1" thickBot="1" x14ac:dyDescent="0.3">
      <c r="A343" s="108">
        <f>ROW()-ROW(賃上げ確認表[[#Headers],[No.]])</f>
        <v>291</v>
      </c>
      <c r="B343" s="172"/>
      <c r="C343" s="28"/>
      <c r="D343" s="29" t="str">
        <f ca="1">IFERROR(INDIRECT("_"&amp;LEFT(賃上げ確認表[[#This Row],[雇用形態]],2)),"")</f>
        <v/>
      </c>
      <c r="E343" s="160" t="str">
        <f>IF(賃上げ確認表[[#This Row],[雇用形態]]="02【日給制+手当(月額)】",$J$21,"")</f>
        <v/>
      </c>
      <c r="F343" s="162"/>
      <c r="G343" s="163"/>
      <c r="H343" s="161" t="str">
        <f>IFERROR(IF(賃上げ確認表[[#This Row],[雇用形態]]="02【日給制+手当(月額)】",賃上げ確認表[[#This Row],[c]]/賃上げ確認表[[#This Row],[(a'')]]*賃上げ確認表[[#This Row],[a]],""),"")</f>
        <v/>
      </c>
      <c r="I343" s="18" t="str">
        <f>IF(賃上げ確認表[[#This Row],[社員コード又は氏名等]]="","",賃上げ確認表[[#This Row],[b]]+IF(賃上げ確認表[[#This Row],[(a'')]]="",賃上げ確認表[[#This Row],[c]],賃上げ確認表[[#This Row],[c'']]))</f>
        <v/>
      </c>
      <c r="J343" s="165"/>
      <c r="K343" s="166"/>
      <c r="L343" s="161" t="str">
        <f>IFERROR(IF(賃上げ確認表[[#This Row],[雇用形態]]="02【日給制+手当(月額)】",賃上げ確認表[[#This Row],[f]]/賃上げ確認表[[#This Row],[(a'')]]*賃上げ確認表[[#This Row],[a]],""),"")</f>
        <v/>
      </c>
      <c r="M343" s="18" t="str">
        <f>IF(賃上げ確認表[[#This Row],[社員コード又は氏名等]]="","",賃上げ確認表[[#This Row],[e]]+IF(賃上げ確認表[[#This Row],[(a'')]]="",賃上げ確認表[[#This Row],[f]],賃上げ確認表[[#This Row],[f'']]))</f>
        <v/>
      </c>
      <c r="N343" s="19" t="str">
        <f ca="1">IFERROR(IF(賃上げ確認表[[#This Row],[No.]]=従業員数+1,COUNT(OFFSET($N$53,0,0,従業員数)),IF(賃上げ確認表[[#This Row],[雇用形態]]="88【退職・異動等】","",IFERROR(賃上げ確認表[[#This Row],[g]]-賃上げ確認表[[#This Row],[d]],""))),"")</f>
        <v/>
      </c>
      <c r="O343" s="32" t="str">
        <f ca="1">IFERROR(IF(賃上げ確認表[[#This Row],[No.]]=従業員数+1,AVERAGE(OFFSET($O$53,0,0,従業員数)),IF(賃上げ確認表[[#This Row],[雇用形態]]="88【退職・異動等】","",賃上げ確認表[[#This Row],[d]]/賃上げ確認表[[#This Row],[a]])),"")</f>
        <v/>
      </c>
      <c r="P343" s="33" t="str">
        <f ca="1">IFERROR(IF(賃上げ確認表[[#This Row],[No.]]=従業員数+1,AVERAGE(OFFSET($P$53,0,0,従業員数)),IF(賃上げ確認表[[#This Row],[雇用形態]]="88【退職・異動等】","",賃上げ確認表[[#This Row],[g]]/賃上げ確認表[[#This Row],[a]])),"")</f>
        <v/>
      </c>
      <c r="Q343" s="34" t="str">
        <f ca="1">IFERROR(IF(賃上げ確認表[[#This Row],[No.]]=従業員数+1,AVERAGE(OFFSET($Q$53,0,0,従業員数)),賃上げ確認表[[#This Row],[i]]-賃上げ確認表[[#This Row],[h]]),"")</f>
        <v/>
      </c>
      <c r="R343" s="20" t="str">
        <f ca="1">IF(賃上げ確認表[[#This Row],[h]]="","",IF(OR(賃上げ確認表[[#This Row],[h]]&lt;$Q$39,賃上げ確認表[[#This Row],[i]]&lt;MAX($Q$39:$Q$40)),"最低賃金未満","○"))</f>
        <v/>
      </c>
    </row>
    <row r="344" spans="1:18" ht="18.75" customHeight="1" thickTop="1" thickBot="1" x14ac:dyDescent="0.3">
      <c r="A344" s="108">
        <f>ROW()-ROW(賃上げ確認表[[#Headers],[No.]])</f>
        <v>292</v>
      </c>
      <c r="B344" s="172"/>
      <c r="C344" s="28"/>
      <c r="D344" s="29" t="str">
        <f ca="1">IFERROR(INDIRECT("_"&amp;LEFT(賃上げ確認表[[#This Row],[雇用形態]],2)),"")</f>
        <v/>
      </c>
      <c r="E344" s="160" t="str">
        <f>IF(賃上げ確認表[[#This Row],[雇用形態]]="02【日給制+手当(月額)】",$J$21,"")</f>
        <v/>
      </c>
      <c r="F344" s="162"/>
      <c r="G344" s="163"/>
      <c r="H344" s="161" t="str">
        <f>IFERROR(IF(賃上げ確認表[[#This Row],[雇用形態]]="02【日給制+手当(月額)】",賃上げ確認表[[#This Row],[c]]/賃上げ確認表[[#This Row],[(a'')]]*賃上げ確認表[[#This Row],[a]],""),"")</f>
        <v/>
      </c>
      <c r="I344" s="18" t="str">
        <f>IF(賃上げ確認表[[#This Row],[社員コード又は氏名等]]="","",賃上げ確認表[[#This Row],[b]]+IF(賃上げ確認表[[#This Row],[(a'')]]="",賃上げ確認表[[#This Row],[c]],賃上げ確認表[[#This Row],[c'']]))</f>
        <v/>
      </c>
      <c r="J344" s="165"/>
      <c r="K344" s="166"/>
      <c r="L344" s="161" t="str">
        <f>IFERROR(IF(賃上げ確認表[[#This Row],[雇用形態]]="02【日給制+手当(月額)】",賃上げ確認表[[#This Row],[f]]/賃上げ確認表[[#This Row],[(a'')]]*賃上げ確認表[[#This Row],[a]],""),"")</f>
        <v/>
      </c>
      <c r="M344" s="18" t="str">
        <f>IF(賃上げ確認表[[#This Row],[社員コード又は氏名等]]="","",賃上げ確認表[[#This Row],[e]]+IF(賃上げ確認表[[#This Row],[(a'')]]="",賃上げ確認表[[#This Row],[f]],賃上げ確認表[[#This Row],[f'']]))</f>
        <v/>
      </c>
      <c r="N344" s="19" t="str">
        <f ca="1">IFERROR(IF(賃上げ確認表[[#This Row],[No.]]=従業員数+1,COUNT(OFFSET($N$53,0,0,従業員数)),IF(賃上げ確認表[[#This Row],[雇用形態]]="88【退職・異動等】","",IFERROR(賃上げ確認表[[#This Row],[g]]-賃上げ確認表[[#This Row],[d]],""))),"")</f>
        <v/>
      </c>
      <c r="O344" s="32" t="str">
        <f ca="1">IFERROR(IF(賃上げ確認表[[#This Row],[No.]]=従業員数+1,AVERAGE(OFFSET($O$53,0,0,従業員数)),IF(賃上げ確認表[[#This Row],[雇用形態]]="88【退職・異動等】","",賃上げ確認表[[#This Row],[d]]/賃上げ確認表[[#This Row],[a]])),"")</f>
        <v/>
      </c>
      <c r="P344" s="33" t="str">
        <f ca="1">IFERROR(IF(賃上げ確認表[[#This Row],[No.]]=従業員数+1,AVERAGE(OFFSET($P$53,0,0,従業員数)),IF(賃上げ確認表[[#This Row],[雇用形態]]="88【退職・異動等】","",賃上げ確認表[[#This Row],[g]]/賃上げ確認表[[#This Row],[a]])),"")</f>
        <v/>
      </c>
      <c r="Q344" s="34" t="str">
        <f ca="1">IFERROR(IF(賃上げ確認表[[#This Row],[No.]]=従業員数+1,AVERAGE(OFFSET($Q$53,0,0,従業員数)),賃上げ確認表[[#This Row],[i]]-賃上げ確認表[[#This Row],[h]]),"")</f>
        <v/>
      </c>
      <c r="R344" s="20" t="str">
        <f ca="1">IF(賃上げ確認表[[#This Row],[h]]="","",IF(OR(賃上げ確認表[[#This Row],[h]]&lt;$Q$39,賃上げ確認表[[#This Row],[i]]&lt;MAX($Q$39:$Q$40)),"最低賃金未満","○"))</f>
        <v/>
      </c>
    </row>
    <row r="345" spans="1:18" ht="18.75" customHeight="1" thickTop="1" thickBot="1" x14ac:dyDescent="0.3">
      <c r="A345" s="108">
        <f>ROW()-ROW(賃上げ確認表[[#Headers],[No.]])</f>
        <v>293</v>
      </c>
      <c r="B345" s="172"/>
      <c r="C345" s="28"/>
      <c r="D345" s="29" t="str">
        <f ca="1">IFERROR(INDIRECT("_"&amp;LEFT(賃上げ確認表[[#This Row],[雇用形態]],2)),"")</f>
        <v/>
      </c>
      <c r="E345" s="160" t="str">
        <f>IF(賃上げ確認表[[#This Row],[雇用形態]]="02【日給制+手当(月額)】",$J$21,"")</f>
        <v/>
      </c>
      <c r="F345" s="162"/>
      <c r="G345" s="163"/>
      <c r="H345" s="161" t="str">
        <f>IFERROR(IF(賃上げ確認表[[#This Row],[雇用形態]]="02【日給制+手当(月額)】",賃上げ確認表[[#This Row],[c]]/賃上げ確認表[[#This Row],[(a'')]]*賃上げ確認表[[#This Row],[a]],""),"")</f>
        <v/>
      </c>
      <c r="I345" s="18" t="str">
        <f>IF(賃上げ確認表[[#This Row],[社員コード又は氏名等]]="","",賃上げ確認表[[#This Row],[b]]+IF(賃上げ確認表[[#This Row],[(a'')]]="",賃上げ確認表[[#This Row],[c]],賃上げ確認表[[#This Row],[c'']]))</f>
        <v/>
      </c>
      <c r="J345" s="165"/>
      <c r="K345" s="166"/>
      <c r="L345" s="161" t="str">
        <f>IFERROR(IF(賃上げ確認表[[#This Row],[雇用形態]]="02【日給制+手当(月額)】",賃上げ確認表[[#This Row],[f]]/賃上げ確認表[[#This Row],[(a'')]]*賃上げ確認表[[#This Row],[a]],""),"")</f>
        <v/>
      </c>
      <c r="M345" s="18" t="str">
        <f>IF(賃上げ確認表[[#This Row],[社員コード又は氏名等]]="","",賃上げ確認表[[#This Row],[e]]+IF(賃上げ確認表[[#This Row],[(a'')]]="",賃上げ確認表[[#This Row],[f]],賃上げ確認表[[#This Row],[f'']]))</f>
        <v/>
      </c>
      <c r="N345" s="19" t="str">
        <f ca="1">IFERROR(IF(賃上げ確認表[[#This Row],[No.]]=従業員数+1,COUNT(OFFSET($N$53,0,0,従業員数)),IF(賃上げ確認表[[#This Row],[雇用形態]]="88【退職・異動等】","",IFERROR(賃上げ確認表[[#This Row],[g]]-賃上げ確認表[[#This Row],[d]],""))),"")</f>
        <v/>
      </c>
      <c r="O345" s="32" t="str">
        <f ca="1">IFERROR(IF(賃上げ確認表[[#This Row],[No.]]=従業員数+1,AVERAGE(OFFSET($O$53,0,0,従業員数)),IF(賃上げ確認表[[#This Row],[雇用形態]]="88【退職・異動等】","",賃上げ確認表[[#This Row],[d]]/賃上げ確認表[[#This Row],[a]])),"")</f>
        <v/>
      </c>
      <c r="P345" s="33" t="str">
        <f ca="1">IFERROR(IF(賃上げ確認表[[#This Row],[No.]]=従業員数+1,AVERAGE(OFFSET($P$53,0,0,従業員数)),IF(賃上げ確認表[[#This Row],[雇用形態]]="88【退職・異動等】","",賃上げ確認表[[#This Row],[g]]/賃上げ確認表[[#This Row],[a]])),"")</f>
        <v/>
      </c>
      <c r="Q345" s="34" t="str">
        <f ca="1">IFERROR(IF(賃上げ確認表[[#This Row],[No.]]=従業員数+1,AVERAGE(OFFSET($Q$53,0,0,従業員数)),賃上げ確認表[[#This Row],[i]]-賃上げ確認表[[#This Row],[h]]),"")</f>
        <v/>
      </c>
      <c r="R345" s="20" t="str">
        <f ca="1">IF(賃上げ確認表[[#This Row],[h]]="","",IF(OR(賃上げ確認表[[#This Row],[h]]&lt;$Q$39,賃上げ確認表[[#This Row],[i]]&lt;MAX($Q$39:$Q$40)),"最低賃金未満","○"))</f>
        <v/>
      </c>
    </row>
    <row r="346" spans="1:18" ht="18.75" customHeight="1" thickTop="1" thickBot="1" x14ac:dyDescent="0.3">
      <c r="A346" s="108">
        <f>ROW()-ROW(賃上げ確認表[[#Headers],[No.]])</f>
        <v>294</v>
      </c>
      <c r="B346" s="172"/>
      <c r="C346" s="28"/>
      <c r="D346" s="29" t="str">
        <f ca="1">IFERROR(INDIRECT("_"&amp;LEFT(賃上げ確認表[[#This Row],[雇用形態]],2)),"")</f>
        <v/>
      </c>
      <c r="E346" s="160" t="str">
        <f>IF(賃上げ確認表[[#This Row],[雇用形態]]="02【日給制+手当(月額)】",$J$21,"")</f>
        <v/>
      </c>
      <c r="F346" s="162"/>
      <c r="G346" s="163"/>
      <c r="H346" s="161" t="str">
        <f>IFERROR(IF(賃上げ確認表[[#This Row],[雇用形態]]="02【日給制+手当(月額)】",賃上げ確認表[[#This Row],[c]]/賃上げ確認表[[#This Row],[(a'')]]*賃上げ確認表[[#This Row],[a]],""),"")</f>
        <v/>
      </c>
      <c r="I346" s="18" t="str">
        <f>IF(賃上げ確認表[[#This Row],[社員コード又は氏名等]]="","",賃上げ確認表[[#This Row],[b]]+IF(賃上げ確認表[[#This Row],[(a'')]]="",賃上げ確認表[[#This Row],[c]],賃上げ確認表[[#This Row],[c'']]))</f>
        <v/>
      </c>
      <c r="J346" s="165"/>
      <c r="K346" s="166"/>
      <c r="L346" s="161" t="str">
        <f>IFERROR(IF(賃上げ確認表[[#This Row],[雇用形態]]="02【日給制+手当(月額)】",賃上げ確認表[[#This Row],[f]]/賃上げ確認表[[#This Row],[(a'')]]*賃上げ確認表[[#This Row],[a]],""),"")</f>
        <v/>
      </c>
      <c r="M346" s="18" t="str">
        <f>IF(賃上げ確認表[[#This Row],[社員コード又は氏名等]]="","",賃上げ確認表[[#This Row],[e]]+IF(賃上げ確認表[[#This Row],[(a'')]]="",賃上げ確認表[[#This Row],[f]],賃上げ確認表[[#This Row],[f'']]))</f>
        <v/>
      </c>
      <c r="N346" s="19" t="str">
        <f ca="1">IFERROR(IF(賃上げ確認表[[#This Row],[No.]]=従業員数+1,COUNT(OFFSET($N$53,0,0,従業員数)),IF(賃上げ確認表[[#This Row],[雇用形態]]="88【退職・異動等】","",IFERROR(賃上げ確認表[[#This Row],[g]]-賃上げ確認表[[#This Row],[d]],""))),"")</f>
        <v/>
      </c>
      <c r="O346" s="32" t="str">
        <f ca="1">IFERROR(IF(賃上げ確認表[[#This Row],[No.]]=従業員数+1,AVERAGE(OFFSET($O$53,0,0,従業員数)),IF(賃上げ確認表[[#This Row],[雇用形態]]="88【退職・異動等】","",賃上げ確認表[[#This Row],[d]]/賃上げ確認表[[#This Row],[a]])),"")</f>
        <v/>
      </c>
      <c r="P346" s="33" t="str">
        <f ca="1">IFERROR(IF(賃上げ確認表[[#This Row],[No.]]=従業員数+1,AVERAGE(OFFSET($P$53,0,0,従業員数)),IF(賃上げ確認表[[#This Row],[雇用形態]]="88【退職・異動等】","",賃上げ確認表[[#This Row],[g]]/賃上げ確認表[[#This Row],[a]])),"")</f>
        <v/>
      </c>
      <c r="Q346" s="34" t="str">
        <f ca="1">IFERROR(IF(賃上げ確認表[[#This Row],[No.]]=従業員数+1,AVERAGE(OFFSET($Q$53,0,0,従業員数)),賃上げ確認表[[#This Row],[i]]-賃上げ確認表[[#This Row],[h]]),"")</f>
        <v/>
      </c>
      <c r="R346" s="20" t="str">
        <f ca="1">IF(賃上げ確認表[[#This Row],[h]]="","",IF(OR(賃上げ確認表[[#This Row],[h]]&lt;$Q$39,賃上げ確認表[[#This Row],[i]]&lt;MAX($Q$39:$Q$40)),"最低賃金未満","○"))</f>
        <v/>
      </c>
    </row>
    <row r="347" spans="1:18" ht="18.75" customHeight="1" thickTop="1" thickBot="1" x14ac:dyDescent="0.3">
      <c r="A347" s="108">
        <f>ROW()-ROW(賃上げ確認表[[#Headers],[No.]])</f>
        <v>295</v>
      </c>
      <c r="B347" s="172"/>
      <c r="C347" s="28"/>
      <c r="D347" s="29" t="str">
        <f ca="1">IFERROR(INDIRECT("_"&amp;LEFT(賃上げ確認表[[#This Row],[雇用形態]],2)),"")</f>
        <v/>
      </c>
      <c r="E347" s="160" t="str">
        <f>IF(賃上げ確認表[[#This Row],[雇用形態]]="02【日給制+手当(月額)】",$J$21,"")</f>
        <v/>
      </c>
      <c r="F347" s="162"/>
      <c r="G347" s="163"/>
      <c r="H347" s="161" t="str">
        <f>IFERROR(IF(賃上げ確認表[[#This Row],[雇用形態]]="02【日給制+手当(月額)】",賃上げ確認表[[#This Row],[c]]/賃上げ確認表[[#This Row],[(a'')]]*賃上げ確認表[[#This Row],[a]],""),"")</f>
        <v/>
      </c>
      <c r="I347" s="18" t="str">
        <f>IF(賃上げ確認表[[#This Row],[社員コード又は氏名等]]="","",賃上げ確認表[[#This Row],[b]]+IF(賃上げ確認表[[#This Row],[(a'')]]="",賃上げ確認表[[#This Row],[c]],賃上げ確認表[[#This Row],[c'']]))</f>
        <v/>
      </c>
      <c r="J347" s="165"/>
      <c r="K347" s="166"/>
      <c r="L347" s="161" t="str">
        <f>IFERROR(IF(賃上げ確認表[[#This Row],[雇用形態]]="02【日給制+手当(月額)】",賃上げ確認表[[#This Row],[f]]/賃上げ確認表[[#This Row],[(a'')]]*賃上げ確認表[[#This Row],[a]],""),"")</f>
        <v/>
      </c>
      <c r="M347" s="18" t="str">
        <f>IF(賃上げ確認表[[#This Row],[社員コード又は氏名等]]="","",賃上げ確認表[[#This Row],[e]]+IF(賃上げ確認表[[#This Row],[(a'')]]="",賃上げ確認表[[#This Row],[f]],賃上げ確認表[[#This Row],[f'']]))</f>
        <v/>
      </c>
      <c r="N347" s="19" t="str">
        <f ca="1">IFERROR(IF(賃上げ確認表[[#This Row],[No.]]=従業員数+1,COUNT(OFFSET($N$53,0,0,従業員数)),IF(賃上げ確認表[[#This Row],[雇用形態]]="88【退職・異動等】","",IFERROR(賃上げ確認表[[#This Row],[g]]-賃上げ確認表[[#This Row],[d]],""))),"")</f>
        <v/>
      </c>
      <c r="O347" s="32" t="str">
        <f ca="1">IFERROR(IF(賃上げ確認表[[#This Row],[No.]]=従業員数+1,AVERAGE(OFFSET($O$53,0,0,従業員数)),IF(賃上げ確認表[[#This Row],[雇用形態]]="88【退職・異動等】","",賃上げ確認表[[#This Row],[d]]/賃上げ確認表[[#This Row],[a]])),"")</f>
        <v/>
      </c>
      <c r="P347" s="33" t="str">
        <f ca="1">IFERROR(IF(賃上げ確認表[[#This Row],[No.]]=従業員数+1,AVERAGE(OFFSET($P$53,0,0,従業員数)),IF(賃上げ確認表[[#This Row],[雇用形態]]="88【退職・異動等】","",賃上げ確認表[[#This Row],[g]]/賃上げ確認表[[#This Row],[a]])),"")</f>
        <v/>
      </c>
      <c r="Q347" s="34" t="str">
        <f ca="1">IFERROR(IF(賃上げ確認表[[#This Row],[No.]]=従業員数+1,AVERAGE(OFFSET($Q$53,0,0,従業員数)),賃上げ確認表[[#This Row],[i]]-賃上げ確認表[[#This Row],[h]]),"")</f>
        <v/>
      </c>
      <c r="R347" s="20" t="str">
        <f ca="1">IF(賃上げ確認表[[#This Row],[h]]="","",IF(OR(賃上げ確認表[[#This Row],[h]]&lt;$Q$39,賃上げ確認表[[#This Row],[i]]&lt;MAX($Q$39:$Q$40)),"最低賃金未満","○"))</f>
        <v/>
      </c>
    </row>
    <row r="348" spans="1:18" ht="18.75" customHeight="1" thickTop="1" thickBot="1" x14ac:dyDescent="0.3">
      <c r="A348" s="108">
        <f>ROW()-ROW(賃上げ確認表[[#Headers],[No.]])</f>
        <v>296</v>
      </c>
      <c r="B348" s="172"/>
      <c r="C348" s="28"/>
      <c r="D348" s="29" t="str">
        <f ca="1">IFERROR(INDIRECT("_"&amp;LEFT(賃上げ確認表[[#This Row],[雇用形態]],2)),"")</f>
        <v/>
      </c>
      <c r="E348" s="160" t="str">
        <f>IF(賃上げ確認表[[#This Row],[雇用形態]]="02【日給制+手当(月額)】",$J$21,"")</f>
        <v/>
      </c>
      <c r="F348" s="162"/>
      <c r="G348" s="163"/>
      <c r="H348" s="161" t="str">
        <f>IFERROR(IF(賃上げ確認表[[#This Row],[雇用形態]]="02【日給制+手当(月額)】",賃上げ確認表[[#This Row],[c]]/賃上げ確認表[[#This Row],[(a'')]]*賃上げ確認表[[#This Row],[a]],""),"")</f>
        <v/>
      </c>
      <c r="I348" s="18" t="str">
        <f>IF(賃上げ確認表[[#This Row],[社員コード又は氏名等]]="","",賃上げ確認表[[#This Row],[b]]+IF(賃上げ確認表[[#This Row],[(a'')]]="",賃上げ確認表[[#This Row],[c]],賃上げ確認表[[#This Row],[c'']]))</f>
        <v/>
      </c>
      <c r="J348" s="165"/>
      <c r="K348" s="166"/>
      <c r="L348" s="161" t="str">
        <f>IFERROR(IF(賃上げ確認表[[#This Row],[雇用形態]]="02【日給制+手当(月額)】",賃上げ確認表[[#This Row],[f]]/賃上げ確認表[[#This Row],[(a'')]]*賃上げ確認表[[#This Row],[a]],""),"")</f>
        <v/>
      </c>
      <c r="M348" s="18" t="str">
        <f>IF(賃上げ確認表[[#This Row],[社員コード又は氏名等]]="","",賃上げ確認表[[#This Row],[e]]+IF(賃上げ確認表[[#This Row],[(a'')]]="",賃上げ確認表[[#This Row],[f]],賃上げ確認表[[#This Row],[f'']]))</f>
        <v/>
      </c>
      <c r="N348" s="19" t="str">
        <f ca="1">IFERROR(IF(賃上げ確認表[[#This Row],[No.]]=従業員数+1,COUNT(OFFSET($N$53,0,0,従業員数)),IF(賃上げ確認表[[#This Row],[雇用形態]]="88【退職・異動等】","",IFERROR(賃上げ確認表[[#This Row],[g]]-賃上げ確認表[[#This Row],[d]],""))),"")</f>
        <v/>
      </c>
      <c r="O348" s="32" t="str">
        <f ca="1">IFERROR(IF(賃上げ確認表[[#This Row],[No.]]=従業員数+1,AVERAGE(OFFSET($O$53,0,0,従業員数)),IF(賃上げ確認表[[#This Row],[雇用形態]]="88【退職・異動等】","",賃上げ確認表[[#This Row],[d]]/賃上げ確認表[[#This Row],[a]])),"")</f>
        <v/>
      </c>
      <c r="P348" s="33" t="str">
        <f ca="1">IFERROR(IF(賃上げ確認表[[#This Row],[No.]]=従業員数+1,AVERAGE(OFFSET($P$53,0,0,従業員数)),IF(賃上げ確認表[[#This Row],[雇用形態]]="88【退職・異動等】","",賃上げ確認表[[#This Row],[g]]/賃上げ確認表[[#This Row],[a]])),"")</f>
        <v/>
      </c>
      <c r="Q348" s="34" t="str">
        <f ca="1">IFERROR(IF(賃上げ確認表[[#This Row],[No.]]=従業員数+1,AVERAGE(OFFSET($Q$53,0,0,従業員数)),賃上げ確認表[[#This Row],[i]]-賃上げ確認表[[#This Row],[h]]),"")</f>
        <v/>
      </c>
      <c r="R348" s="20" t="str">
        <f ca="1">IF(賃上げ確認表[[#This Row],[h]]="","",IF(OR(賃上げ確認表[[#This Row],[h]]&lt;$Q$39,賃上げ確認表[[#This Row],[i]]&lt;MAX($Q$39:$Q$40)),"最低賃金未満","○"))</f>
        <v/>
      </c>
    </row>
    <row r="349" spans="1:18" ht="18.75" customHeight="1" thickTop="1" thickBot="1" x14ac:dyDescent="0.3">
      <c r="A349" s="108">
        <f>ROW()-ROW(賃上げ確認表[[#Headers],[No.]])</f>
        <v>297</v>
      </c>
      <c r="B349" s="172"/>
      <c r="C349" s="28"/>
      <c r="D349" s="29" t="str">
        <f ca="1">IFERROR(INDIRECT("_"&amp;LEFT(賃上げ確認表[[#This Row],[雇用形態]],2)),"")</f>
        <v/>
      </c>
      <c r="E349" s="160" t="str">
        <f>IF(賃上げ確認表[[#This Row],[雇用形態]]="02【日給制+手当(月額)】",$J$21,"")</f>
        <v/>
      </c>
      <c r="F349" s="162"/>
      <c r="G349" s="163"/>
      <c r="H349" s="161" t="str">
        <f>IFERROR(IF(賃上げ確認表[[#This Row],[雇用形態]]="02【日給制+手当(月額)】",賃上げ確認表[[#This Row],[c]]/賃上げ確認表[[#This Row],[(a'')]]*賃上げ確認表[[#This Row],[a]],""),"")</f>
        <v/>
      </c>
      <c r="I349" s="18" t="str">
        <f>IF(賃上げ確認表[[#This Row],[社員コード又は氏名等]]="","",賃上げ確認表[[#This Row],[b]]+IF(賃上げ確認表[[#This Row],[(a'')]]="",賃上げ確認表[[#This Row],[c]],賃上げ確認表[[#This Row],[c'']]))</f>
        <v/>
      </c>
      <c r="J349" s="165"/>
      <c r="K349" s="166"/>
      <c r="L349" s="161" t="str">
        <f>IFERROR(IF(賃上げ確認表[[#This Row],[雇用形態]]="02【日給制+手当(月額)】",賃上げ確認表[[#This Row],[f]]/賃上げ確認表[[#This Row],[(a'')]]*賃上げ確認表[[#This Row],[a]],""),"")</f>
        <v/>
      </c>
      <c r="M349" s="18" t="str">
        <f>IF(賃上げ確認表[[#This Row],[社員コード又は氏名等]]="","",賃上げ確認表[[#This Row],[e]]+IF(賃上げ確認表[[#This Row],[(a'')]]="",賃上げ確認表[[#This Row],[f]],賃上げ確認表[[#This Row],[f'']]))</f>
        <v/>
      </c>
      <c r="N349" s="19" t="str">
        <f ca="1">IFERROR(IF(賃上げ確認表[[#This Row],[No.]]=従業員数+1,COUNT(OFFSET($N$53,0,0,従業員数)),IF(賃上げ確認表[[#This Row],[雇用形態]]="88【退職・異動等】","",IFERROR(賃上げ確認表[[#This Row],[g]]-賃上げ確認表[[#This Row],[d]],""))),"")</f>
        <v/>
      </c>
      <c r="O349" s="32" t="str">
        <f ca="1">IFERROR(IF(賃上げ確認表[[#This Row],[No.]]=従業員数+1,AVERAGE(OFFSET($O$53,0,0,従業員数)),IF(賃上げ確認表[[#This Row],[雇用形態]]="88【退職・異動等】","",賃上げ確認表[[#This Row],[d]]/賃上げ確認表[[#This Row],[a]])),"")</f>
        <v/>
      </c>
      <c r="P349" s="33" t="str">
        <f ca="1">IFERROR(IF(賃上げ確認表[[#This Row],[No.]]=従業員数+1,AVERAGE(OFFSET($P$53,0,0,従業員数)),IF(賃上げ確認表[[#This Row],[雇用形態]]="88【退職・異動等】","",賃上げ確認表[[#This Row],[g]]/賃上げ確認表[[#This Row],[a]])),"")</f>
        <v/>
      </c>
      <c r="Q349" s="34" t="str">
        <f ca="1">IFERROR(IF(賃上げ確認表[[#This Row],[No.]]=従業員数+1,AVERAGE(OFFSET($Q$53,0,0,従業員数)),賃上げ確認表[[#This Row],[i]]-賃上げ確認表[[#This Row],[h]]),"")</f>
        <v/>
      </c>
      <c r="R349" s="20" t="str">
        <f ca="1">IF(賃上げ確認表[[#This Row],[h]]="","",IF(OR(賃上げ確認表[[#This Row],[h]]&lt;$Q$39,賃上げ確認表[[#This Row],[i]]&lt;MAX($Q$39:$Q$40)),"最低賃金未満","○"))</f>
        <v/>
      </c>
    </row>
    <row r="350" spans="1:18" ht="18.75" customHeight="1" thickTop="1" thickBot="1" x14ac:dyDescent="0.3">
      <c r="A350" s="108">
        <f>ROW()-ROW(賃上げ確認表[[#Headers],[No.]])</f>
        <v>298</v>
      </c>
      <c r="B350" s="172"/>
      <c r="C350" s="28"/>
      <c r="D350" s="29" t="str">
        <f ca="1">IFERROR(INDIRECT("_"&amp;LEFT(賃上げ確認表[[#This Row],[雇用形態]],2)),"")</f>
        <v/>
      </c>
      <c r="E350" s="160" t="str">
        <f>IF(賃上げ確認表[[#This Row],[雇用形態]]="02【日給制+手当(月額)】",$J$21,"")</f>
        <v/>
      </c>
      <c r="F350" s="162"/>
      <c r="G350" s="163"/>
      <c r="H350" s="161" t="str">
        <f>IFERROR(IF(賃上げ確認表[[#This Row],[雇用形態]]="02【日給制+手当(月額)】",賃上げ確認表[[#This Row],[c]]/賃上げ確認表[[#This Row],[(a'')]]*賃上げ確認表[[#This Row],[a]],""),"")</f>
        <v/>
      </c>
      <c r="I350" s="18" t="str">
        <f>IF(賃上げ確認表[[#This Row],[社員コード又は氏名等]]="","",賃上げ確認表[[#This Row],[b]]+IF(賃上げ確認表[[#This Row],[(a'')]]="",賃上げ確認表[[#This Row],[c]],賃上げ確認表[[#This Row],[c'']]))</f>
        <v/>
      </c>
      <c r="J350" s="165"/>
      <c r="K350" s="166"/>
      <c r="L350" s="161" t="str">
        <f>IFERROR(IF(賃上げ確認表[[#This Row],[雇用形態]]="02【日給制+手当(月額)】",賃上げ確認表[[#This Row],[f]]/賃上げ確認表[[#This Row],[(a'')]]*賃上げ確認表[[#This Row],[a]],""),"")</f>
        <v/>
      </c>
      <c r="M350" s="18" t="str">
        <f>IF(賃上げ確認表[[#This Row],[社員コード又は氏名等]]="","",賃上げ確認表[[#This Row],[e]]+IF(賃上げ確認表[[#This Row],[(a'')]]="",賃上げ確認表[[#This Row],[f]],賃上げ確認表[[#This Row],[f'']]))</f>
        <v/>
      </c>
      <c r="N350" s="19" t="str">
        <f ca="1">IFERROR(IF(賃上げ確認表[[#This Row],[No.]]=従業員数+1,COUNT(OFFSET($N$53,0,0,従業員数)),IF(賃上げ確認表[[#This Row],[雇用形態]]="88【退職・異動等】","",IFERROR(賃上げ確認表[[#This Row],[g]]-賃上げ確認表[[#This Row],[d]],""))),"")</f>
        <v/>
      </c>
      <c r="O350" s="32" t="str">
        <f ca="1">IFERROR(IF(賃上げ確認表[[#This Row],[No.]]=従業員数+1,AVERAGE(OFFSET($O$53,0,0,従業員数)),IF(賃上げ確認表[[#This Row],[雇用形態]]="88【退職・異動等】","",賃上げ確認表[[#This Row],[d]]/賃上げ確認表[[#This Row],[a]])),"")</f>
        <v/>
      </c>
      <c r="P350" s="33" t="str">
        <f ca="1">IFERROR(IF(賃上げ確認表[[#This Row],[No.]]=従業員数+1,AVERAGE(OFFSET($P$53,0,0,従業員数)),IF(賃上げ確認表[[#This Row],[雇用形態]]="88【退職・異動等】","",賃上げ確認表[[#This Row],[g]]/賃上げ確認表[[#This Row],[a]])),"")</f>
        <v/>
      </c>
      <c r="Q350" s="34" t="str">
        <f ca="1">IFERROR(IF(賃上げ確認表[[#This Row],[No.]]=従業員数+1,AVERAGE(OFFSET($Q$53,0,0,従業員数)),賃上げ確認表[[#This Row],[i]]-賃上げ確認表[[#This Row],[h]]),"")</f>
        <v/>
      </c>
      <c r="R350" s="20" t="str">
        <f ca="1">IF(賃上げ確認表[[#This Row],[h]]="","",IF(OR(賃上げ確認表[[#This Row],[h]]&lt;$Q$39,賃上げ確認表[[#This Row],[i]]&lt;MAX($Q$39:$Q$40)),"最低賃金未満","○"))</f>
        <v/>
      </c>
    </row>
    <row r="351" spans="1:18" ht="18.75" customHeight="1" thickTop="1" thickBot="1" x14ac:dyDescent="0.3">
      <c r="A351" s="108">
        <f>ROW()-ROW(賃上げ確認表[[#Headers],[No.]])</f>
        <v>299</v>
      </c>
      <c r="B351" s="172"/>
      <c r="C351" s="28"/>
      <c r="D351" s="29" t="str">
        <f ca="1">IFERROR(INDIRECT("_"&amp;LEFT(賃上げ確認表[[#This Row],[雇用形態]],2)),"")</f>
        <v/>
      </c>
      <c r="E351" s="160" t="str">
        <f>IF(賃上げ確認表[[#This Row],[雇用形態]]="02【日給制+手当(月額)】",$J$21,"")</f>
        <v/>
      </c>
      <c r="F351" s="162"/>
      <c r="G351" s="163"/>
      <c r="H351" s="161" t="str">
        <f>IFERROR(IF(賃上げ確認表[[#This Row],[雇用形態]]="02【日給制+手当(月額)】",賃上げ確認表[[#This Row],[c]]/賃上げ確認表[[#This Row],[(a'')]]*賃上げ確認表[[#This Row],[a]],""),"")</f>
        <v/>
      </c>
      <c r="I351" s="18" t="str">
        <f>IF(賃上げ確認表[[#This Row],[社員コード又は氏名等]]="","",賃上げ確認表[[#This Row],[b]]+IF(賃上げ確認表[[#This Row],[(a'')]]="",賃上げ確認表[[#This Row],[c]],賃上げ確認表[[#This Row],[c'']]))</f>
        <v/>
      </c>
      <c r="J351" s="165"/>
      <c r="K351" s="166"/>
      <c r="L351" s="161" t="str">
        <f>IFERROR(IF(賃上げ確認表[[#This Row],[雇用形態]]="02【日給制+手当(月額)】",賃上げ確認表[[#This Row],[f]]/賃上げ確認表[[#This Row],[(a'')]]*賃上げ確認表[[#This Row],[a]],""),"")</f>
        <v/>
      </c>
      <c r="M351" s="18" t="str">
        <f>IF(賃上げ確認表[[#This Row],[社員コード又は氏名等]]="","",賃上げ確認表[[#This Row],[e]]+IF(賃上げ確認表[[#This Row],[(a'')]]="",賃上げ確認表[[#This Row],[f]],賃上げ確認表[[#This Row],[f'']]))</f>
        <v/>
      </c>
      <c r="N351" s="19" t="str">
        <f ca="1">IFERROR(IF(賃上げ確認表[[#This Row],[No.]]=従業員数+1,COUNT(OFFSET($N$53,0,0,従業員数)),IF(賃上げ確認表[[#This Row],[雇用形態]]="88【退職・異動等】","",IFERROR(賃上げ確認表[[#This Row],[g]]-賃上げ確認表[[#This Row],[d]],""))),"")</f>
        <v/>
      </c>
      <c r="O351" s="32" t="str">
        <f ca="1">IFERROR(IF(賃上げ確認表[[#This Row],[No.]]=従業員数+1,AVERAGE(OFFSET($O$53,0,0,従業員数)),IF(賃上げ確認表[[#This Row],[雇用形態]]="88【退職・異動等】","",賃上げ確認表[[#This Row],[d]]/賃上げ確認表[[#This Row],[a]])),"")</f>
        <v/>
      </c>
      <c r="P351" s="33" t="str">
        <f ca="1">IFERROR(IF(賃上げ確認表[[#This Row],[No.]]=従業員数+1,AVERAGE(OFFSET($P$53,0,0,従業員数)),IF(賃上げ確認表[[#This Row],[雇用形態]]="88【退職・異動等】","",賃上げ確認表[[#This Row],[g]]/賃上げ確認表[[#This Row],[a]])),"")</f>
        <v/>
      </c>
      <c r="Q351" s="34" t="str">
        <f ca="1">IFERROR(IF(賃上げ確認表[[#This Row],[No.]]=従業員数+1,AVERAGE(OFFSET($Q$53,0,0,従業員数)),賃上げ確認表[[#This Row],[i]]-賃上げ確認表[[#This Row],[h]]),"")</f>
        <v/>
      </c>
      <c r="R351" s="20" t="str">
        <f ca="1">IF(賃上げ確認表[[#This Row],[h]]="","",IF(OR(賃上げ確認表[[#This Row],[h]]&lt;$Q$39,賃上げ確認表[[#This Row],[i]]&lt;MAX($Q$39:$Q$40)),"最低賃金未満","○"))</f>
        <v/>
      </c>
    </row>
    <row r="352" spans="1:18" ht="18.75" customHeight="1" thickTop="1" thickBot="1" x14ac:dyDescent="0.3">
      <c r="A352" s="108">
        <f>ROW()-ROW(賃上げ確認表[[#Headers],[No.]])</f>
        <v>300</v>
      </c>
      <c r="B352" s="172"/>
      <c r="C352" s="28"/>
      <c r="D352" s="29" t="str">
        <f ca="1">IFERROR(INDIRECT("_"&amp;LEFT(賃上げ確認表[[#This Row],[雇用形態]],2)),"")</f>
        <v/>
      </c>
      <c r="E352" s="160" t="str">
        <f>IF(賃上げ確認表[[#This Row],[雇用形態]]="02【日給制+手当(月額)】",$J$21,"")</f>
        <v/>
      </c>
      <c r="F352" s="162"/>
      <c r="G352" s="163"/>
      <c r="H352" s="161" t="str">
        <f>IFERROR(IF(賃上げ確認表[[#This Row],[雇用形態]]="02【日給制+手当(月額)】",賃上げ確認表[[#This Row],[c]]/賃上げ確認表[[#This Row],[(a'')]]*賃上げ確認表[[#This Row],[a]],""),"")</f>
        <v/>
      </c>
      <c r="I352" s="18" t="str">
        <f>IF(賃上げ確認表[[#This Row],[社員コード又は氏名等]]="","",賃上げ確認表[[#This Row],[b]]+IF(賃上げ確認表[[#This Row],[(a'')]]="",賃上げ確認表[[#This Row],[c]],賃上げ確認表[[#This Row],[c'']]))</f>
        <v/>
      </c>
      <c r="J352" s="165"/>
      <c r="K352" s="166"/>
      <c r="L352" s="161" t="str">
        <f>IFERROR(IF(賃上げ確認表[[#This Row],[雇用形態]]="02【日給制+手当(月額)】",賃上げ確認表[[#This Row],[f]]/賃上げ確認表[[#This Row],[(a'')]]*賃上げ確認表[[#This Row],[a]],""),"")</f>
        <v/>
      </c>
      <c r="M352" s="18" t="str">
        <f>IF(賃上げ確認表[[#This Row],[社員コード又は氏名等]]="","",賃上げ確認表[[#This Row],[e]]+IF(賃上げ確認表[[#This Row],[(a'')]]="",賃上げ確認表[[#This Row],[f]],賃上げ確認表[[#This Row],[f'']]))</f>
        <v/>
      </c>
      <c r="N352" s="19" t="str">
        <f ca="1">IFERROR(IF(賃上げ確認表[[#This Row],[No.]]=従業員数+1,COUNT(OFFSET($N$53,0,0,従業員数)),IF(賃上げ確認表[[#This Row],[雇用形態]]="88【退職・異動等】","",IFERROR(賃上げ確認表[[#This Row],[g]]-賃上げ確認表[[#This Row],[d]],""))),"")</f>
        <v/>
      </c>
      <c r="O352" s="32" t="str">
        <f ca="1">IFERROR(IF(賃上げ確認表[[#This Row],[No.]]=従業員数+1,AVERAGE(OFFSET($O$53,0,0,従業員数)),IF(賃上げ確認表[[#This Row],[雇用形態]]="88【退職・異動等】","",賃上げ確認表[[#This Row],[d]]/賃上げ確認表[[#This Row],[a]])),"")</f>
        <v/>
      </c>
      <c r="P352" s="33" t="str">
        <f ca="1">IFERROR(IF(賃上げ確認表[[#This Row],[No.]]=従業員数+1,AVERAGE(OFFSET($P$53,0,0,従業員数)),IF(賃上げ確認表[[#This Row],[雇用形態]]="88【退職・異動等】","",賃上げ確認表[[#This Row],[g]]/賃上げ確認表[[#This Row],[a]])),"")</f>
        <v/>
      </c>
      <c r="Q352" s="34" t="str">
        <f ca="1">IFERROR(IF(賃上げ確認表[[#This Row],[No.]]=従業員数+1,AVERAGE(OFFSET($Q$53,0,0,従業員数)),賃上げ確認表[[#This Row],[i]]-賃上げ確認表[[#This Row],[h]]),"")</f>
        <v/>
      </c>
      <c r="R352" s="20" t="str">
        <f ca="1">IF(賃上げ確認表[[#This Row],[h]]="","",IF(OR(賃上げ確認表[[#This Row],[h]]&lt;$Q$39,賃上げ確認表[[#This Row],[i]]&lt;MAX($Q$39:$Q$40)),"最低賃金未満","○"))</f>
        <v/>
      </c>
    </row>
    <row r="353" spans="1:18" ht="18.75" customHeight="1" thickTop="1" thickBot="1" x14ac:dyDescent="0.3">
      <c r="A353" s="108">
        <f>ROW()-ROW(賃上げ確認表[[#Headers],[No.]])</f>
        <v>301</v>
      </c>
      <c r="B353" s="172"/>
      <c r="C353" s="28"/>
      <c r="D353" s="29" t="str">
        <f ca="1">IFERROR(INDIRECT("_"&amp;LEFT(賃上げ確認表[[#This Row],[雇用形態]],2)),"")</f>
        <v/>
      </c>
      <c r="E353" s="160" t="str">
        <f>IF(賃上げ確認表[[#This Row],[雇用形態]]="02【日給制+手当(月額)】",$J$21,"")</f>
        <v/>
      </c>
      <c r="F353" s="162"/>
      <c r="G353" s="163"/>
      <c r="H353" s="161" t="str">
        <f>IFERROR(IF(賃上げ確認表[[#This Row],[雇用形態]]="02【日給制+手当(月額)】",賃上げ確認表[[#This Row],[c]]/賃上げ確認表[[#This Row],[(a'')]]*賃上げ確認表[[#This Row],[a]],""),"")</f>
        <v/>
      </c>
      <c r="I353" s="18" t="str">
        <f>IF(賃上げ確認表[[#This Row],[社員コード又は氏名等]]="","",賃上げ確認表[[#This Row],[b]]+IF(賃上げ確認表[[#This Row],[(a'')]]="",賃上げ確認表[[#This Row],[c]],賃上げ確認表[[#This Row],[c'']]))</f>
        <v/>
      </c>
      <c r="J353" s="165"/>
      <c r="K353" s="166"/>
      <c r="L353" s="161" t="str">
        <f>IFERROR(IF(賃上げ確認表[[#This Row],[雇用形態]]="02【日給制+手当(月額)】",賃上げ確認表[[#This Row],[f]]/賃上げ確認表[[#This Row],[(a'')]]*賃上げ確認表[[#This Row],[a]],""),"")</f>
        <v/>
      </c>
      <c r="M353" s="18" t="str">
        <f>IF(賃上げ確認表[[#This Row],[社員コード又は氏名等]]="","",賃上げ確認表[[#This Row],[e]]+IF(賃上げ確認表[[#This Row],[(a'')]]="",賃上げ確認表[[#This Row],[f]],賃上げ確認表[[#This Row],[f'']]))</f>
        <v/>
      </c>
      <c r="N353" s="19" t="str">
        <f ca="1">IFERROR(IF(賃上げ確認表[[#This Row],[No.]]=従業員数+1,COUNT(OFFSET($N$53,0,0,従業員数)),IF(賃上げ確認表[[#This Row],[雇用形態]]="88【退職・異動等】","",IFERROR(賃上げ確認表[[#This Row],[g]]-賃上げ確認表[[#This Row],[d]],""))),"")</f>
        <v/>
      </c>
      <c r="O353" s="32" t="str">
        <f ca="1">IFERROR(IF(賃上げ確認表[[#This Row],[No.]]=従業員数+1,AVERAGE(OFFSET($O$53,0,0,従業員数)),IF(賃上げ確認表[[#This Row],[雇用形態]]="88【退職・異動等】","",賃上げ確認表[[#This Row],[d]]/賃上げ確認表[[#This Row],[a]])),"")</f>
        <v/>
      </c>
      <c r="P353" s="33" t="str">
        <f ca="1">IFERROR(IF(賃上げ確認表[[#This Row],[No.]]=従業員数+1,AVERAGE(OFFSET($P$53,0,0,従業員数)),IF(賃上げ確認表[[#This Row],[雇用形態]]="88【退職・異動等】","",賃上げ確認表[[#This Row],[g]]/賃上げ確認表[[#This Row],[a]])),"")</f>
        <v/>
      </c>
      <c r="Q353" s="34" t="str">
        <f ca="1">IFERROR(IF(賃上げ確認表[[#This Row],[No.]]=従業員数+1,AVERAGE(OFFSET($Q$53,0,0,従業員数)),賃上げ確認表[[#This Row],[i]]-賃上げ確認表[[#This Row],[h]]),"")</f>
        <v/>
      </c>
      <c r="R353" s="20" t="str">
        <f ca="1">IF(賃上げ確認表[[#This Row],[h]]="","",IF(OR(賃上げ確認表[[#This Row],[h]]&lt;$Q$39,賃上げ確認表[[#This Row],[i]]&lt;MAX($Q$39:$Q$40)),"最低賃金未満","○"))</f>
        <v/>
      </c>
    </row>
    <row r="354" spans="1:18" ht="18.75" customHeight="1" thickTop="1" thickBot="1" x14ac:dyDescent="0.3">
      <c r="A354" s="108">
        <f>ROW()-ROW(賃上げ確認表[[#Headers],[No.]])</f>
        <v>302</v>
      </c>
      <c r="B354" s="172"/>
      <c r="C354" s="28"/>
      <c r="D354" s="29" t="str">
        <f ca="1">IFERROR(INDIRECT("_"&amp;LEFT(賃上げ確認表[[#This Row],[雇用形態]],2)),"")</f>
        <v/>
      </c>
      <c r="E354" s="160" t="str">
        <f>IF(賃上げ確認表[[#This Row],[雇用形態]]="02【日給制+手当(月額)】",$J$21,"")</f>
        <v/>
      </c>
      <c r="F354" s="162"/>
      <c r="G354" s="163"/>
      <c r="H354" s="161" t="str">
        <f>IFERROR(IF(賃上げ確認表[[#This Row],[雇用形態]]="02【日給制+手当(月額)】",賃上げ確認表[[#This Row],[c]]/賃上げ確認表[[#This Row],[(a'')]]*賃上げ確認表[[#This Row],[a]],""),"")</f>
        <v/>
      </c>
      <c r="I354" s="18" t="str">
        <f>IF(賃上げ確認表[[#This Row],[社員コード又は氏名等]]="","",賃上げ確認表[[#This Row],[b]]+IF(賃上げ確認表[[#This Row],[(a'')]]="",賃上げ確認表[[#This Row],[c]],賃上げ確認表[[#This Row],[c'']]))</f>
        <v/>
      </c>
      <c r="J354" s="165"/>
      <c r="K354" s="166"/>
      <c r="L354" s="161" t="str">
        <f>IFERROR(IF(賃上げ確認表[[#This Row],[雇用形態]]="02【日給制+手当(月額)】",賃上げ確認表[[#This Row],[f]]/賃上げ確認表[[#This Row],[(a'')]]*賃上げ確認表[[#This Row],[a]],""),"")</f>
        <v/>
      </c>
      <c r="M354" s="18" t="str">
        <f>IF(賃上げ確認表[[#This Row],[社員コード又は氏名等]]="","",賃上げ確認表[[#This Row],[e]]+IF(賃上げ確認表[[#This Row],[(a'')]]="",賃上げ確認表[[#This Row],[f]],賃上げ確認表[[#This Row],[f'']]))</f>
        <v/>
      </c>
      <c r="N354" s="19" t="str">
        <f ca="1">IFERROR(IF(賃上げ確認表[[#This Row],[No.]]=従業員数+1,COUNT(OFFSET($N$53,0,0,従業員数)),IF(賃上げ確認表[[#This Row],[雇用形態]]="88【退職・異動等】","",IFERROR(賃上げ確認表[[#This Row],[g]]-賃上げ確認表[[#This Row],[d]],""))),"")</f>
        <v/>
      </c>
      <c r="O354" s="32" t="str">
        <f ca="1">IFERROR(IF(賃上げ確認表[[#This Row],[No.]]=従業員数+1,AVERAGE(OFFSET($O$53,0,0,従業員数)),IF(賃上げ確認表[[#This Row],[雇用形態]]="88【退職・異動等】","",賃上げ確認表[[#This Row],[d]]/賃上げ確認表[[#This Row],[a]])),"")</f>
        <v/>
      </c>
      <c r="P354" s="33" t="str">
        <f ca="1">IFERROR(IF(賃上げ確認表[[#This Row],[No.]]=従業員数+1,AVERAGE(OFFSET($P$53,0,0,従業員数)),IF(賃上げ確認表[[#This Row],[雇用形態]]="88【退職・異動等】","",賃上げ確認表[[#This Row],[g]]/賃上げ確認表[[#This Row],[a]])),"")</f>
        <v/>
      </c>
      <c r="Q354" s="34" t="str">
        <f ca="1">IFERROR(IF(賃上げ確認表[[#This Row],[No.]]=従業員数+1,AVERAGE(OFFSET($Q$53,0,0,従業員数)),賃上げ確認表[[#This Row],[i]]-賃上げ確認表[[#This Row],[h]]),"")</f>
        <v/>
      </c>
      <c r="R354" s="20" t="str">
        <f ca="1">IF(賃上げ確認表[[#This Row],[h]]="","",IF(OR(賃上げ確認表[[#This Row],[h]]&lt;$Q$39,賃上げ確認表[[#This Row],[i]]&lt;MAX($Q$39:$Q$40)),"最低賃金未満","○"))</f>
        <v/>
      </c>
    </row>
    <row r="355" spans="1:18" ht="18.75" customHeight="1" thickTop="1" thickBot="1" x14ac:dyDescent="0.3">
      <c r="A355" s="108">
        <f>ROW()-ROW(賃上げ確認表[[#Headers],[No.]])</f>
        <v>303</v>
      </c>
      <c r="B355" s="172"/>
      <c r="C355" s="28"/>
      <c r="D355" s="29" t="str">
        <f ca="1">IFERROR(INDIRECT("_"&amp;LEFT(賃上げ確認表[[#This Row],[雇用形態]],2)),"")</f>
        <v/>
      </c>
      <c r="E355" s="160" t="str">
        <f>IF(賃上げ確認表[[#This Row],[雇用形態]]="02【日給制+手当(月額)】",$J$21,"")</f>
        <v/>
      </c>
      <c r="F355" s="162"/>
      <c r="G355" s="163"/>
      <c r="H355" s="161" t="str">
        <f>IFERROR(IF(賃上げ確認表[[#This Row],[雇用形態]]="02【日給制+手当(月額)】",賃上げ確認表[[#This Row],[c]]/賃上げ確認表[[#This Row],[(a'')]]*賃上げ確認表[[#This Row],[a]],""),"")</f>
        <v/>
      </c>
      <c r="I355" s="18" t="str">
        <f>IF(賃上げ確認表[[#This Row],[社員コード又は氏名等]]="","",賃上げ確認表[[#This Row],[b]]+IF(賃上げ確認表[[#This Row],[(a'')]]="",賃上げ確認表[[#This Row],[c]],賃上げ確認表[[#This Row],[c'']]))</f>
        <v/>
      </c>
      <c r="J355" s="165"/>
      <c r="K355" s="166"/>
      <c r="L355" s="161" t="str">
        <f>IFERROR(IF(賃上げ確認表[[#This Row],[雇用形態]]="02【日給制+手当(月額)】",賃上げ確認表[[#This Row],[f]]/賃上げ確認表[[#This Row],[(a'')]]*賃上げ確認表[[#This Row],[a]],""),"")</f>
        <v/>
      </c>
      <c r="M355" s="18" t="str">
        <f>IF(賃上げ確認表[[#This Row],[社員コード又は氏名等]]="","",賃上げ確認表[[#This Row],[e]]+IF(賃上げ確認表[[#This Row],[(a'')]]="",賃上げ確認表[[#This Row],[f]],賃上げ確認表[[#This Row],[f'']]))</f>
        <v/>
      </c>
      <c r="N355" s="19" t="str">
        <f ca="1">IFERROR(IF(賃上げ確認表[[#This Row],[No.]]=従業員数+1,COUNT(OFFSET($N$53,0,0,従業員数)),IF(賃上げ確認表[[#This Row],[雇用形態]]="88【退職・異動等】","",IFERROR(賃上げ確認表[[#This Row],[g]]-賃上げ確認表[[#This Row],[d]],""))),"")</f>
        <v/>
      </c>
      <c r="O355" s="32" t="str">
        <f ca="1">IFERROR(IF(賃上げ確認表[[#This Row],[No.]]=従業員数+1,AVERAGE(OFFSET($O$53,0,0,従業員数)),IF(賃上げ確認表[[#This Row],[雇用形態]]="88【退職・異動等】","",賃上げ確認表[[#This Row],[d]]/賃上げ確認表[[#This Row],[a]])),"")</f>
        <v/>
      </c>
      <c r="P355" s="33" t="str">
        <f ca="1">IFERROR(IF(賃上げ確認表[[#This Row],[No.]]=従業員数+1,AVERAGE(OFFSET($P$53,0,0,従業員数)),IF(賃上げ確認表[[#This Row],[雇用形態]]="88【退職・異動等】","",賃上げ確認表[[#This Row],[g]]/賃上げ確認表[[#This Row],[a]])),"")</f>
        <v/>
      </c>
      <c r="Q355" s="34" t="str">
        <f ca="1">IFERROR(IF(賃上げ確認表[[#This Row],[No.]]=従業員数+1,AVERAGE(OFFSET($Q$53,0,0,従業員数)),賃上げ確認表[[#This Row],[i]]-賃上げ確認表[[#This Row],[h]]),"")</f>
        <v/>
      </c>
      <c r="R355" s="20" t="str">
        <f ca="1">IF(賃上げ確認表[[#This Row],[h]]="","",IF(OR(賃上げ確認表[[#This Row],[h]]&lt;$Q$39,賃上げ確認表[[#This Row],[i]]&lt;MAX($Q$39:$Q$40)),"最低賃金未満","○"))</f>
        <v/>
      </c>
    </row>
    <row r="356" spans="1:18" ht="18.75" customHeight="1" thickTop="1" thickBot="1" x14ac:dyDescent="0.3">
      <c r="A356" s="108">
        <f>ROW()-ROW(賃上げ確認表[[#Headers],[No.]])</f>
        <v>304</v>
      </c>
      <c r="B356" s="172"/>
      <c r="C356" s="28"/>
      <c r="D356" s="29" t="str">
        <f ca="1">IFERROR(INDIRECT("_"&amp;LEFT(賃上げ確認表[[#This Row],[雇用形態]],2)),"")</f>
        <v/>
      </c>
      <c r="E356" s="160" t="str">
        <f>IF(賃上げ確認表[[#This Row],[雇用形態]]="02【日給制+手当(月額)】",$J$21,"")</f>
        <v/>
      </c>
      <c r="F356" s="162"/>
      <c r="G356" s="163"/>
      <c r="H356" s="161" t="str">
        <f>IFERROR(IF(賃上げ確認表[[#This Row],[雇用形態]]="02【日給制+手当(月額)】",賃上げ確認表[[#This Row],[c]]/賃上げ確認表[[#This Row],[(a'')]]*賃上げ確認表[[#This Row],[a]],""),"")</f>
        <v/>
      </c>
      <c r="I356" s="18" t="str">
        <f>IF(賃上げ確認表[[#This Row],[社員コード又は氏名等]]="","",賃上げ確認表[[#This Row],[b]]+IF(賃上げ確認表[[#This Row],[(a'')]]="",賃上げ確認表[[#This Row],[c]],賃上げ確認表[[#This Row],[c'']]))</f>
        <v/>
      </c>
      <c r="J356" s="165"/>
      <c r="K356" s="166"/>
      <c r="L356" s="161" t="str">
        <f>IFERROR(IF(賃上げ確認表[[#This Row],[雇用形態]]="02【日給制+手当(月額)】",賃上げ確認表[[#This Row],[f]]/賃上げ確認表[[#This Row],[(a'')]]*賃上げ確認表[[#This Row],[a]],""),"")</f>
        <v/>
      </c>
      <c r="M356" s="18" t="str">
        <f>IF(賃上げ確認表[[#This Row],[社員コード又は氏名等]]="","",賃上げ確認表[[#This Row],[e]]+IF(賃上げ確認表[[#This Row],[(a'')]]="",賃上げ確認表[[#This Row],[f]],賃上げ確認表[[#This Row],[f'']]))</f>
        <v/>
      </c>
      <c r="N356" s="19" t="str">
        <f ca="1">IFERROR(IF(賃上げ確認表[[#This Row],[No.]]=従業員数+1,COUNT(OFFSET($N$53,0,0,従業員数)),IF(賃上げ確認表[[#This Row],[雇用形態]]="88【退職・異動等】","",IFERROR(賃上げ確認表[[#This Row],[g]]-賃上げ確認表[[#This Row],[d]],""))),"")</f>
        <v/>
      </c>
      <c r="O356" s="32" t="str">
        <f ca="1">IFERROR(IF(賃上げ確認表[[#This Row],[No.]]=従業員数+1,AVERAGE(OFFSET($O$53,0,0,従業員数)),IF(賃上げ確認表[[#This Row],[雇用形態]]="88【退職・異動等】","",賃上げ確認表[[#This Row],[d]]/賃上げ確認表[[#This Row],[a]])),"")</f>
        <v/>
      </c>
      <c r="P356" s="33" t="str">
        <f ca="1">IFERROR(IF(賃上げ確認表[[#This Row],[No.]]=従業員数+1,AVERAGE(OFFSET($P$53,0,0,従業員数)),IF(賃上げ確認表[[#This Row],[雇用形態]]="88【退職・異動等】","",賃上げ確認表[[#This Row],[g]]/賃上げ確認表[[#This Row],[a]])),"")</f>
        <v/>
      </c>
      <c r="Q356" s="34" t="str">
        <f ca="1">IFERROR(IF(賃上げ確認表[[#This Row],[No.]]=従業員数+1,AVERAGE(OFFSET($Q$53,0,0,従業員数)),賃上げ確認表[[#This Row],[i]]-賃上げ確認表[[#This Row],[h]]),"")</f>
        <v/>
      </c>
      <c r="R356" s="20" t="str">
        <f ca="1">IF(賃上げ確認表[[#This Row],[h]]="","",IF(OR(賃上げ確認表[[#This Row],[h]]&lt;$Q$39,賃上げ確認表[[#This Row],[i]]&lt;MAX($Q$39:$Q$40)),"最低賃金未満","○"))</f>
        <v/>
      </c>
    </row>
    <row r="357" spans="1:18" ht="18.75" customHeight="1" thickTop="1" thickBot="1" x14ac:dyDescent="0.3">
      <c r="A357" s="108">
        <f>ROW()-ROW(賃上げ確認表[[#Headers],[No.]])</f>
        <v>305</v>
      </c>
      <c r="B357" s="172"/>
      <c r="C357" s="28"/>
      <c r="D357" s="29" t="str">
        <f ca="1">IFERROR(INDIRECT("_"&amp;LEFT(賃上げ確認表[[#This Row],[雇用形態]],2)),"")</f>
        <v/>
      </c>
      <c r="E357" s="160" t="str">
        <f>IF(賃上げ確認表[[#This Row],[雇用形態]]="02【日給制+手当(月額)】",$J$21,"")</f>
        <v/>
      </c>
      <c r="F357" s="162"/>
      <c r="G357" s="163"/>
      <c r="H357" s="161" t="str">
        <f>IFERROR(IF(賃上げ確認表[[#This Row],[雇用形態]]="02【日給制+手当(月額)】",賃上げ確認表[[#This Row],[c]]/賃上げ確認表[[#This Row],[(a'')]]*賃上げ確認表[[#This Row],[a]],""),"")</f>
        <v/>
      </c>
      <c r="I357" s="18" t="str">
        <f>IF(賃上げ確認表[[#This Row],[社員コード又は氏名等]]="","",賃上げ確認表[[#This Row],[b]]+IF(賃上げ確認表[[#This Row],[(a'')]]="",賃上げ確認表[[#This Row],[c]],賃上げ確認表[[#This Row],[c'']]))</f>
        <v/>
      </c>
      <c r="J357" s="165"/>
      <c r="K357" s="166"/>
      <c r="L357" s="161" t="str">
        <f>IFERROR(IF(賃上げ確認表[[#This Row],[雇用形態]]="02【日給制+手当(月額)】",賃上げ確認表[[#This Row],[f]]/賃上げ確認表[[#This Row],[(a'')]]*賃上げ確認表[[#This Row],[a]],""),"")</f>
        <v/>
      </c>
      <c r="M357" s="18" t="str">
        <f>IF(賃上げ確認表[[#This Row],[社員コード又は氏名等]]="","",賃上げ確認表[[#This Row],[e]]+IF(賃上げ確認表[[#This Row],[(a'')]]="",賃上げ確認表[[#This Row],[f]],賃上げ確認表[[#This Row],[f'']]))</f>
        <v/>
      </c>
      <c r="N357" s="19" t="str">
        <f ca="1">IFERROR(IF(賃上げ確認表[[#This Row],[No.]]=従業員数+1,COUNT(OFFSET($N$53,0,0,従業員数)),IF(賃上げ確認表[[#This Row],[雇用形態]]="88【退職・異動等】","",IFERROR(賃上げ確認表[[#This Row],[g]]-賃上げ確認表[[#This Row],[d]],""))),"")</f>
        <v/>
      </c>
      <c r="O357" s="32" t="str">
        <f ca="1">IFERROR(IF(賃上げ確認表[[#This Row],[No.]]=従業員数+1,AVERAGE(OFFSET($O$53,0,0,従業員数)),IF(賃上げ確認表[[#This Row],[雇用形態]]="88【退職・異動等】","",賃上げ確認表[[#This Row],[d]]/賃上げ確認表[[#This Row],[a]])),"")</f>
        <v/>
      </c>
      <c r="P357" s="33" t="str">
        <f ca="1">IFERROR(IF(賃上げ確認表[[#This Row],[No.]]=従業員数+1,AVERAGE(OFFSET($P$53,0,0,従業員数)),IF(賃上げ確認表[[#This Row],[雇用形態]]="88【退職・異動等】","",賃上げ確認表[[#This Row],[g]]/賃上げ確認表[[#This Row],[a]])),"")</f>
        <v/>
      </c>
      <c r="Q357" s="34" t="str">
        <f ca="1">IFERROR(IF(賃上げ確認表[[#This Row],[No.]]=従業員数+1,AVERAGE(OFFSET($Q$53,0,0,従業員数)),賃上げ確認表[[#This Row],[i]]-賃上げ確認表[[#This Row],[h]]),"")</f>
        <v/>
      </c>
      <c r="R357" s="20" t="str">
        <f ca="1">IF(賃上げ確認表[[#This Row],[h]]="","",IF(OR(賃上げ確認表[[#This Row],[h]]&lt;$Q$39,賃上げ確認表[[#This Row],[i]]&lt;MAX($Q$39:$Q$40)),"最低賃金未満","○"))</f>
        <v/>
      </c>
    </row>
    <row r="358" spans="1:18" ht="18.75" customHeight="1" thickTop="1" thickBot="1" x14ac:dyDescent="0.3">
      <c r="A358" s="108">
        <f>ROW()-ROW(賃上げ確認表[[#Headers],[No.]])</f>
        <v>306</v>
      </c>
      <c r="B358" s="172"/>
      <c r="C358" s="28"/>
      <c r="D358" s="29" t="str">
        <f ca="1">IFERROR(INDIRECT("_"&amp;LEFT(賃上げ確認表[[#This Row],[雇用形態]],2)),"")</f>
        <v/>
      </c>
      <c r="E358" s="160" t="str">
        <f>IF(賃上げ確認表[[#This Row],[雇用形態]]="02【日給制+手当(月額)】",$J$21,"")</f>
        <v/>
      </c>
      <c r="F358" s="162"/>
      <c r="G358" s="163"/>
      <c r="H358" s="161" t="str">
        <f>IFERROR(IF(賃上げ確認表[[#This Row],[雇用形態]]="02【日給制+手当(月額)】",賃上げ確認表[[#This Row],[c]]/賃上げ確認表[[#This Row],[(a'')]]*賃上げ確認表[[#This Row],[a]],""),"")</f>
        <v/>
      </c>
      <c r="I358" s="18" t="str">
        <f>IF(賃上げ確認表[[#This Row],[社員コード又は氏名等]]="","",賃上げ確認表[[#This Row],[b]]+IF(賃上げ確認表[[#This Row],[(a'')]]="",賃上げ確認表[[#This Row],[c]],賃上げ確認表[[#This Row],[c'']]))</f>
        <v/>
      </c>
      <c r="J358" s="165"/>
      <c r="K358" s="166"/>
      <c r="L358" s="161" t="str">
        <f>IFERROR(IF(賃上げ確認表[[#This Row],[雇用形態]]="02【日給制+手当(月額)】",賃上げ確認表[[#This Row],[f]]/賃上げ確認表[[#This Row],[(a'')]]*賃上げ確認表[[#This Row],[a]],""),"")</f>
        <v/>
      </c>
      <c r="M358" s="18" t="str">
        <f>IF(賃上げ確認表[[#This Row],[社員コード又は氏名等]]="","",賃上げ確認表[[#This Row],[e]]+IF(賃上げ確認表[[#This Row],[(a'')]]="",賃上げ確認表[[#This Row],[f]],賃上げ確認表[[#This Row],[f'']]))</f>
        <v/>
      </c>
      <c r="N358" s="19" t="str">
        <f ca="1">IFERROR(IF(賃上げ確認表[[#This Row],[No.]]=従業員数+1,COUNT(OFFSET($N$53,0,0,従業員数)),IF(賃上げ確認表[[#This Row],[雇用形態]]="88【退職・異動等】","",IFERROR(賃上げ確認表[[#This Row],[g]]-賃上げ確認表[[#This Row],[d]],""))),"")</f>
        <v/>
      </c>
      <c r="O358" s="32" t="str">
        <f ca="1">IFERROR(IF(賃上げ確認表[[#This Row],[No.]]=従業員数+1,AVERAGE(OFFSET($O$53,0,0,従業員数)),IF(賃上げ確認表[[#This Row],[雇用形態]]="88【退職・異動等】","",賃上げ確認表[[#This Row],[d]]/賃上げ確認表[[#This Row],[a]])),"")</f>
        <v/>
      </c>
      <c r="P358" s="33" t="str">
        <f ca="1">IFERROR(IF(賃上げ確認表[[#This Row],[No.]]=従業員数+1,AVERAGE(OFFSET($P$53,0,0,従業員数)),IF(賃上げ確認表[[#This Row],[雇用形態]]="88【退職・異動等】","",賃上げ確認表[[#This Row],[g]]/賃上げ確認表[[#This Row],[a]])),"")</f>
        <v/>
      </c>
      <c r="Q358" s="34" t="str">
        <f ca="1">IFERROR(IF(賃上げ確認表[[#This Row],[No.]]=従業員数+1,AVERAGE(OFFSET($Q$53,0,0,従業員数)),賃上げ確認表[[#This Row],[i]]-賃上げ確認表[[#This Row],[h]]),"")</f>
        <v/>
      </c>
      <c r="R358" s="20" t="str">
        <f ca="1">IF(賃上げ確認表[[#This Row],[h]]="","",IF(OR(賃上げ確認表[[#This Row],[h]]&lt;$Q$39,賃上げ確認表[[#This Row],[i]]&lt;MAX($Q$39:$Q$40)),"最低賃金未満","○"))</f>
        <v/>
      </c>
    </row>
    <row r="359" spans="1:18" ht="18.75" customHeight="1" thickTop="1" thickBot="1" x14ac:dyDescent="0.3">
      <c r="A359" s="108">
        <f>ROW()-ROW(賃上げ確認表[[#Headers],[No.]])</f>
        <v>307</v>
      </c>
      <c r="B359" s="172"/>
      <c r="C359" s="28"/>
      <c r="D359" s="29" t="str">
        <f ca="1">IFERROR(INDIRECT("_"&amp;LEFT(賃上げ確認表[[#This Row],[雇用形態]],2)),"")</f>
        <v/>
      </c>
      <c r="E359" s="160" t="str">
        <f>IF(賃上げ確認表[[#This Row],[雇用形態]]="02【日給制+手当(月額)】",$J$21,"")</f>
        <v/>
      </c>
      <c r="F359" s="162"/>
      <c r="G359" s="163"/>
      <c r="H359" s="161" t="str">
        <f>IFERROR(IF(賃上げ確認表[[#This Row],[雇用形態]]="02【日給制+手当(月額)】",賃上げ確認表[[#This Row],[c]]/賃上げ確認表[[#This Row],[(a'')]]*賃上げ確認表[[#This Row],[a]],""),"")</f>
        <v/>
      </c>
      <c r="I359" s="18" t="str">
        <f>IF(賃上げ確認表[[#This Row],[社員コード又は氏名等]]="","",賃上げ確認表[[#This Row],[b]]+IF(賃上げ確認表[[#This Row],[(a'')]]="",賃上げ確認表[[#This Row],[c]],賃上げ確認表[[#This Row],[c'']]))</f>
        <v/>
      </c>
      <c r="J359" s="165"/>
      <c r="K359" s="166"/>
      <c r="L359" s="161" t="str">
        <f>IFERROR(IF(賃上げ確認表[[#This Row],[雇用形態]]="02【日給制+手当(月額)】",賃上げ確認表[[#This Row],[f]]/賃上げ確認表[[#This Row],[(a'')]]*賃上げ確認表[[#This Row],[a]],""),"")</f>
        <v/>
      </c>
      <c r="M359" s="18" t="str">
        <f>IF(賃上げ確認表[[#This Row],[社員コード又は氏名等]]="","",賃上げ確認表[[#This Row],[e]]+IF(賃上げ確認表[[#This Row],[(a'')]]="",賃上げ確認表[[#This Row],[f]],賃上げ確認表[[#This Row],[f'']]))</f>
        <v/>
      </c>
      <c r="N359" s="19" t="str">
        <f ca="1">IFERROR(IF(賃上げ確認表[[#This Row],[No.]]=従業員数+1,COUNT(OFFSET($N$53,0,0,従業員数)),IF(賃上げ確認表[[#This Row],[雇用形態]]="88【退職・異動等】","",IFERROR(賃上げ確認表[[#This Row],[g]]-賃上げ確認表[[#This Row],[d]],""))),"")</f>
        <v/>
      </c>
      <c r="O359" s="32" t="str">
        <f ca="1">IFERROR(IF(賃上げ確認表[[#This Row],[No.]]=従業員数+1,AVERAGE(OFFSET($O$53,0,0,従業員数)),IF(賃上げ確認表[[#This Row],[雇用形態]]="88【退職・異動等】","",賃上げ確認表[[#This Row],[d]]/賃上げ確認表[[#This Row],[a]])),"")</f>
        <v/>
      </c>
      <c r="P359" s="33" t="str">
        <f ca="1">IFERROR(IF(賃上げ確認表[[#This Row],[No.]]=従業員数+1,AVERAGE(OFFSET($P$53,0,0,従業員数)),IF(賃上げ確認表[[#This Row],[雇用形態]]="88【退職・異動等】","",賃上げ確認表[[#This Row],[g]]/賃上げ確認表[[#This Row],[a]])),"")</f>
        <v/>
      </c>
      <c r="Q359" s="34" t="str">
        <f ca="1">IFERROR(IF(賃上げ確認表[[#This Row],[No.]]=従業員数+1,AVERAGE(OFFSET($Q$53,0,0,従業員数)),賃上げ確認表[[#This Row],[i]]-賃上げ確認表[[#This Row],[h]]),"")</f>
        <v/>
      </c>
      <c r="R359" s="20" t="str">
        <f ca="1">IF(賃上げ確認表[[#This Row],[h]]="","",IF(OR(賃上げ確認表[[#This Row],[h]]&lt;$Q$39,賃上げ確認表[[#This Row],[i]]&lt;MAX($Q$39:$Q$40)),"最低賃金未満","○"))</f>
        <v/>
      </c>
    </row>
    <row r="360" spans="1:18" ht="18.75" customHeight="1" thickTop="1" thickBot="1" x14ac:dyDescent="0.3">
      <c r="A360" s="108">
        <f>ROW()-ROW(賃上げ確認表[[#Headers],[No.]])</f>
        <v>308</v>
      </c>
      <c r="B360" s="172"/>
      <c r="C360" s="28"/>
      <c r="D360" s="29" t="str">
        <f ca="1">IFERROR(INDIRECT("_"&amp;LEFT(賃上げ確認表[[#This Row],[雇用形態]],2)),"")</f>
        <v/>
      </c>
      <c r="E360" s="160" t="str">
        <f>IF(賃上げ確認表[[#This Row],[雇用形態]]="02【日給制+手当(月額)】",$J$21,"")</f>
        <v/>
      </c>
      <c r="F360" s="162"/>
      <c r="G360" s="163"/>
      <c r="H360" s="161" t="str">
        <f>IFERROR(IF(賃上げ確認表[[#This Row],[雇用形態]]="02【日給制+手当(月額)】",賃上げ確認表[[#This Row],[c]]/賃上げ確認表[[#This Row],[(a'')]]*賃上げ確認表[[#This Row],[a]],""),"")</f>
        <v/>
      </c>
      <c r="I360" s="18" t="str">
        <f>IF(賃上げ確認表[[#This Row],[社員コード又は氏名等]]="","",賃上げ確認表[[#This Row],[b]]+IF(賃上げ確認表[[#This Row],[(a'')]]="",賃上げ確認表[[#This Row],[c]],賃上げ確認表[[#This Row],[c'']]))</f>
        <v/>
      </c>
      <c r="J360" s="165"/>
      <c r="K360" s="166"/>
      <c r="L360" s="161" t="str">
        <f>IFERROR(IF(賃上げ確認表[[#This Row],[雇用形態]]="02【日給制+手当(月額)】",賃上げ確認表[[#This Row],[f]]/賃上げ確認表[[#This Row],[(a'')]]*賃上げ確認表[[#This Row],[a]],""),"")</f>
        <v/>
      </c>
      <c r="M360" s="18" t="str">
        <f>IF(賃上げ確認表[[#This Row],[社員コード又は氏名等]]="","",賃上げ確認表[[#This Row],[e]]+IF(賃上げ確認表[[#This Row],[(a'')]]="",賃上げ確認表[[#This Row],[f]],賃上げ確認表[[#This Row],[f'']]))</f>
        <v/>
      </c>
      <c r="N360" s="19" t="str">
        <f ca="1">IFERROR(IF(賃上げ確認表[[#This Row],[No.]]=従業員数+1,COUNT(OFFSET($N$53,0,0,従業員数)),IF(賃上げ確認表[[#This Row],[雇用形態]]="88【退職・異動等】","",IFERROR(賃上げ確認表[[#This Row],[g]]-賃上げ確認表[[#This Row],[d]],""))),"")</f>
        <v/>
      </c>
      <c r="O360" s="32" t="str">
        <f ca="1">IFERROR(IF(賃上げ確認表[[#This Row],[No.]]=従業員数+1,AVERAGE(OFFSET($O$53,0,0,従業員数)),IF(賃上げ確認表[[#This Row],[雇用形態]]="88【退職・異動等】","",賃上げ確認表[[#This Row],[d]]/賃上げ確認表[[#This Row],[a]])),"")</f>
        <v/>
      </c>
      <c r="P360" s="33" t="str">
        <f ca="1">IFERROR(IF(賃上げ確認表[[#This Row],[No.]]=従業員数+1,AVERAGE(OFFSET($P$53,0,0,従業員数)),IF(賃上げ確認表[[#This Row],[雇用形態]]="88【退職・異動等】","",賃上げ確認表[[#This Row],[g]]/賃上げ確認表[[#This Row],[a]])),"")</f>
        <v/>
      </c>
      <c r="Q360" s="34" t="str">
        <f ca="1">IFERROR(IF(賃上げ確認表[[#This Row],[No.]]=従業員数+1,AVERAGE(OFFSET($Q$53,0,0,従業員数)),賃上げ確認表[[#This Row],[i]]-賃上げ確認表[[#This Row],[h]]),"")</f>
        <v/>
      </c>
      <c r="R360" s="20" t="str">
        <f ca="1">IF(賃上げ確認表[[#This Row],[h]]="","",IF(OR(賃上げ確認表[[#This Row],[h]]&lt;$Q$39,賃上げ確認表[[#This Row],[i]]&lt;MAX($Q$39:$Q$40)),"最低賃金未満","○"))</f>
        <v/>
      </c>
    </row>
    <row r="361" spans="1:18" ht="18.75" customHeight="1" thickTop="1" thickBot="1" x14ac:dyDescent="0.3">
      <c r="A361" s="108">
        <f>ROW()-ROW(賃上げ確認表[[#Headers],[No.]])</f>
        <v>309</v>
      </c>
      <c r="B361" s="172"/>
      <c r="C361" s="28"/>
      <c r="D361" s="29" t="str">
        <f ca="1">IFERROR(INDIRECT("_"&amp;LEFT(賃上げ確認表[[#This Row],[雇用形態]],2)),"")</f>
        <v/>
      </c>
      <c r="E361" s="160" t="str">
        <f>IF(賃上げ確認表[[#This Row],[雇用形態]]="02【日給制+手当(月額)】",$J$21,"")</f>
        <v/>
      </c>
      <c r="F361" s="162"/>
      <c r="G361" s="163"/>
      <c r="H361" s="161" t="str">
        <f>IFERROR(IF(賃上げ確認表[[#This Row],[雇用形態]]="02【日給制+手当(月額)】",賃上げ確認表[[#This Row],[c]]/賃上げ確認表[[#This Row],[(a'')]]*賃上げ確認表[[#This Row],[a]],""),"")</f>
        <v/>
      </c>
      <c r="I361" s="18" t="str">
        <f>IF(賃上げ確認表[[#This Row],[社員コード又は氏名等]]="","",賃上げ確認表[[#This Row],[b]]+IF(賃上げ確認表[[#This Row],[(a'')]]="",賃上げ確認表[[#This Row],[c]],賃上げ確認表[[#This Row],[c'']]))</f>
        <v/>
      </c>
      <c r="J361" s="165"/>
      <c r="K361" s="166"/>
      <c r="L361" s="161" t="str">
        <f>IFERROR(IF(賃上げ確認表[[#This Row],[雇用形態]]="02【日給制+手当(月額)】",賃上げ確認表[[#This Row],[f]]/賃上げ確認表[[#This Row],[(a'')]]*賃上げ確認表[[#This Row],[a]],""),"")</f>
        <v/>
      </c>
      <c r="M361" s="18" t="str">
        <f>IF(賃上げ確認表[[#This Row],[社員コード又は氏名等]]="","",賃上げ確認表[[#This Row],[e]]+IF(賃上げ確認表[[#This Row],[(a'')]]="",賃上げ確認表[[#This Row],[f]],賃上げ確認表[[#This Row],[f'']]))</f>
        <v/>
      </c>
      <c r="N361" s="19" t="str">
        <f ca="1">IFERROR(IF(賃上げ確認表[[#This Row],[No.]]=従業員数+1,COUNT(OFFSET($N$53,0,0,従業員数)),IF(賃上げ確認表[[#This Row],[雇用形態]]="88【退職・異動等】","",IFERROR(賃上げ確認表[[#This Row],[g]]-賃上げ確認表[[#This Row],[d]],""))),"")</f>
        <v/>
      </c>
      <c r="O361" s="32" t="str">
        <f ca="1">IFERROR(IF(賃上げ確認表[[#This Row],[No.]]=従業員数+1,AVERAGE(OFFSET($O$53,0,0,従業員数)),IF(賃上げ確認表[[#This Row],[雇用形態]]="88【退職・異動等】","",賃上げ確認表[[#This Row],[d]]/賃上げ確認表[[#This Row],[a]])),"")</f>
        <v/>
      </c>
      <c r="P361" s="33" t="str">
        <f ca="1">IFERROR(IF(賃上げ確認表[[#This Row],[No.]]=従業員数+1,AVERAGE(OFFSET($P$53,0,0,従業員数)),IF(賃上げ確認表[[#This Row],[雇用形態]]="88【退職・異動等】","",賃上げ確認表[[#This Row],[g]]/賃上げ確認表[[#This Row],[a]])),"")</f>
        <v/>
      </c>
      <c r="Q361" s="34" t="str">
        <f ca="1">IFERROR(IF(賃上げ確認表[[#This Row],[No.]]=従業員数+1,AVERAGE(OFFSET($Q$53,0,0,従業員数)),賃上げ確認表[[#This Row],[i]]-賃上げ確認表[[#This Row],[h]]),"")</f>
        <v/>
      </c>
      <c r="R361" s="20" t="str">
        <f ca="1">IF(賃上げ確認表[[#This Row],[h]]="","",IF(OR(賃上げ確認表[[#This Row],[h]]&lt;$Q$39,賃上げ確認表[[#This Row],[i]]&lt;MAX($Q$39:$Q$40)),"最低賃金未満","○"))</f>
        <v/>
      </c>
    </row>
    <row r="362" spans="1:18" ht="18.75" customHeight="1" thickTop="1" thickBot="1" x14ac:dyDescent="0.3">
      <c r="A362" s="108">
        <f>ROW()-ROW(賃上げ確認表[[#Headers],[No.]])</f>
        <v>310</v>
      </c>
      <c r="B362" s="172"/>
      <c r="C362" s="28"/>
      <c r="D362" s="29" t="str">
        <f ca="1">IFERROR(INDIRECT("_"&amp;LEFT(賃上げ確認表[[#This Row],[雇用形態]],2)),"")</f>
        <v/>
      </c>
      <c r="E362" s="160" t="str">
        <f>IF(賃上げ確認表[[#This Row],[雇用形態]]="02【日給制+手当(月額)】",$J$21,"")</f>
        <v/>
      </c>
      <c r="F362" s="162"/>
      <c r="G362" s="163"/>
      <c r="H362" s="161" t="str">
        <f>IFERROR(IF(賃上げ確認表[[#This Row],[雇用形態]]="02【日給制+手当(月額)】",賃上げ確認表[[#This Row],[c]]/賃上げ確認表[[#This Row],[(a'')]]*賃上げ確認表[[#This Row],[a]],""),"")</f>
        <v/>
      </c>
      <c r="I362" s="18" t="str">
        <f>IF(賃上げ確認表[[#This Row],[社員コード又は氏名等]]="","",賃上げ確認表[[#This Row],[b]]+IF(賃上げ確認表[[#This Row],[(a'')]]="",賃上げ確認表[[#This Row],[c]],賃上げ確認表[[#This Row],[c'']]))</f>
        <v/>
      </c>
      <c r="J362" s="165"/>
      <c r="K362" s="166"/>
      <c r="L362" s="161" t="str">
        <f>IFERROR(IF(賃上げ確認表[[#This Row],[雇用形態]]="02【日給制+手当(月額)】",賃上げ確認表[[#This Row],[f]]/賃上げ確認表[[#This Row],[(a'')]]*賃上げ確認表[[#This Row],[a]],""),"")</f>
        <v/>
      </c>
      <c r="M362" s="18" t="str">
        <f>IF(賃上げ確認表[[#This Row],[社員コード又は氏名等]]="","",賃上げ確認表[[#This Row],[e]]+IF(賃上げ確認表[[#This Row],[(a'')]]="",賃上げ確認表[[#This Row],[f]],賃上げ確認表[[#This Row],[f'']]))</f>
        <v/>
      </c>
      <c r="N362" s="19" t="str">
        <f ca="1">IFERROR(IF(賃上げ確認表[[#This Row],[No.]]=従業員数+1,COUNT(OFFSET($N$53,0,0,従業員数)),IF(賃上げ確認表[[#This Row],[雇用形態]]="88【退職・異動等】","",IFERROR(賃上げ確認表[[#This Row],[g]]-賃上げ確認表[[#This Row],[d]],""))),"")</f>
        <v/>
      </c>
      <c r="O362" s="32" t="str">
        <f ca="1">IFERROR(IF(賃上げ確認表[[#This Row],[No.]]=従業員数+1,AVERAGE(OFFSET($O$53,0,0,従業員数)),IF(賃上げ確認表[[#This Row],[雇用形態]]="88【退職・異動等】","",賃上げ確認表[[#This Row],[d]]/賃上げ確認表[[#This Row],[a]])),"")</f>
        <v/>
      </c>
      <c r="P362" s="33" t="str">
        <f ca="1">IFERROR(IF(賃上げ確認表[[#This Row],[No.]]=従業員数+1,AVERAGE(OFFSET($P$53,0,0,従業員数)),IF(賃上げ確認表[[#This Row],[雇用形態]]="88【退職・異動等】","",賃上げ確認表[[#This Row],[g]]/賃上げ確認表[[#This Row],[a]])),"")</f>
        <v/>
      </c>
      <c r="Q362" s="34" t="str">
        <f ca="1">IFERROR(IF(賃上げ確認表[[#This Row],[No.]]=従業員数+1,AVERAGE(OFFSET($Q$53,0,0,従業員数)),賃上げ確認表[[#This Row],[i]]-賃上げ確認表[[#This Row],[h]]),"")</f>
        <v/>
      </c>
      <c r="R362" s="20" t="str">
        <f ca="1">IF(賃上げ確認表[[#This Row],[h]]="","",IF(OR(賃上げ確認表[[#This Row],[h]]&lt;$Q$39,賃上げ確認表[[#This Row],[i]]&lt;MAX($Q$39:$Q$40)),"最低賃金未満","○"))</f>
        <v/>
      </c>
    </row>
    <row r="363" spans="1:18" ht="18.75" customHeight="1" thickTop="1" thickBot="1" x14ac:dyDescent="0.3">
      <c r="A363" s="108">
        <f>ROW()-ROW(賃上げ確認表[[#Headers],[No.]])</f>
        <v>311</v>
      </c>
      <c r="B363" s="172"/>
      <c r="C363" s="28"/>
      <c r="D363" s="29" t="str">
        <f ca="1">IFERROR(INDIRECT("_"&amp;LEFT(賃上げ確認表[[#This Row],[雇用形態]],2)),"")</f>
        <v/>
      </c>
      <c r="E363" s="160" t="str">
        <f>IF(賃上げ確認表[[#This Row],[雇用形態]]="02【日給制+手当(月額)】",$J$21,"")</f>
        <v/>
      </c>
      <c r="F363" s="162"/>
      <c r="G363" s="163"/>
      <c r="H363" s="161" t="str">
        <f>IFERROR(IF(賃上げ確認表[[#This Row],[雇用形態]]="02【日給制+手当(月額)】",賃上げ確認表[[#This Row],[c]]/賃上げ確認表[[#This Row],[(a'')]]*賃上げ確認表[[#This Row],[a]],""),"")</f>
        <v/>
      </c>
      <c r="I363" s="18" t="str">
        <f>IF(賃上げ確認表[[#This Row],[社員コード又は氏名等]]="","",賃上げ確認表[[#This Row],[b]]+IF(賃上げ確認表[[#This Row],[(a'')]]="",賃上げ確認表[[#This Row],[c]],賃上げ確認表[[#This Row],[c'']]))</f>
        <v/>
      </c>
      <c r="J363" s="165"/>
      <c r="K363" s="166"/>
      <c r="L363" s="161" t="str">
        <f>IFERROR(IF(賃上げ確認表[[#This Row],[雇用形態]]="02【日給制+手当(月額)】",賃上げ確認表[[#This Row],[f]]/賃上げ確認表[[#This Row],[(a'')]]*賃上げ確認表[[#This Row],[a]],""),"")</f>
        <v/>
      </c>
      <c r="M363" s="18" t="str">
        <f>IF(賃上げ確認表[[#This Row],[社員コード又は氏名等]]="","",賃上げ確認表[[#This Row],[e]]+IF(賃上げ確認表[[#This Row],[(a'')]]="",賃上げ確認表[[#This Row],[f]],賃上げ確認表[[#This Row],[f'']]))</f>
        <v/>
      </c>
      <c r="N363" s="19" t="str">
        <f ca="1">IFERROR(IF(賃上げ確認表[[#This Row],[No.]]=従業員数+1,COUNT(OFFSET($N$53,0,0,従業員数)),IF(賃上げ確認表[[#This Row],[雇用形態]]="88【退職・異動等】","",IFERROR(賃上げ確認表[[#This Row],[g]]-賃上げ確認表[[#This Row],[d]],""))),"")</f>
        <v/>
      </c>
      <c r="O363" s="32" t="str">
        <f ca="1">IFERROR(IF(賃上げ確認表[[#This Row],[No.]]=従業員数+1,AVERAGE(OFFSET($O$53,0,0,従業員数)),IF(賃上げ確認表[[#This Row],[雇用形態]]="88【退職・異動等】","",賃上げ確認表[[#This Row],[d]]/賃上げ確認表[[#This Row],[a]])),"")</f>
        <v/>
      </c>
      <c r="P363" s="33" t="str">
        <f ca="1">IFERROR(IF(賃上げ確認表[[#This Row],[No.]]=従業員数+1,AVERAGE(OFFSET($P$53,0,0,従業員数)),IF(賃上げ確認表[[#This Row],[雇用形態]]="88【退職・異動等】","",賃上げ確認表[[#This Row],[g]]/賃上げ確認表[[#This Row],[a]])),"")</f>
        <v/>
      </c>
      <c r="Q363" s="34" t="str">
        <f ca="1">IFERROR(IF(賃上げ確認表[[#This Row],[No.]]=従業員数+1,AVERAGE(OFFSET($Q$53,0,0,従業員数)),賃上げ確認表[[#This Row],[i]]-賃上げ確認表[[#This Row],[h]]),"")</f>
        <v/>
      </c>
      <c r="R363" s="20" t="str">
        <f ca="1">IF(賃上げ確認表[[#This Row],[h]]="","",IF(OR(賃上げ確認表[[#This Row],[h]]&lt;$Q$39,賃上げ確認表[[#This Row],[i]]&lt;MAX($Q$39:$Q$40)),"最低賃金未満","○"))</f>
        <v/>
      </c>
    </row>
    <row r="364" spans="1:18" ht="18.75" customHeight="1" thickTop="1" thickBot="1" x14ac:dyDescent="0.3">
      <c r="A364" s="108">
        <f>ROW()-ROW(賃上げ確認表[[#Headers],[No.]])</f>
        <v>312</v>
      </c>
      <c r="B364" s="172"/>
      <c r="C364" s="28"/>
      <c r="D364" s="29" t="str">
        <f ca="1">IFERROR(INDIRECT("_"&amp;LEFT(賃上げ確認表[[#This Row],[雇用形態]],2)),"")</f>
        <v/>
      </c>
      <c r="E364" s="160" t="str">
        <f>IF(賃上げ確認表[[#This Row],[雇用形態]]="02【日給制+手当(月額)】",$J$21,"")</f>
        <v/>
      </c>
      <c r="F364" s="162"/>
      <c r="G364" s="163"/>
      <c r="H364" s="161" t="str">
        <f>IFERROR(IF(賃上げ確認表[[#This Row],[雇用形態]]="02【日給制+手当(月額)】",賃上げ確認表[[#This Row],[c]]/賃上げ確認表[[#This Row],[(a'')]]*賃上げ確認表[[#This Row],[a]],""),"")</f>
        <v/>
      </c>
      <c r="I364" s="18" t="str">
        <f>IF(賃上げ確認表[[#This Row],[社員コード又は氏名等]]="","",賃上げ確認表[[#This Row],[b]]+IF(賃上げ確認表[[#This Row],[(a'')]]="",賃上げ確認表[[#This Row],[c]],賃上げ確認表[[#This Row],[c'']]))</f>
        <v/>
      </c>
      <c r="J364" s="165"/>
      <c r="K364" s="166"/>
      <c r="L364" s="161" t="str">
        <f>IFERROR(IF(賃上げ確認表[[#This Row],[雇用形態]]="02【日給制+手当(月額)】",賃上げ確認表[[#This Row],[f]]/賃上げ確認表[[#This Row],[(a'')]]*賃上げ確認表[[#This Row],[a]],""),"")</f>
        <v/>
      </c>
      <c r="M364" s="18" t="str">
        <f>IF(賃上げ確認表[[#This Row],[社員コード又は氏名等]]="","",賃上げ確認表[[#This Row],[e]]+IF(賃上げ確認表[[#This Row],[(a'')]]="",賃上げ確認表[[#This Row],[f]],賃上げ確認表[[#This Row],[f'']]))</f>
        <v/>
      </c>
      <c r="N364" s="19" t="str">
        <f ca="1">IFERROR(IF(賃上げ確認表[[#This Row],[No.]]=従業員数+1,COUNT(OFFSET($N$53,0,0,従業員数)),IF(賃上げ確認表[[#This Row],[雇用形態]]="88【退職・異動等】","",IFERROR(賃上げ確認表[[#This Row],[g]]-賃上げ確認表[[#This Row],[d]],""))),"")</f>
        <v/>
      </c>
      <c r="O364" s="32" t="str">
        <f ca="1">IFERROR(IF(賃上げ確認表[[#This Row],[No.]]=従業員数+1,AVERAGE(OFFSET($O$53,0,0,従業員数)),IF(賃上げ確認表[[#This Row],[雇用形態]]="88【退職・異動等】","",賃上げ確認表[[#This Row],[d]]/賃上げ確認表[[#This Row],[a]])),"")</f>
        <v/>
      </c>
      <c r="P364" s="33" t="str">
        <f ca="1">IFERROR(IF(賃上げ確認表[[#This Row],[No.]]=従業員数+1,AVERAGE(OFFSET($P$53,0,0,従業員数)),IF(賃上げ確認表[[#This Row],[雇用形態]]="88【退職・異動等】","",賃上げ確認表[[#This Row],[g]]/賃上げ確認表[[#This Row],[a]])),"")</f>
        <v/>
      </c>
      <c r="Q364" s="34" t="str">
        <f ca="1">IFERROR(IF(賃上げ確認表[[#This Row],[No.]]=従業員数+1,AVERAGE(OFFSET($Q$53,0,0,従業員数)),賃上げ確認表[[#This Row],[i]]-賃上げ確認表[[#This Row],[h]]),"")</f>
        <v/>
      </c>
      <c r="R364" s="20" t="str">
        <f ca="1">IF(賃上げ確認表[[#This Row],[h]]="","",IF(OR(賃上げ確認表[[#This Row],[h]]&lt;$Q$39,賃上げ確認表[[#This Row],[i]]&lt;MAX($Q$39:$Q$40)),"最低賃金未満","○"))</f>
        <v/>
      </c>
    </row>
    <row r="365" spans="1:18" ht="18.75" customHeight="1" thickTop="1" thickBot="1" x14ac:dyDescent="0.3">
      <c r="A365" s="108">
        <f>ROW()-ROW(賃上げ確認表[[#Headers],[No.]])</f>
        <v>313</v>
      </c>
      <c r="B365" s="172"/>
      <c r="C365" s="28"/>
      <c r="D365" s="29" t="str">
        <f ca="1">IFERROR(INDIRECT("_"&amp;LEFT(賃上げ確認表[[#This Row],[雇用形態]],2)),"")</f>
        <v/>
      </c>
      <c r="E365" s="160" t="str">
        <f>IF(賃上げ確認表[[#This Row],[雇用形態]]="02【日給制+手当(月額)】",$J$21,"")</f>
        <v/>
      </c>
      <c r="F365" s="162"/>
      <c r="G365" s="163"/>
      <c r="H365" s="161" t="str">
        <f>IFERROR(IF(賃上げ確認表[[#This Row],[雇用形態]]="02【日給制+手当(月額)】",賃上げ確認表[[#This Row],[c]]/賃上げ確認表[[#This Row],[(a'')]]*賃上げ確認表[[#This Row],[a]],""),"")</f>
        <v/>
      </c>
      <c r="I365" s="18" t="str">
        <f>IF(賃上げ確認表[[#This Row],[社員コード又は氏名等]]="","",賃上げ確認表[[#This Row],[b]]+IF(賃上げ確認表[[#This Row],[(a'')]]="",賃上げ確認表[[#This Row],[c]],賃上げ確認表[[#This Row],[c'']]))</f>
        <v/>
      </c>
      <c r="J365" s="165"/>
      <c r="K365" s="166"/>
      <c r="L365" s="161" t="str">
        <f>IFERROR(IF(賃上げ確認表[[#This Row],[雇用形態]]="02【日給制+手当(月額)】",賃上げ確認表[[#This Row],[f]]/賃上げ確認表[[#This Row],[(a'')]]*賃上げ確認表[[#This Row],[a]],""),"")</f>
        <v/>
      </c>
      <c r="M365" s="18" t="str">
        <f>IF(賃上げ確認表[[#This Row],[社員コード又は氏名等]]="","",賃上げ確認表[[#This Row],[e]]+IF(賃上げ確認表[[#This Row],[(a'')]]="",賃上げ確認表[[#This Row],[f]],賃上げ確認表[[#This Row],[f'']]))</f>
        <v/>
      </c>
      <c r="N365" s="19" t="str">
        <f ca="1">IFERROR(IF(賃上げ確認表[[#This Row],[No.]]=従業員数+1,COUNT(OFFSET($N$53,0,0,従業員数)),IF(賃上げ確認表[[#This Row],[雇用形態]]="88【退職・異動等】","",IFERROR(賃上げ確認表[[#This Row],[g]]-賃上げ確認表[[#This Row],[d]],""))),"")</f>
        <v/>
      </c>
      <c r="O365" s="32" t="str">
        <f ca="1">IFERROR(IF(賃上げ確認表[[#This Row],[No.]]=従業員数+1,AVERAGE(OFFSET($O$53,0,0,従業員数)),IF(賃上げ確認表[[#This Row],[雇用形態]]="88【退職・異動等】","",賃上げ確認表[[#This Row],[d]]/賃上げ確認表[[#This Row],[a]])),"")</f>
        <v/>
      </c>
      <c r="P365" s="33" t="str">
        <f ca="1">IFERROR(IF(賃上げ確認表[[#This Row],[No.]]=従業員数+1,AVERAGE(OFFSET($P$53,0,0,従業員数)),IF(賃上げ確認表[[#This Row],[雇用形態]]="88【退職・異動等】","",賃上げ確認表[[#This Row],[g]]/賃上げ確認表[[#This Row],[a]])),"")</f>
        <v/>
      </c>
      <c r="Q365" s="34" t="str">
        <f ca="1">IFERROR(IF(賃上げ確認表[[#This Row],[No.]]=従業員数+1,AVERAGE(OFFSET($Q$53,0,0,従業員数)),賃上げ確認表[[#This Row],[i]]-賃上げ確認表[[#This Row],[h]]),"")</f>
        <v/>
      </c>
      <c r="R365" s="20" t="str">
        <f ca="1">IF(賃上げ確認表[[#This Row],[h]]="","",IF(OR(賃上げ確認表[[#This Row],[h]]&lt;$Q$39,賃上げ確認表[[#This Row],[i]]&lt;MAX($Q$39:$Q$40)),"最低賃金未満","○"))</f>
        <v/>
      </c>
    </row>
    <row r="366" spans="1:18" ht="18.75" customHeight="1" thickTop="1" thickBot="1" x14ac:dyDescent="0.3">
      <c r="A366" s="108">
        <f>ROW()-ROW(賃上げ確認表[[#Headers],[No.]])</f>
        <v>314</v>
      </c>
      <c r="B366" s="172"/>
      <c r="C366" s="28"/>
      <c r="D366" s="29" t="str">
        <f ca="1">IFERROR(INDIRECT("_"&amp;LEFT(賃上げ確認表[[#This Row],[雇用形態]],2)),"")</f>
        <v/>
      </c>
      <c r="E366" s="160" t="str">
        <f>IF(賃上げ確認表[[#This Row],[雇用形態]]="02【日給制+手当(月額)】",$J$21,"")</f>
        <v/>
      </c>
      <c r="F366" s="162"/>
      <c r="G366" s="163"/>
      <c r="H366" s="161" t="str">
        <f>IFERROR(IF(賃上げ確認表[[#This Row],[雇用形態]]="02【日給制+手当(月額)】",賃上げ確認表[[#This Row],[c]]/賃上げ確認表[[#This Row],[(a'')]]*賃上げ確認表[[#This Row],[a]],""),"")</f>
        <v/>
      </c>
      <c r="I366" s="18" t="str">
        <f>IF(賃上げ確認表[[#This Row],[社員コード又は氏名等]]="","",賃上げ確認表[[#This Row],[b]]+IF(賃上げ確認表[[#This Row],[(a'')]]="",賃上げ確認表[[#This Row],[c]],賃上げ確認表[[#This Row],[c'']]))</f>
        <v/>
      </c>
      <c r="J366" s="165"/>
      <c r="K366" s="166"/>
      <c r="L366" s="161" t="str">
        <f>IFERROR(IF(賃上げ確認表[[#This Row],[雇用形態]]="02【日給制+手当(月額)】",賃上げ確認表[[#This Row],[f]]/賃上げ確認表[[#This Row],[(a'')]]*賃上げ確認表[[#This Row],[a]],""),"")</f>
        <v/>
      </c>
      <c r="M366" s="18" t="str">
        <f>IF(賃上げ確認表[[#This Row],[社員コード又は氏名等]]="","",賃上げ確認表[[#This Row],[e]]+IF(賃上げ確認表[[#This Row],[(a'')]]="",賃上げ確認表[[#This Row],[f]],賃上げ確認表[[#This Row],[f'']]))</f>
        <v/>
      </c>
      <c r="N366" s="19" t="str">
        <f ca="1">IFERROR(IF(賃上げ確認表[[#This Row],[No.]]=従業員数+1,COUNT(OFFSET($N$53,0,0,従業員数)),IF(賃上げ確認表[[#This Row],[雇用形態]]="88【退職・異動等】","",IFERROR(賃上げ確認表[[#This Row],[g]]-賃上げ確認表[[#This Row],[d]],""))),"")</f>
        <v/>
      </c>
      <c r="O366" s="32" t="str">
        <f ca="1">IFERROR(IF(賃上げ確認表[[#This Row],[No.]]=従業員数+1,AVERAGE(OFFSET($O$53,0,0,従業員数)),IF(賃上げ確認表[[#This Row],[雇用形態]]="88【退職・異動等】","",賃上げ確認表[[#This Row],[d]]/賃上げ確認表[[#This Row],[a]])),"")</f>
        <v/>
      </c>
      <c r="P366" s="33" t="str">
        <f ca="1">IFERROR(IF(賃上げ確認表[[#This Row],[No.]]=従業員数+1,AVERAGE(OFFSET($P$53,0,0,従業員数)),IF(賃上げ確認表[[#This Row],[雇用形態]]="88【退職・異動等】","",賃上げ確認表[[#This Row],[g]]/賃上げ確認表[[#This Row],[a]])),"")</f>
        <v/>
      </c>
      <c r="Q366" s="34" t="str">
        <f ca="1">IFERROR(IF(賃上げ確認表[[#This Row],[No.]]=従業員数+1,AVERAGE(OFFSET($Q$53,0,0,従業員数)),賃上げ確認表[[#This Row],[i]]-賃上げ確認表[[#This Row],[h]]),"")</f>
        <v/>
      </c>
      <c r="R366" s="20" t="str">
        <f ca="1">IF(賃上げ確認表[[#This Row],[h]]="","",IF(OR(賃上げ確認表[[#This Row],[h]]&lt;$Q$39,賃上げ確認表[[#This Row],[i]]&lt;MAX($Q$39:$Q$40)),"最低賃金未満","○"))</f>
        <v/>
      </c>
    </row>
    <row r="367" spans="1:18" ht="18.75" customHeight="1" thickTop="1" thickBot="1" x14ac:dyDescent="0.3">
      <c r="A367" s="108">
        <f>ROW()-ROW(賃上げ確認表[[#Headers],[No.]])</f>
        <v>315</v>
      </c>
      <c r="B367" s="172"/>
      <c r="C367" s="28"/>
      <c r="D367" s="29" t="str">
        <f ca="1">IFERROR(INDIRECT("_"&amp;LEFT(賃上げ確認表[[#This Row],[雇用形態]],2)),"")</f>
        <v/>
      </c>
      <c r="E367" s="160" t="str">
        <f>IF(賃上げ確認表[[#This Row],[雇用形態]]="02【日給制+手当(月額)】",$J$21,"")</f>
        <v/>
      </c>
      <c r="F367" s="162"/>
      <c r="G367" s="163"/>
      <c r="H367" s="161" t="str">
        <f>IFERROR(IF(賃上げ確認表[[#This Row],[雇用形態]]="02【日給制+手当(月額)】",賃上げ確認表[[#This Row],[c]]/賃上げ確認表[[#This Row],[(a'')]]*賃上げ確認表[[#This Row],[a]],""),"")</f>
        <v/>
      </c>
      <c r="I367" s="18" t="str">
        <f>IF(賃上げ確認表[[#This Row],[社員コード又は氏名等]]="","",賃上げ確認表[[#This Row],[b]]+IF(賃上げ確認表[[#This Row],[(a'')]]="",賃上げ確認表[[#This Row],[c]],賃上げ確認表[[#This Row],[c'']]))</f>
        <v/>
      </c>
      <c r="J367" s="165"/>
      <c r="K367" s="166"/>
      <c r="L367" s="161" t="str">
        <f>IFERROR(IF(賃上げ確認表[[#This Row],[雇用形態]]="02【日給制+手当(月額)】",賃上げ確認表[[#This Row],[f]]/賃上げ確認表[[#This Row],[(a'')]]*賃上げ確認表[[#This Row],[a]],""),"")</f>
        <v/>
      </c>
      <c r="M367" s="18" t="str">
        <f>IF(賃上げ確認表[[#This Row],[社員コード又は氏名等]]="","",賃上げ確認表[[#This Row],[e]]+IF(賃上げ確認表[[#This Row],[(a'')]]="",賃上げ確認表[[#This Row],[f]],賃上げ確認表[[#This Row],[f'']]))</f>
        <v/>
      </c>
      <c r="N367" s="19" t="str">
        <f ca="1">IFERROR(IF(賃上げ確認表[[#This Row],[No.]]=従業員数+1,COUNT(OFFSET($N$53,0,0,従業員数)),IF(賃上げ確認表[[#This Row],[雇用形態]]="88【退職・異動等】","",IFERROR(賃上げ確認表[[#This Row],[g]]-賃上げ確認表[[#This Row],[d]],""))),"")</f>
        <v/>
      </c>
      <c r="O367" s="32" t="str">
        <f ca="1">IFERROR(IF(賃上げ確認表[[#This Row],[No.]]=従業員数+1,AVERAGE(OFFSET($O$53,0,0,従業員数)),IF(賃上げ確認表[[#This Row],[雇用形態]]="88【退職・異動等】","",賃上げ確認表[[#This Row],[d]]/賃上げ確認表[[#This Row],[a]])),"")</f>
        <v/>
      </c>
      <c r="P367" s="33" t="str">
        <f ca="1">IFERROR(IF(賃上げ確認表[[#This Row],[No.]]=従業員数+1,AVERAGE(OFFSET($P$53,0,0,従業員数)),IF(賃上げ確認表[[#This Row],[雇用形態]]="88【退職・異動等】","",賃上げ確認表[[#This Row],[g]]/賃上げ確認表[[#This Row],[a]])),"")</f>
        <v/>
      </c>
      <c r="Q367" s="34" t="str">
        <f ca="1">IFERROR(IF(賃上げ確認表[[#This Row],[No.]]=従業員数+1,AVERAGE(OFFSET($Q$53,0,0,従業員数)),賃上げ確認表[[#This Row],[i]]-賃上げ確認表[[#This Row],[h]]),"")</f>
        <v/>
      </c>
      <c r="R367" s="20" t="str">
        <f ca="1">IF(賃上げ確認表[[#This Row],[h]]="","",IF(OR(賃上げ確認表[[#This Row],[h]]&lt;$Q$39,賃上げ確認表[[#This Row],[i]]&lt;MAX($Q$39:$Q$40)),"最低賃金未満","○"))</f>
        <v/>
      </c>
    </row>
    <row r="368" spans="1:18" ht="18.75" customHeight="1" thickTop="1" thickBot="1" x14ac:dyDescent="0.3">
      <c r="A368" s="108">
        <f>ROW()-ROW(賃上げ確認表[[#Headers],[No.]])</f>
        <v>316</v>
      </c>
      <c r="B368" s="172"/>
      <c r="C368" s="28"/>
      <c r="D368" s="29" t="str">
        <f ca="1">IFERROR(INDIRECT("_"&amp;LEFT(賃上げ確認表[[#This Row],[雇用形態]],2)),"")</f>
        <v/>
      </c>
      <c r="E368" s="160" t="str">
        <f>IF(賃上げ確認表[[#This Row],[雇用形態]]="02【日給制+手当(月額)】",$J$21,"")</f>
        <v/>
      </c>
      <c r="F368" s="162"/>
      <c r="G368" s="163"/>
      <c r="H368" s="161" t="str">
        <f>IFERROR(IF(賃上げ確認表[[#This Row],[雇用形態]]="02【日給制+手当(月額)】",賃上げ確認表[[#This Row],[c]]/賃上げ確認表[[#This Row],[(a'')]]*賃上げ確認表[[#This Row],[a]],""),"")</f>
        <v/>
      </c>
      <c r="I368" s="18" t="str">
        <f>IF(賃上げ確認表[[#This Row],[社員コード又は氏名等]]="","",賃上げ確認表[[#This Row],[b]]+IF(賃上げ確認表[[#This Row],[(a'')]]="",賃上げ確認表[[#This Row],[c]],賃上げ確認表[[#This Row],[c'']]))</f>
        <v/>
      </c>
      <c r="J368" s="165"/>
      <c r="K368" s="166"/>
      <c r="L368" s="161" t="str">
        <f>IFERROR(IF(賃上げ確認表[[#This Row],[雇用形態]]="02【日給制+手当(月額)】",賃上げ確認表[[#This Row],[f]]/賃上げ確認表[[#This Row],[(a'')]]*賃上げ確認表[[#This Row],[a]],""),"")</f>
        <v/>
      </c>
      <c r="M368" s="18" t="str">
        <f>IF(賃上げ確認表[[#This Row],[社員コード又は氏名等]]="","",賃上げ確認表[[#This Row],[e]]+IF(賃上げ確認表[[#This Row],[(a'')]]="",賃上げ確認表[[#This Row],[f]],賃上げ確認表[[#This Row],[f'']]))</f>
        <v/>
      </c>
      <c r="N368" s="19" t="str">
        <f ca="1">IFERROR(IF(賃上げ確認表[[#This Row],[No.]]=従業員数+1,COUNT(OFFSET($N$53,0,0,従業員数)),IF(賃上げ確認表[[#This Row],[雇用形態]]="88【退職・異動等】","",IFERROR(賃上げ確認表[[#This Row],[g]]-賃上げ確認表[[#This Row],[d]],""))),"")</f>
        <v/>
      </c>
      <c r="O368" s="32" t="str">
        <f ca="1">IFERROR(IF(賃上げ確認表[[#This Row],[No.]]=従業員数+1,AVERAGE(OFFSET($O$53,0,0,従業員数)),IF(賃上げ確認表[[#This Row],[雇用形態]]="88【退職・異動等】","",賃上げ確認表[[#This Row],[d]]/賃上げ確認表[[#This Row],[a]])),"")</f>
        <v/>
      </c>
      <c r="P368" s="33" t="str">
        <f ca="1">IFERROR(IF(賃上げ確認表[[#This Row],[No.]]=従業員数+1,AVERAGE(OFFSET($P$53,0,0,従業員数)),IF(賃上げ確認表[[#This Row],[雇用形態]]="88【退職・異動等】","",賃上げ確認表[[#This Row],[g]]/賃上げ確認表[[#This Row],[a]])),"")</f>
        <v/>
      </c>
      <c r="Q368" s="34" t="str">
        <f ca="1">IFERROR(IF(賃上げ確認表[[#This Row],[No.]]=従業員数+1,AVERAGE(OFFSET($Q$53,0,0,従業員数)),賃上げ確認表[[#This Row],[i]]-賃上げ確認表[[#This Row],[h]]),"")</f>
        <v/>
      </c>
      <c r="R368" s="20" t="str">
        <f ca="1">IF(賃上げ確認表[[#This Row],[h]]="","",IF(OR(賃上げ確認表[[#This Row],[h]]&lt;$Q$39,賃上げ確認表[[#This Row],[i]]&lt;MAX($Q$39:$Q$40)),"最低賃金未満","○"))</f>
        <v/>
      </c>
    </row>
    <row r="369" spans="1:18" ht="18.75" customHeight="1" thickTop="1" thickBot="1" x14ac:dyDescent="0.3">
      <c r="A369" s="108">
        <f>ROW()-ROW(賃上げ確認表[[#Headers],[No.]])</f>
        <v>317</v>
      </c>
      <c r="B369" s="172"/>
      <c r="C369" s="28"/>
      <c r="D369" s="29" t="str">
        <f ca="1">IFERROR(INDIRECT("_"&amp;LEFT(賃上げ確認表[[#This Row],[雇用形態]],2)),"")</f>
        <v/>
      </c>
      <c r="E369" s="160" t="str">
        <f>IF(賃上げ確認表[[#This Row],[雇用形態]]="02【日給制+手当(月額)】",$J$21,"")</f>
        <v/>
      </c>
      <c r="F369" s="162"/>
      <c r="G369" s="163"/>
      <c r="H369" s="161" t="str">
        <f>IFERROR(IF(賃上げ確認表[[#This Row],[雇用形態]]="02【日給制+手当(月額)】",賃上げ確認表[[#This Row],[c]]/賃上げ確認表[[#This Row],[(a'')]]*賃上げ確認表[[#This Row],[a]],""),"")</f>
        <v/>
      </c>
      <c r="I369" s="18" t="str">
        <f>IF(賃上げ確認表[[#This Row],[社員コード又は氏名等]]="","",賃上げ確認表[[#This Row],[b]]+IF(賃上げ確認表[[#This Row],[(a'')]]="",賃上げ確認表[[#This Row],[c]],賃上げ確認表[[#This Row],[c'']]))</f>
        <v/>
      </c>
      <c r="J369" s="165"/>
      <c r="K369" s="166"/>
      <c r="L369" s="161" t="str">
        <f>IFERROR(IF(賃上げ確認表[[#This Row],[雇用形態]]="02【日給制+手当(月額)】",賃上げ確認表[[#This Row],[f]]/賃上げ確認表[[#This Row],[(a'')]]*賃上げ確認表[[#This Row],[a]],""),"")</f>
        <v/>
      </c>
      <c r="M369" s="18" t="str">
        <f>IF(賃上げ確認表[[#This Row],[社員コード又は氏名等]]="","",賃上げ確認表[[#This Row],[e]]+IF(賃上げ確認表[[#This Row],[(a'')]]="",賃上げ確認表[[#This Row],[f]],賃上げ確認表[[#This Row],[f'']]))</f>
        <v/>
      </c>
      <c r="N369" s="19" t="str">
        <f ca="1">IFERROR(IF(賃上げ確認表[[#This Row],[No.]]=従業員数+1,COUNT(OFFSET($N$53,0,0,従業員数)),IF(賃上げ確認表[[#This Row],[雇用形態]]="88【退職・異動等】","",IFERROR(賃上げ確認表[[#This Row],[g]]-賃上げ確認表[[#This Row],[d]],""))),"")</f>
        <v/>
      </c>
      <c r="O369" s="32" t="str">
        <f ca="1">IFERROR(IF(賃上げ確認表[[#This Row],[No.]]=従業員数+1,AVERAGE(OFFSET($O$53,0,0,従業員数)),IF(賃上げ確認表[[#This Row],[雇用形態]]="88【退職・異動等】","",賃上げ確認表[[#This Row],[d]]/賃上げ確認表[[#This Row],[a]])),"")</f>
        <v/>
      </c>
      <c r="P369" s="33" t="str">
        <f ca="1">IFERROR(IF(賃上げ確認表[[#This Row],[No.]]=従業員数+1,AVERAGE(OFFSET($P$53,0,0,従業員数)),IF(賃上げ確認表[[#This Row],[雇用形態]]="88【退職・異動等】","",賃上げ確認表[[#This Row],[g]]/賃上げ確認表[[#This Row],[a]])),"")</f>
        <v/>
      </c>
      <c r="Q369" s="34" t="str">
        <f ca="1">IFERROR(IF(賃上げ確認表[[#This Row],[No.]]=従業員数+1,AVERAGE(OFFSET($Q$53,0,0,従業員数)),賃上げ確認表[[#This Row],[i]]-賃上げ確認表[[#This Row],[h]]),"")</f>
        <v/>
      </c>
      <c r="R369" s="20" t="str">
        <f ca="1">IF(賃上げ確認表[[#This Row],[h]]="","",IF(OR(賃上げ確認表[[#This Row],[h]]&lt;$Q$39,賃上げ確認表[[#This Row],[i]]&lt;MAX($Q$39:$Q$40)),"最低賃金未満","○"))</f>
        <v/>
      </c>
    </row>
    <row r="370" spans="1:18" ht="18.75" customHeight="1" thickTop="1" thickBot="1" x14ac:dyDescent="0.3">
      <c r="A370" s="108">
        <f>ROW()-ROW(賃上げ確認表[[#Headers],[No.]])</f>
        <v>318</v>
      </c>
      <c r="B370" s="172"/>
      <c r="C370" s="28"/>
      <c r="D370" s="29" t="str">
        <f ca="1">IFERROR(INDIRECT("_"&amp;LEFT(賃上げ確認表[[#This Row],[雇用形態]],2)),"")</f>
        <v/>
      </c>
      <c r="E370" s="160" t="str">
        <f>IF(賃上げ確認表[[#This Row],[雇用形態]]="02【日給制+手当(月額)】",$J$21,"")</f>
        <v/>
      </c>
      <c r="F370" s="162"/>
      <c r="G370" s="163"/>
      <c r="H370" s="161" t="str">
        <f>IFERROR(IF(賃上げ確認表[[#This Row],[雇用形態]]="02【日給制+手当(月額)】",賃上げ確認表[[#This Row],[c]]/賃上げ確認表[[#This Row],[(a'')]]*賃上げ確認表[[#This Row],[a]],""),"")</f>
        <v/>
      </c>
      <c r="I370" s="18" t="str">
        <f>IF(賃上げ確認表[[#This Row],[社員コード又は氏名等]]="","",賃上げ確認表[[#This Row],[b]]+IF(賃上げ確認表[[#This Row],[(a'')]]="",賃上げ確認表[[#This Row],[c]],賃上げ確認表[[#This Row],[c'']]))</f>
        <v/>
      </c>
      <c r="J370" s="165"/>
      <c r="K370" s="166"/>
      <c r="L370" s="161" t="str">
        <f>IFERROR(IF(賃上げ確認表[[#This Row],[雇用形態]]="02【日給制+手当(月額)】",賃上げ確認表[[#This Row],[f]]/賃上げ確認表[[#This Row],[(a'')]]*賃上げ確認表[[#This Row],[a]],""),"")</f>
        <v/>
      </c>
      <c r="M370" s="18" t="str">
        <f>IF(賃上げ確認表[[#This Row],[社員コード又は氏名等]]="","",賃上げ確認表[[#This Row],[e]]+IF(賃上げ確認表[[#This Row],[(a'')]]="",賃上げ確認表[[#This Row],[f]],賃上げ確認表[[#This Row],[f'']]))</f>
        <v/>
      </c>
      <c r="N370" s="19" t="str">
        <f ca="1">IFERROR(IF(賃上げ確認表[[#This Row],[No.]]=従業員数+1,COUNT(OFFSET($N$53,0,0,従業員数)),IF(賃上げ確認表[[#This Row],[雇用形態]]="88【退職・異動等】","",IFERROR(賃上げ確認表[[#This Row],[g]]-賃上げ確認表[[#This Row],[d]],""))),"")</f>
        <v/>
      </c>
      <c r="O370" s="32" t="str">
        <f ca="1">IFERROR(IF(賃上げ確認表[[#This Row],[No.]]=従業員数+1,AVERAGE(OFFSET($O$53,0,0,従業員数)),IF(賃上げ確認表[[#This Row],[雇用形態]]="88【退職・異動等】","",賃上げ確認表[[#This Row],[d]]/賃上げ確認表[[#This Row],[a]])),"")</f>
        <v/>
      </c>
      <c r="P370" s="33" t="str">
        <f ca="1">IFERROR(IF(賃上げ確認表[[#This Row],[No.]]=従業員数+1,AVERAGE(OFFSET($P$53,0,0,従業員数)),IF(賃上げ確認表[[#This Row],[雇用形態]]="88【退職・異動等】","",賃上げ確認表[[#This Row],[g]]/賃上げ確認表[[#This Row],[a]])),"")</f>
        <v/>
      </c>
      <c r="Q370" s="34" t="str">
        <f ca="1">IFERROR(IF(賃上げ確認表[[#This Row],[No.]]=従業員数+1,AVERAGE(OFFSET($Q$53,0,0,従業員数)),賃上げ確認表[[#This Row],[i]]-賃上げ確認表[[#This Row],[h]]),"")</f>
        <v/>
      </c>
      <c r="R370" s="20" t="str">
        <f ca="1">IF(賃上げ確認表[[#This Row],[h]]="","",IF(OR(賃上げ確認表[[#This Row],[h]]&lt;$Q$39,賃上げ確認表[[#This Row],[i]]&lt;MAX($Q$39:$Q$40)),"最低賃金未満","○"))</f>
        <v/>
      </c>
    </row>
    <row r="371" spans="1:18" ht="18.75" customHeight="1" thickTop="1" thickBot="1" x14ac:dyDescent="0.3">
      <c r="A371" s="108">
        <f>ROW()-ROW(賃上げ確認表[[#Headers],[No.]])</f>
        <v>319</v>
      </c>
      <c r="B371" s="172"/>
      <c r="C371" s="28"/>
      <c r="D371" s="29" t="str">
        <f ca="1">IFERROR(INDIRECT("_"&amp;LEFT(賃上げ確認表[[#This Row],[雇用形態]],2)),"")</f>
        <v/>
      </c>
      <c r="E371" s="160" t="str">
        <f>IF(賃上げ確認表[[#This Row],[雇用形態]]="02【日給制+手当(月額)】",$J$21,"")</f>
        <v/>
      </c>
      <c r="F371" s="162"/>
      <c r="G371" s="163"/>
      <c r="H371" s="161" t="str">
        <f>IFERROR(IF(賃上げ確認表[[#This Row],[雇用形態]]="02【日給制+手当(月額)】",賃上げ確認表[[#This Row],[c]]/賃上げ確認表[[#This Row],[(a'')]]*賃上げ確認表[[#This Row],[a]],""),"")</f>
        <v/>
      </c>
      <c r="I371" s="18" t="str">
        <f>IF(賃上げ確認表[[#This Row],[社員コード又は氏名等]]="","",賃上げ確認表[[#This Row],[b]]+IF(賃上げ確認表[[#This Row],[(a'')]]="",賃上げ確認表[[#This Row],[c]],賃上げ確認表[[#This Row],[c'']]))</f>
        <v/>
      </c>
      <c r="J371" s="165"/>
      <c r="K371" s="166"/>
      <c r="L371" s="161" t="str">
        <f>IFERROR(IF(賃上げ確認表[[#This Row],[雇用形態]]="02【日給制+手当(月額)】",賃上げ確認表[[#This Row],[f]]/賃上げ確認表[[#This Row],[(a'')]]*賃上げ確認表[[#This Row],[a]],""),"")</f>
        <v/>
      </c>
      <c r="M371" s="18" t="str">
        <f>IF(賃上げ確認表[[#This Row],[社員コード又は氏名等]]="","",賃上げ確認表[[#This Row],[e]]+IF(賃上げ確認表[[#This Row],[(a'')]]="",賃上げ確認表[[#This Row],[f]],賃上げ確認表[[#This Row],[f'']]))</f>
        <v/>
      </c>
      <c r="N371" s="19" t="str">
        <f ca="1">IFERROR(IF(賃上げ確認表[[#This Row],[No.]]=従業員数+1,COUNT(OFFSET($N$53,0,0,従業員数)),IF(賃上げ確認表[[#This Row],[雇用形態]]="88【退職・異動等】","",IFERROR(賃上げ確認表[[#This Row],[g]]-賃上げ確認表[[#This Row],[d]],""))),"")</f>
        <v/>
      </c>
      <c r="O371" s="32" t="str">
        <f ca="1">IFERROR(IF(賃上げ確認表[[#This Row],[No.]]=従業員数+1,AVERAGE(OFFSET($O$53,0,0,従業員数)),IF(賃上げ確認表[[#This Row],[雇用形態]]="88【退職・異動等】","",賃上げ確認表[[#This Row],[d]]/賃上げ確認表[[#This Row],[a]])),"")</f>
        <v/>
      </c>
      <c r="P371" s="33" t="str">
        <f ca="1">IFERROR(IF(賃上げ確認表[[#This Row],[No.]]=従業員数+1,AVERAGE(OFFSET($P$53,0,0,従業員数)),IF(賃上げ確認表[[#This Row],[雇用形態]]="88【退職・異動等】","",賃上げ確認表[[#This Row],[g]]/賃上げ確認表[[#This Row],[a]])),"")</f>
        <v/>
      </c>
      <c r="Q371" s="34" t="str">
        <f ca="1">IFERROR(IF(賃上げ確認表[[#This Row],[No.]]=従業員数+1,AVERAGE(OFFSET($Q$53,0,0,従業員数)),賃上げ確認表[[#This Row],[i]]-賃上げ確認表[[#This Row],[h]]),"")</f>
        <v/>
      </c>
      <c r="R371" s="20" t="str">
        <f ca="1">IF(賃上げ確認表[[#This Row],[h]]="","",IF(OR(賃上げ確認表[[#This Row],[h]]&lt;$Q$39,賃上げ確認表[[#This Row],[i]]&lt;MAX($Q$39:$Q$40)),"最低賃金未満","○"))</f>
        <v/>
      </c>
    </row>
    <row r="372" spans="1:18" ht="18.75" customHeight="1" thickTop="1" thickBot="1" x14ac:dyDescent="0.3">
      <c r="A372" s="108">
        <f>ROW()-ROW(賃上げ確認表[[#Headers],[No.]])</f>
        <v>320</v>
      </c>
      <c r="B372" s="172"/>
      <c r="C372" s="28"/>
      <c r="D372" s="29" t="str">
        <f ca="1">IFERROR(INDIRECT("_"&amp;LEFT(賃上げ確認表[[#This Row],[雇用形態]],2)),"")</f>
        <v/>
      </c>
      <c r="E372" s="160" t="str">
        <f>IF(賃上げ確認表[[#This Row],[雇用形態]]="02【日給制+手当(月額)】",$J$21,"")</f>
        <v/>
      </c>
      <c r="F372" s="162"/>
      <c r="G372" s="163"/>
      <c r="H372" s="161" t="str">
        <f>IFERROR(IF(賃上げ確認表[[#This Row],[雇用形態]]="02【日給制+手当(月額)】",賃上げ確認表[[#This Row],[c]]/賃上げ確認表[[#This Row],[(a'')]]*賃上げ確認表[[#This Row],[a]],""),"")</f>
        <v/>
      </c>
      <c r="I372" s="18" t="str">
        <f>IF(賃上げ確認表[[#This Row],[社員コード又は氏名等]]="","",賃上げ確認表[[#This Row],[b]]+IF(賃上げ確認表[[#This Row],[(a'')]]="",賃上げ確認表[[#This Row],[c]],賃上げ確認表[[#This Row],[c'']]))</f>
        <v/>
      </c>
      <c r="J372" s="165"/>
      <c r="K372" s="166"/>
      <c r="L372" s="161" t="str">
        <f>IFERROR(IF(賃上げ確認表[[#This Row],[雇用形態]]="02【日給制+手当(月額)】",賃上げ確認表[[#This Row],[f]]/賃上げ確認表[[#This Row],[(a'')]]*賃上げ確認表[[#This Row],[a]],""),"")</f>
        <v/>
      </c>
      <c r="M372" s="18" t="str">
        <f>IF(賃上げ確認表[[#This Row],[社員コード又は氏名等]]="","",賃上げ確認表[[#This Row],[e]]+IF(賃上げ確認表[[#This Row],[(a'')]]="",賃上げ確認表[[#This Row],[f]],賃上げ確認表[[#This Row],[f'']]))</f>
        <v/>
      </c>
      <c r="N372" s="19" t="str">
        <f ca="1">IFERROR(IF(賃上げ確認表[[#This Row],[No.]]=従業員数+1,COUNT(OFFSET($N$53,0,0,従業員数)),IF(賃上げ確認表[[#This Row],[雇用形態]]="88【退職・異動等】","",IFERROR(賃上げ確認表[[#This Row],[g]]-賃上げ確認表[[#This Row],[d]],""))),"")</f>
        <v/>
      </c>
      <c r="O372" s="32" t="str">
        <f ca="1">IFERROR(IF(賃上げ確認表[[#This Row],[No.]]=従業員数+1,AVERAGE(OFFSET($O$53,0,0,従業員数)),IF(賃上げ確認表[[#This Row],[雇用形態]]="88【退職・異動等】","",賃上げ確認表[[#This Row],[d]]/賃上げ確認表[[#This Row],[a]])),"")</f>
        <v/>
      </c>
      <c r="P372" s="33" t="str">
        <f ca="1">IFERROR(IF(賃上げ確認表[[#This Row],[No.]]=従業員数+1,AVERAGE(OFFSET($P$53,0,0,従業員数)),IF(賃上げ確認表[[#This Row],[雇用形態]]="88【退職・異動等】","",賃上げ確認表[[#This Row],[g]]/賃上げ確認表[[#This Row],[a]])),"")</f>
        <v/>
      </c>
      <c r="Q372" s="34" t="str">
        <f ca="1">IFERROR(IF(賃上げ確認表[[#This Row],[No.]]=従業員数+1,AVERAGE(OFFSET($Q$53,0,0,従業員数)),賃上げ確認表[[#This Row],[i]]-賃上げ確認表[[#This Row],[h]]),"")</f>
        <v/>
      </c>
      <c r="R372" s="20" t="str">
        <f ca="1">IF(賃上げ確認表[[#This Row],[h]]="","",IF(OR(賃上げ確認表[[#This Row],[h]]&lt;$Q$39,賃上げ確認表[[#This Row],[i]]&lt;MAX($Q$39:$Q$40)),"最低賃金未満","○"))</f>
        <v/>
      </c>
    </row>
    <row r="373" spans="1:18" ht="18.75" customHeight="1" thickTop="1" thickBot="1" x14ac:dyDescent="0.3">
      <c r="A373" s="108">
        <f>ROW()-ROW(賃上げ確認表[[#Headers],[No.]])</f>
        <v>321</v>
      </c>
      <c r="B373" s="172"/>
      <c r="C373" s="28"/>
      <c r="D373" s="29" t="str">
        <f ca="1">IFERROR(INDIRECT("_"&amp;LEFT(賃上げ確認表[[#This Row],[雇用形態]],2)),"")</f>
        <v/>
      </c>
      <c r="E373" s="160" t="str">
        <f>IF(賃上げ確認表[[#This Row],[雇用形態]]="02【日給制+手当(月額)】",$J$21,"")</f>
        <v/>
      </c>
      <c r="F373" s="162"/>
      <c r="G373" s="163"/>
      <c r="H373" s="161" t="str">
        <f>IFERROR(IF(賃上げ確認表[[#This Row],[雇用形態]]="02【日給制+手当(月額)】",賃上げ確認表[[#This Row],[c]]/賃上げ確認表[[#This Row],[(a'')]]*賃上げ確認表[[#This Row],[a]],""),"")</f>
        <v/>
      </c>
      <c r="I373" s="18" t="str">
        <f>IF(賃上げ確認表[[#This Row],[社員コード又は氏名等]]="","",賃上げ確認表[[#This Row],[b]]+IF(賃上げ確認表[[#This Row],[(a'')]]="",賃上げ確認表[[#This Row],[c]],賃上げ確認表[[#This Row],[c'']]))</f>
        <v/>
      </c>
      <c r="J373" s="165"/>
      <c r="K373" s="166"/>
      <c r="L373" s="161" t="str">
        <f>IFERROR(IF(賃上げ確認表[[#This Row],[雇用形態]]="02【日給制+手当(月額)】",賃上げ確認表[[#This Row],[f]]/賃上げ確認表[[#This Row],[(a'')]]*賃上げ確認表[[#This Row],[a]],""),"")</f>
        <v/>
      </c>
      <c r="M373" s="18" t="str">
        <f>IF(賃上げ確認表[[#This Row],[社員コード又は氏名等]]="","",賃上げ確認表[[#This Row],[e]]+IF(賃上げ確認表[[#This Row],[(a'')]]="",賃上げ確認表[[#This Row],[f]],賃上げ確認表[[#This Row],[f'']]))</f>
        <v/>
      </c>
      <c r="N373" s="19" t="str">
        <f ca="1">IFERROR(IF(賃上げ確認表[[#This Row],[No.]]=従業員数+1,COUNT(OFFSET($N$53,0,0,従業員数)),IF(賃上げ確認表[[#This Row],[雇用形態]]="88【退職・異動等】","",IFERROR(賃上げ確認表[[#This Row],[g]]-賃上げ確認表[[#This Row],[d]],""))),"")</f>
        <v/>
      </c>
      <c r="O373" s="32" t="str">
        <f ca="1">IFERROR(IF(賃上げ確認表[[#This Row],[No.]]=従業員数+1,AVERAGE(OFFSET($O$53,0,0,従業員数)),IF(賃上げ確認表[[#This Row],[雇用形態]]="88【退職・異動等】","",賃上げ確認表[[#This Row],[d]]/賃上げ確認表[[#This Row],[a]])),"")</f>
        <v/>
      </c>
      <c r="P373" s="33" t="str">
        <f ca="1">IFERROR(IF(賃上げ確認表[[#This Row],[No.]]=従業員数+1,AVERAGE(OFFSET($P$53,0,0,従業員数)),IF(賃上げ確認表[[#This Row],[雇用形態]]="88【退職・異動等】","",賃上げ確認表[[#This Row],[g]]/賃上げ確認表[[#This Row],[a]])),"")</f>
        <v/>
      </c>
      <c r="Q373" s="34" t="str">
        <f ca="1">IFERROR(IF(賃上げ確認表[[#This Row],[No.]]=従業員数+1,AVERAGE(OFFSET($Q$53,0,0,従業員数)),賃上げ確認表[[#This Row],[i]]-賃上げ確認表[[#This Row],[h]]),"")</f>
        <v/>
      </c>
      <c r="R373" s="20" t="str">
        <f ca="1">IF(賃上げ確認表[[#This Row],[h]]="","",IF(OR(賃上げ確認表[[#This Row],[h]]&lt;$Q$39,賃上げ確認表[[#This Row],[i]]&lt;MAX($Q$39:$Q$40)),"最低賃金未満","○"))</f>
        <v/>
      </c>
    </row>
    <row r="374" spans="1:18" ht="18.75" customHeight="1" thickTop="1" thickBot="1" x14ac:dyDescent="0.3">
      <c r="A374" s="108">
        <f>ROW()-ROW(賃上げ確認表[[#Headers],[No.]])</f>
        <v>322</v>
      </c>
      <c r="B374" s="172"/>
      <c r="C374" s="28"/>
      <c r="D374" s="29" t="str">
        <f ca="1">IFERROR(INDIRECT("_"&amp;LEFT(賃上げ確認表[[#This Row],[雇用形態]],2)),"")</f>
        <v/>
      </c>
      <c r="E374" s="160" t="str">
        <f>IF(賃上げ確認表[[#This Row],[雇用形態]]="02【日給制+手当(月額)】",$J$21,"")</f>
        <v/>
      </c>
      <c r="F374" s="162"/>
      <c r="G374" s="163"/>
      <c r="H374" s="161" t="str">
        <f>IFERROR(IF(賃上げ確認表[[#This Row],[雇用形態]]="02【日給制+手当(月額)】",賃上げ確認表[[#This Row],[c]]/賃上げ確認表[[#This Row],[(a'')]]*賃上げ確認表[[#This Row],[a]],""),"")</f>
        <v/>
      </c>
      <c r="I374" s="18" t="str">
        <f>IF(賃上げ確認表[[#This Row],[社員コード又は氏名等]]="","",賃上げ確認表[[#This Row],[b]]+IF(賃上げ確認表[[#This Row],[(a'')]]="",賃上げ確認表[[#This Row],[c]],賃上げ確認表[[#This Row],[c'']]))</f>
        <v/>
      </c>
      <c r="J374" s="165"/>
      <c r="K374" s="166"/>
      <c r="L374" s="161" t="str">
        <f>IFERROR(IF(賃上げ確認表[[#This Row],[雇用形態]]="02【日給制+手当(月額)】",賃上げ確認表[[#This Row],[f]]/賃上げ確認表[[#This Row],[(a'')]]*賃上げ確認表[[#This Row],[a]],""),"")</f>
        <v/>
      </c>
      <c r="M374" s="18" t="str">
        <f>IF(賃上げ確認表[[#This Row],[社員コード又は氏名等]]="","",賃上げ確認表[[#This Row],[e]]+IF(賃上げ確認表[[#This Row],[(a'')]]="",賃上げ確認表[[#This Row],[f]],賃上げ確認表[[#This Row],[f'']]))</f>
        <v/>
      </c>
      <c r="N374" s="19" t="str">
        <f ca="1">IFERROR(IF(賃上げ確認表[[#This Row],[No.]]=従業員数+1,COUNT(OFFSET($N$53,0,0,従業員数)),IF(賃上げ確認表[[#This Row],[雇用形態]]="88【退職・異動等】","",IFERROR(賃上げ確認表[[#This Row],[g]]-賃上げ確認表[[#This Row],[d]],""))),"")</f>
        <v/>
      </c>
      <c r="O374" s="32" t="str">
        <f ca="1">IFERROR(IF(賃上げ確認表[[#This Row],[No.]]=従業員数+1,AVERAGE(OFFSET($O$53,0,0,従業員数)),IF(賃上げ確認表[[#This Row],[雇用形態]]="88【退職・異動等】","",賃上げ確認表[[#This Row],[d]]/賃上げ確認表[[#This Row],[a]])),"")</f>
        <v/>
      </c>
      <c r="P374" s="33" t="str">
        <f ca="1">IFERROR(IF(賃上げ確認表[[#This Row],[No.]]=従業員数+1,AVERAGE(OFFSET($P$53,0,0,従業員数)),IF(賃上げ確認表[[#This Row],[雇用形態]]="88【退職・異動等】","",賃上げ確認表[[#This Row],[g]]/賃上げ確認表[[#This Row],[a]])),"")</f>
        <v/>
      </c>
      <c r="Q374" s="34" t="str">
        <f ca="1">IFERROR(IF(賃上げ確認表[[#This Row],[No.]]=従業員数+1,AVERAGE(OFFSET($Q$53,0,0,従業員数)),賃上げ確認表[[#This Row],[i]]-賃上げ確認表[[#This Row],[h]]),"")</f>
        <v/>
      </c>
      <c r="R374" s="20" t="str">
        <f ca="1">IF(賃上げ確認表[[#This Row],[h]]="","",IF(OR(賃上げ確認表[[#This Row],[h]]&lt;$Q$39,賃上げ確認表[[#This Row],[i]]&lt;MAX($Q$39:$Q$40)),"最低賃金未満","○"))</f>
        <v/>
      </c>
    </row>
    <row r="375" spans="1:18" ht="18.75" customHeight="1" thickTop="1" thickBot="1" x14ac:dyDescent="0.3">
      <c r="A375" s="108">
        <f>ROW()-ROW(賃上げ確認表[[#Headers],[No.]])</f>
        <v>323</v>
      </c>
      <c r="B375" s="172"/>
      <c r="C375" s="28"/>
      <c r="D375" s="29" t="str">
        <f ca="1">IFERROR(INDIRECT("_"&amp;LEFT(賃上げ確認表[[#This Row],[雇用形態]],2)),"")</f>
        <v/>
      </c>
      <c r="E375" s="160" t="str">
        <f>IF(賃上げ確認表[[#This Row],[雇用形態]]="02【日給制+手当(月額)】",$J$21,"")</f>
        <v/>
      </c>
      <c r="F375" s="162"/>
      <c r="G375" s="163"/>
      <c r="H375" s="161" t="str">
        <f>IFERROR(IF(賃上げ確認表[[#This Row],[雇用形態]]="02【日給制+手当(月額)】",賃上げ確認表[[#This Row],[c]]/賃上げ確認表[[#This Row],[(a'')]]*賃上げ確認表[[#This Row],[a]],""),"")</f>
        <v/>
      </c>
      <c r="I375" s="18" t="str">
        <f>IF(賃上げ確認表[[#This Row],[社員コード又は氏名等]]="","",賃上げ確認表[[#This Row],[b]]+IF(賃上げ確認表[[#This Row],[(a'')]]="",賃上げ確認表[[#This Row],[c]],賃上げ確認表[[#This Row],[c'']]))</f>
        <v/>
      </c>
      <c r="J375" s="165"/>
      <c r="K375" s="166"/>
      <c r="L375" s="161" t="str">
        <f>IFERROR(IF(賃上げ確認表[[#This Row],[雇用形態]]="02【日給制+手当(月額)】",賃上げ確認表[[#This Row],[f]]/賃上げ確認表[[#This Row],[(a'')]]*賃上げ確認表[[#This Row],[a]],""),"")</f>
        <v/>
      </c>
      <c r="M375" s="18" t="str">
        <f>IF(賃上げ確認表[[#This Row],[社員コード又は氏名等]]="","",賃上げ確認表[[#This Row],[e]]+IF(賃上げ確認表[[#This Row],[(a'')]]="",賃上げ確認表[[#This Row],[f]],賃上げ確認表[[#This Row],[f'']]))</f>
        <v/>
      </c>
      <c r="N375" s="19" t="str">
        <f ca="1">IFERROR(IF(賃上げ確認表[[#This Row],[No.]]=従業員数+1,COUNT(OFFSET($N$53,0,0,従業員数)),IF(賃上げ確認表[[#This Row],[雇用形態]]="88【退職・異動等】","",IFERROR(賃上げ確認表[[#This Row],[g]]-賃上げ確認表[[#This Row],[d]],""))),"")</f>
        <v/>
      </c>
      <c r="O375" s="32" t="str">
        <f ca="1">IFERROR(IF(賃上げ確認表[[#This Row],[No.]]=従業員数+1,AVERAGE(OFFSET($O$53,0,0,従業員数)),IF(賃上げ確認表[[#This Row],[雇用形態]]="88【退職・異動等】","",賃上げ確認表[[#This Row],[d]]/賃上げ確認表[[#This Row],[a]])),"")</f>
        <v/>
      </c>
      <c r="P375" s="33" t="str">
        <f ca="1">IFERROR(IF(賃上げ確認表[[#This Row],[No.]]=従業員数+1,AVERAGE(OFFSET($P$53,0,0,従業員数)),IF(賃上げ確認表[[#This Row],[雇用形態]]="88【退職・異動等】","",賃上げ確認表[[#This Row],[g]]/賃上げ確認表[[#This Row],[a]])),"")</f>
        <v/>
      </c>
      <c r="Q375" s="34" t="str">
        <f ca="1">IFERROR(IF(賃上げ確認表[[#This Row],[No.]]=従業員数+1,AVERAGE(OFFSET($Q$53,0,0,従業員数)),賃上げ確認表[[#This Row],[i]]-賃上げ確認表[[#This Row],[h]]),"")</f>
        <v/>
      </c>
      <c r="R375" s="20" t="str">
        <f ca="1">IF(賃上げ確認表[[#This Row],[h]]="","",IF(OR(賃上げ確認表[[#This Row],[h]]&lt;$Q$39,賃上げ確認表[[#This Row],[i]]&lt;MAX($Q$39:$Q$40)),"最低賃金未満","○"))</f>
        <v/>
      </c>
    </row>
    <row r="376" spans="1:18" ht="18.75" customHeight="1" thickTop="1" thickBot="1" x14ac:dyDescent="0.3">
      <c r="A376" s="108">
        <f>ROW()-ROW(賃上げ確認表[[#Headers],[No.]])</f>
        <v>324</v>
      </c>
      <c r="B376" s="172"/>
      <c r="C376" s="28"/>
      <c r="D376" s="29" t="str">
        <f ca="1">IFERROR(INDIRECT("_"&amp;LEFT(賃上げ確認表[[#This Row],[雇用形態]],2)),"")</f>
        <v/>
      </c>
      <c r="E376" s="160" t="str">
        <f>IF(賃上げ確認表[[#This Row],[雇用形態]]="02【日給制+手当(月額)】",$J$21,"")</f>
        <v/>
      </c>
      <c r="F376" s="162"/>
      <c r="G376" s="163"/>
      <c r="H376" s="161" t="str">
        <f>IFERROR(IF(賃上げ確認表[[#This Row],[雇用形態]]="02【日給制+手当(月額)】",賃上げ確認表[[#This Row],[c]]/賃上げ確認表[[#This Row],[(a'')]]*賃上げ確認表[[#This Row],[a]],""),"")</f>
        <v/>
      </c>
      <c r="I376" s="18" t="str">
        <f>IF(賃上げ確認表[[#This Row],[社員コード又は氏名等]]="","",賃上げ確認表[[#This Row],[b]]+IF(賃上げ確認表[[#This Row],[(a'')]]="",賃上げ確認表[[#This Row],[c]],賃上げ確認表[[#This Row],[c'']]))</f>
        <v/>
      </c>
      <c r="J376" s="165"/>
      <c r="K376" s="166"/>
      <c r="L376" s="161" t="str">
        <f>IFERROR(IF(賃上げ確認表[[#This Row],[雇用形態]]="02【日給制+手当(月額)】",賃上げ確認表[[#This Row],[f]]/賃上げ確認表[[#This Row],[(a'')]]*賃上げ確認表[[#This Row],[a]],""),"")</f>
        <v/>
      </c>
      <c r="M376" s="18" t="str">
        <f>IF(賃上げ確認表[[#This Row],[社員コード又は氏名等]]="","",賃上げ確認表[[#This Row],[e]]+IF(賃上げ確認表[[#This Row],[(a'')]]="",賃上げ確認表[[#This Row],[f]],賃上げ確認表[[#This Row],[f'']]))</f>
        <v/>
      </c>
      <c r="N376" s="19" t="str">
        <f ca="1">IFERROR(IF(賃上げ確認表[[#This Row],[No.]]=従業員数+1,COUNT(OFFSET($N$53,0,0,従業員数)),IF(賃上げ確認表[[#This Row],[雇用形態]]="88【退職・異動等】","",IFERROR(賃上げ確認表[[#This Row],[g]]-賃上げ確認表[[#This Row],[d]],""))),"")</f>
        <v/>
      </c>
      <c r="O376" s="32" t="str">
        <f ca="1">IFERROR(IF(賃上げ確認表[[#This Row],[No.]]=従業員数+1,AVERAGE(OFFSET($O$53,0,0,従業員数)),IF(賃上げ確認表[[#This Row],[雇用形態]]="88【退職・異動等】","",賃上げ確認表[[#This Row],[d]]/賃上げ確認表[[#This Row],[a]])),"")</f>
        <v/>
      </c>
      <c r="P376" s="33" t="str">
        <f ca="1">IFERROR(IF(賃上げ確認表[[#This Row],[No.]]=従業員数+1,AVERAGE(OFFSET($P$53,0,0,従業員数)),IF(賃上げ確認表[[#This Row],[雇用形態]]="88【退職・異動等】","",賃上げ確認表[[#This Row],[g]]/賃上げ確認表[[#This Row],[a]])),"")</f>
        <v/>
      </c>
      <c r="Q376" s="34" t="str">
        <f ca="1">IFERROR(IF(賃上げ確認表[[#This Row],[No.]]=従業員数+1,AVERAGE(OFFSET($Q$53,0,0,従業員数)),賃上げ確認表[[#This Row],[i]]-賃上げ確認表[[#This Row],[h]]),"")</f>
        <v/>
      </c>
      <c r="R376" s="20" t="str">
        <f ca="1">IF(賃上げ確認表[[#This Row],[h]]="","",IF(OR(賃上げ確認表[[#This Row],[h]]&lt;$Q$39,賃上げ確認表[[#This Row],[i]]&lt;MAX($Q$39:$Q$40)),"最低賃金未満","○"))</f>
        <v/>
      </c>
    </row>
    <row r="377" spans="1:18" ht="18.75" customHeight="1" thickTop="1" thickBot="1" x14ac:dyDescent="0.3">
      <c r="A377" s="108">
        <f>ROW()-ROW(賃上げ確認表[[#Headers],[No.]])</f>
        <v>325</v>
      </c>
      <c r="B377" s="172"/>
      <c r="C377" s="28"/>
      <c r="D377" s="29" t="str">
        <f ca="1">IFERROR(INDIRECT("_"&amp;LEFT(賃上げ確認表[[#This Row],[雇用形態]],2)),"")</f>
        <v/>
      </c>
      <c r="E377" s="160" t="str">
        <f>IF(賃上げ確認表[[#This Row],[雇用形態]]="02【日給制+手当(月額)】",$J$21,"")</f>
        <v/>
      </c>
      <c r="F377" s="162"/>
      <c r="G377" s="163"/>
      <c r="H377" s="161" t="str">
        <f>IFERROR(IF(賃上げ確認表[[#This Row],[雇用形態]]="02【日給制+手当(月額)】",賃上げ確認表[[#This Row],[c]]/賃上げ確認表[[#This Row],[(a'')]]*賃上げ確認表[[#This Row],[a]],""),"")</f>
        <v/>
      </c>
      <c r="I377" s="18" t="str">
        <f>IF(賃上げ確認表[[#This Row],[社員コード又は氏名等]]="","",賃上げ確認表[[#This Row],[b]]+IF(賃上げ確認表[[#This Row],[(a'')]]="",賃上げ確認表[[#This Row],[c]],賃上げ確認表[[#This Row],[c'']]))</f>
        <v/>
      </c>
      <c r="J377" s="165"/>
      <c r="K377" s="166"/>
      <c r="L377" s="161" t="str">
        <f>IFERROR(IF(賃上げ確認表[[#This Row],[雇用形態]]="02【日給制+手当(月額)】",賃上げ確認表[[#This Row],[f]]/賃上げ確認表[[#This Row],[(a'')]]*賃上げ確認表[[#This Row],[a]],""),"")</f>
        <v/>
      </c>
      <c r="M377" s="18" t="str">
        <f>IF(賃上げ確認表[[#This Row],[社員コード又は氏名等]]="","",賃上げ確認表[[#This Row],[e]]+IF(賃上げ確認表[[#This Row],[(a'')]]="",賃上げ確認表[[#This Row],[f]],賃上げ確認表[[#This Row],[f'']]))</f>
        <v/>
      </c>
      <c r="N377" s="19" t="str">
        <f ca="1">IFERROR(IF(賃上げ確認表[[#This Row],[No.]]=従業員数+1,COUNT(OFFSET($N$53,0,0,従業員数)),IF(賃上げ確認表[[#This Row],[雇用形態]]="88【退職・異動等】","",IFERROR(賃上げ確認表[[#This Row],[g]]-賃上げ確認表[[#This Row],[d]],""))),"")</f>
        <v/>
      </c>
      <c r="O377" s="32" t="str">
        <f ca="1">IFERROR(IF(賃上げ確認表[[#This Row],[No.]]=従業員数+1,AVERAGE(OFFSET($O$53,0,0,従業員数)),IF(賃上げ確認表[[#This Row],[雇用形態]]="88【退職・異動等】","",賃上げ確認表[[#This Row],[d]]/賃上げ確認表[[#This Row],[a]])),"")</f>
        <v/>
      </c>
      <c r="P377" s="33" t="str">
        <f ca="1">IFERROR(IF(賃上げ確認表[[#This Row],[No.]]=従業員数+1,AVERAGE(OFFSET($P$53,0,0,従業員数)),IF(賃上げ確認表[[#This Row],[雇用形態]]="88【退職・異動等】","",賃上げ確認表[[#This Row],[g]]/賃上げ確認表[[#This Row],[a]])),"")</f>
        <v/>
      </c>
      <c r="Q377" s="34" t="str">
        <f ca="1">IFERROR(IF(賃上げ確認表[[#This Row],[No.]]=従業員数+1,AVERAGE(OFFSET($Q$53,0,0,従業員数)),賃上げ確認表[[#This Row],[i]]-賃上げ確認表[[#This Row],[h]]),"")</f>
        <v/>
      </c>
      <c r="R377" s="20" t="str">
        <f ca="1">IF(賃上げ確認表[[#This Row],[h]]="","",IF(OR(賃上げ確認表[[#This Row],[h]]&lt;$Q$39,賃上げ確認表[[#This Row],[i]]&lt;MAX($Q$39:$Q$40)),"最低賃金未満","○"))</f>
        <v/>
      </c>
    </row>
    <row r="378" spans="1:18" ht="18.75" customHeight="1" thickTop="1" thickBot="1" x14ac:dyDescent="0.3">
      <c r="A378" s="108">
        <f>ROW()-ROW(賃上げ確認表[[#Headers],[No.]])</f>
        <v>326</v>
      </c>
      <c r="B378" s="172"/>
      <c r="C378" s="28"/>
      <c r="D378" s="29" t="str">
        <f ca="1">IFERROR(INDIRECT("_"&amp;LEFT(賃上げ確認表[[#This Row],[雇用形態]],2)),"")</f>
        <v/>
      </c>
      <c r="E378" s="160" t="str">
        <f>IF(賃上げ確認表[[#This Row],[雇用形態]]="02【日給制+手当(月額)】",$J$21,"")</f>
        <v/>
      </c>
      <c r="F378" s="162"/>
      <c r="G378" s="163"/>
      <c r="H378" s="161" t="str">
        <f>IFERROR(IF(賃上げ確認表[[#This Row],[雇用形態]]="02【日給制+手当(月額)】",賃上げ確認表[[#This Row],[c]]/賃上げ確認表[[#This Row],[(a'')]]*賃上げ確認表[[#This Row],[a]],""),"")</f>
        <v/>
      </c>
      <c r="I378" s="18" t="str">
        <f>IF(賃上げ確認表[[#This Row],[社員コード又は氏名等]]="","",賃上げ確認表[[#This Row],[b]]+IF(賃上げ確認表[[#This Row],[(a'')]]="",賃上げ確認表[[#This Row],[c]],賃上げ確認表[[#This Row],[c'']]))</f>
        <v/>
      </c>
      <c r="J378" s="165"/>
      <c r="K378" s="166"/>
      <c r="L378" s="161" t="str">
        <f>IFERROR(IF(賃上げ確認表[[#This Row],[雇用形態]]="02【日給制+手当(月額)】",賃上げ確認表[[#This Row],[f]]/賃上げ確認表[[#This Row],[(a'')]]*賃上げ確認表[[#This Row],[a]],""),"")</f>
        <v/>
      </c>
      <c r="M378" s="18" t="str">
        <f>IF(賃上げ確認表[[#This Row],[社員コード又は氏名等]]="","",賃上げ確認表[[#This Row],[e]]+IF(賃上げ確認表[[#This Row],[(a'')]]="",賃上げ確認表[[#This Row],[f]],賃上げ確認表[[#This Row],[f'']]))</f>
        <v/>
      </c>
      <c r="N378" s="19" t="str">
        <f ca="1">IFERROR(IF(賃上げ確認表[[#This Row],[No.]]=従業員数+1,COUNT(OFFSET($N$53,0,0,従業員数)),IF(賃上げ確認表[[#This Row],[雇用形態]]="88【退職・異動等】","",IFERROR(賃上げ確認表[[#This Row],[g]]-賃上げ確認表[[#This Row],[d]],""))),"")</f>
        <v/>
      </c>
      <c r="O378" s="32" t="str">
        <f ca="1">IFERROR(IF(賃上げ確認表[[#This Row],[No.]]=従業員数+1,AVERAGE(OFFSET($O$53,0,0,従業員数)),IF(賃上げ確認表[[#This Row],[雇用形態]]="88【退職・異動等】","",賃上げ確認表[[#This Row],[d]]/賃上げ確認表[[#This Row],[a]])),"")</f>
        <v/>
      </c>
      <c r="P378" s="33" t="str">
        <f ca="1">IFERROR(IF(賃上げ確認表[[#This Row],[No.]]=従業員数+1,AVERAGE(OFFSET($P$53,0,0,従業員数)),IF(賃上げ確認表[[#This Row],[雇用形態]]="88【退職・異動等】","",賃上げ確認表[[#This Row],[g]]/賃上げ確認表[[#This Row],[a]])),"")</f>
        <v/>
      </c>
      <c r="Q378" s="34" t="str">
        <f ca="1">IFERROR(IF(賃上げ確認表[[#This Row],[No.]]=従業員数+1,AVERAGE(OFFSET($Q$53,0,0,従業員数)),賃上げ確認表[[#This Row],[i]]-賃上げ確認表[[#This Row],[h]]),"")</f>
        <v/>
      </c>
      <c r="R378" s="20" t="str">
        <f ca="1">IF(賃上げ確認表[[#This Row],[h]]="","",IF(OR(賃上げ確認表[[#This Row],[h]]&lt;$Q$39,賃上げ確認表[[#This Row],[i]]&lt;MAX($Q$39:$Q$40)),"最低賃金未満","○"))</f>
        <v/>
      </c>
    </row>
    <row r="379" spans="1:18" ht="18.75" customHeight="1" thickTop="1" thickBot="1" x14ac:dyDescent="0.3">
      <c r="A379" s="108">
        <f>ROW()-ROW(賃上げ確認表[[#Headers],[No.]])</f>
        <v>327</v>
      </c>
      <c r="B379" s="172"/>
      <c r="C379" s="28"/>
      <c r="D379" s="29" t="str">
        <f ca="1">IFERROR(INDIRECT("_"&amp;LEFT(賃上げ確認表[[#This Row],[雇用形態]],2)),"")</f>
        <v/>
      </c>
      <c r="E379" s="160" t="str">
        <f>IF(賃上げ確認表[[#This Row],[雇用形態]]="02【日給制+手当(月額)】",$J$21,"")</f>
        <v/>
      </c>
      <c r="F379" s="162"/>
      <c r="G379" s="163"/>
      <c r="H379" s="161" t="str">
        <f>IFERROR(IF(賃上げ確認表[[#This Row],[雇用形態]]="02【日給制+手当(月額)】",賃上げ確認表[[#This Row],[c]]/賃上げ確認表[[#This Row],[(a'')]]*賃上げ確認表[[#This Row],[a]],""),"")</f>
        <v/>
      </c>
      <c r="I379" s="18" t="str">
        <f>IF(賃上げ確認表[[#This Row],[社員コード又は氏名等]]="","",賃上げ確認表[[#This Row],[b]]+IF(賃上げ確認表[[#This Row],[(a'')]]="",賃上げ確認表[[#This Row],[c]],賃上げ確認表[[#This Row],[c'']]))</f>
        <v/>
      </c>
      <c r="J379" s="165"/>
      <c r="K379" s="166"/>
      <c r="L379" s="161" t="str">
        <f>IFERROR(IF(賃上げ確認表[[#This Row],[雇用形態]]="02【日給制+手当(月額)】",賃上げ確認表[[#This Row],[f]]/賃上げ確認表[[#This Row],[(a'')]]*賃上げ確認表[[#This Row],[a]],""),"")</f>
        <v/>
      </c>
      <c r="M379" s="18" t="str">
        <f>IF(賃上げ確認表[[#This Row],[社員コード又は氏名等]]="","",賃上げ確認表[[#This Row],[e]]+IF(賃上げ確認表[[#This Row],[(a'')]]="",賃上げ確認表[[#This Row],[f]],賃上げ確認表[[#This Row],[f'']]))</f>
        <v/>
      </c>
      <c r="N379" s="19" t="str">
        <f ca="1">IFERROR(IF(賃上げ確認表[[#This Row],[No.]]=従業員数+1,COUNT(OFFSET($N$53,0,0,従業員数)),IF(賃上げ確認表[[#This Row],[雇用形態]]="88【退職・異動等】","",IFERROR(賃上げ確認表[[#This Row],[g]]-賃上げ確認表[[#This Row],[d]],""))),"")</f>
        <v/>
      </c>
      <c r="O379" s="32" t="str">
        <f ca="1">IFERROR(IF(賃上げ確認表[[#This Row],[No.]]=従業員数+1,AVERAGE(OFFSET($O$53,0,0,従業員数)),IF(賃上げ確認表[[#This Row],[雇用形態]]="88【退職・異動等】","",賃上げ確認表[[#This Row],[d]]/賃上げ確認表[[#This Row],[a]])),"")</f>
        <v/>
      </c>
      <c r="P379" s="33" t="str">
        <f ca="1">IFERROR(IF(賃上げ確認表[[#This Row],[No.]]=従業員数+1,AVERAGE(OFFSET($P$53,0,0,従業員数)),IF(賃上げ確認表[[#This Row],[雇用形態]]="88【退職・異動等】","",賃上げ確認表[[#This Row],[g]]/賃上げ確認表[[#This Row],[a]])),"")</f>
        <v/>
      </c>
      <c r="Q379" s="34" t="str">
        <f ca="1">IFERROR(IF(賃上げ確認表[[#This Row],[No.]]=従業員数+1,AVERAGE(OFFSET($Q$53,0,0,従業員数)),賃上げ確認表[[#This Row],[i]]-賃上げ確認表[[#This Row],[h]]),"")</f>
        <v/>
      </c>
      <c r="R379" s="20" t="str">
        <f ca="1">IF(賃上げ確認表[[#This Row],[h]]="","",IF(OR(賃上げ確認表[[#This Row],[h]]&lt;$Q$39,賃上げ確認表[[#This Row],[i]]&lt;MAX($Q$39:$Q$40)),"最低賃金未満","○"))</f>
        <v/>
      </c>
    </row>
    <row r="380" spans="1:18" ht="18.75" customHeight="1" thickTop="1" thickBot="1" x14ac:dyDescent="0.3">
      <c r="A380" s="108">
        <f>ROW()-ROW(賃上げ確認表[[#Headers],[No.]])</f>
        <v>328</v>
      </c>
      <c r="B380" s="172"/>
      <c r="C380" s="28"/>
      <c r="D380" s="29" t="str">
        <f ca="1">IFERROR(INDIRECT("_"&amp;LEFT(賃上げ確認表[[#This Row],[雇用形態]],2)),"")</f>
        <v/>
      </c>
      <c r="E380" s="160" t="str">
        <f>IF(賃上げ確認表[[#This Row],[雇用形態]]="02【日給制+手当(月額)】",$J$21,"")</f>
        <v/>
      </c>
      <c r="F380" s="162"/>
      <c r="G380" s="163"/>
      <c r="H380" s="161" t="str">
        <f>IFERROR(IF(賃上げ確認表[[#This Row],[雇用形態]]="02【日給制+手当(月額)】",賃上げ確認表[[#This Row],[c]]/賃上げ確認表[[#This Row],[(a'')]]*賃上げ確認表[[#This Row],[a]],""),"")</f>
        <v/>
      </c>
      <c r="I380" s="18" t="str">
        <f>IF(賃上げ確認表[[#This Row],[社員コード又は氏名等]]="","",賃上げ確認表[[#This Row],[b]]+IF(賃上げ確認表[[#This Row],[(a'')]]="",賃上げ確認表[[#This Row],[c]],賃上げ確認表[[#This Row],[c'']]))</f>
        <v/>
      </c>
      <c r="J380" s="165"/>
      <c r="K380" s="166"/>
      <c r="L380" s="161" t="str">
        <f>IFERROR(IF(賃上げ確認表[[#This Row],[雇用形態]]="02【日給制+手当(月額)】",賃上げ確認表[[#This Row],[f]]/賃上げ確認表[[#This Row],[(a'')]]*賃上げ確認表[[#This Row],[a]],""),"")</f>
        <v/>
      </c>
      <c r="M380" s="18" t="str">
        <f>IF(賃上げ確認表[[#This Row],[社員コード又は氏名等]]="","",賃上げ確認表[[#This Row],[e]]+IF(賃上げ確認表[[#This Row],[(a'')]]="",賃上げ確認表[[#This Row],[f]],賃上げ確認表[[#This Row],[f'']]))</f>
        <v/>
      </c>
      <c r="N380" s="19" t="str">
        <f ca="1">IFERROR(IF(賃上げ確認表[[#This Row],[No.]]=従業員数+1,COUNT(OFFSET($N$53,0,0,従業員数)),IF(賃上げ確認表[[#This Row],[雇用形態]]="88【退職・異動等】","",IFERROR(賃上げ確認表[[#This Row],[g]]-賃上げ確認表[[#This Row],[d]],""))),"")</f>
        <v/>
      </c>
      <c r="O380" s="32" t="str">
        <f ca="1">IFERROR(IF(賃上げ確認表[[#This Row],[No.]]=従業員数+1,AVERAGE(OFFSET($O$53,0,0,従業員数)),IF(賃上げ確認表[[#This Row],[雇用形態]]="88【退職・異動等】","",賃上げ確認表[[#This Row],[d]]/賃上げ確認表[[#This Row],[a]])),"")</f>
        <v/>
      </c>
      <c r="P380" s="33" t="str">
        <f ca="1">IFERROR(IF(賃上げ確認表[[#This Row],[No.]]=従業員数+1,AVERAGE(OFFSET($P$53,0,0,従業員数)),IF(賃上げ確認表[[#This Row],[雇用形態]]="88【退職・異動等】","",賃上げ確認表[[#This Row],[g]]/賃上げ確認表[[#This Row],[a]])),"")</f>
        <v/>
      </c>
      <c r="Q380" s="34" t="str">
        <f ca="1">IFERROR(IF(賃上げ確認表[[#This Row],[No.]]=従業員数+1,AVERAGE(OFFSET($Q$53,0,0,従業員数)),賃上げ確認表[[#This Row],[i]]-賃上げ確認表[[#This Row],[h]]),"")</f>
        <v/>
      </c>
      <c r="R380" s="20" t="str">
        <f ca="1">IF(賃上げ確認表[[#This Row],[h]]="","",IF(OR(賃上げ確認表[[#This Row],[h]]&lt;$Q$39,賃上げ確認表[[#This Row],[i]]&lt;MAX($Q$39:$Q$40)),"最低賃金未満","○"))</f>
        <v/>
      </c>
    </row>
    <row r="381" spans="1:18" ht="18.75" customHeight="1" thickTop="1" thickBot="1" x14ac:dyDescent="0.3">
      <c r="A381" s="108">
        <f>ROW()-ROW(賃上げ確認表[[#Headers],[No.]])</f>
        <v>329</v>
      </c>
      <c r="B381" s="172"/>
      <c r="C381" s="28"/>
      <c r="D381" s="29" t="str">
        <f ca="1">IFERROR(INDIRECT("_"&amp;LEFT(賃上げ確認表[[#This Row],[雇用形態]],2)),"")</f>
        <v/>
      </c>
      <c r="E381" s="160" t="str">
        <f>IF(賃上げ確認表[[#This Row],[雇用形態]]="02【日給制+手当(月額)】",$J$21,"")</f>
        <v/>
      </c>
      <c r="F381" s="162"/>
      <c r="G381" s="163"/>
      <c r="H381" s="161" t="str">
        <f>IFERROR(IF(賃上げ確認表[[#This Row],[雇用形態]]="02【日給制+手当(月額)】",賃上げ確認表[[#This Row],[c]]/賃上げ確認表[[#This Row],[(a'')]]*賃上げ確認表[[#This Row],[a]],""),"")</f>
        <v/>
      </c>
      <c r="I381" s="18" t="str">
        <f>IF(賃上げ確認表[[#This Row],[社員コード又は氏名等]]="","",賃上げ確認表[[#This Row],[b]]+IF(賃上げ確認表[[#This Row],[(a'')]]="",賃上げ確認表[[#This Row],[c]],賃上げ確認表[[#This Row],[c'']]))</f>
        <v/>
      </c>
      <c r="J381" s="165"/>
      <c r="K381" s="166"/>
      <c r="L381" s="161" t="str">
        <f>IFERROR(IF(賃上げ確認表[[#This Row],[雇用形態]]="02【日給制+手当(月額)】",賃上げ確認表[[#This Row],[f]]/賃上げ確認表[[#This Row],[(a'')]]*賃上げ確認表[[#This Row],[a]],""),"")</f>
        <v/>
      </c>
      <c r="M381" s="18" t="str">
        <f>IF(賃上げ確認表[[#This Row],[社員コード又は氏名等]]="","",賃上げ確認表[[#This Row],[e]]+IF(賃上げ確認表[[#This Row],[(a'')]]="",賃上げ確認表[[#This Row],[f]],賃上げ確認表[[#This Row],[f'']]))</f>
        <v/>
      </c>
      <c r="N381" s="19" t="str">
        <f ca="1">IFERROR(IF(賃上げ確認表[[#This Row],[No.]]=従業員数+1,COUNT(OFFSET($N$53,0,0,従業員数)),IF(賃上げ確認表[[#This Row],[雇用形態]]="88【退職・異動等】","",IFERROR(賃上げ確認表[[#This Row],[g]]-賃上げ確認表[[#This Row],[d]],""))),"")</f>
        <v/>
      </c>
      <c r="O381" s="32" t="str">
        <f ca="1">IFERROR(IF(賃上げ確認表[[#This Row],[No.]]=従業員数+1,AVERAGE(OFFSET($O$53,0,0,従業員数)),IF(賃上げ確認表[[#This Row],[雇用形態]]="88【退職・異動等】","",賃上げ確認表[[#This Row],[d]]/賃上げ確認表[[#This Row],[a]])),"")</f>
        <v/>
      </c>
      <c r="P381" s="33" t="str">
        <f ca="1">IFERROR(IF(賃上げ確認表[[#This Row],[No.]]=従業員数+1,AVERAGE(OFFSET($P$53,0,0,従業員数)),IF(賃上げ確認表[[#This Row],[雇用形態]]="88【退職・異動等】","",賃上げ確認表[[#This Row],[g]]/賃上げ確認表[[#This Row],[a]])),"")</f>
        <v/>
      </c>
      <c r="Q381" s="34" t="str">
        <f ca="1">IFERROR(IF(賃上げ確認表[[#This Row],[No.]]=従業員数+1,AVERAGE(OFFSET($Q$53,0,0,従業員数)),賃上げ確認表[[#This Row],[i]]-賃上げ確認表[[#This Row],[h]]),"")</f>
        <v/>
      </c>
      <c r="R381" s="20" t="str">
        <f ca="1">IF(賃上げ確認表[[#This Row],[h]]="","",IF(OR(賃上げ確認表[[#This Row],[h]]&lt;$Q$39,賃上げ確認表[[#This Row],[i]]&lt;MAX($Q$39:$Q$40)),"最低賃金未満","○"))</f>
        <v/>
      </c>
    </row>
    <row r="382" spans="1:18" ht="18.75" customHeight="1" thickTop="1" thickBot="1" x14ac:dyDescent="0.3">
      <c r="A382" s="108">
        <f>ROW()-ROW(賃上げ確認表[[#Headers],[No.]])</f>
        <v>330</v>
      </c>
      <c r="B382" s="172"/>
      <c r="C382" s="28"/>
      <c r="D382" s="29" t="str">
        <f ca="1">IFERROR(INDIRECT("_"&amp;LEFT(賃上げ確認表[[#This Row],[雇用形態]],2)),"")</f>
        <v/>
      </c>
      <c r="E382" s="160" t="str">
        <f>IF(賃上げ確認表[[#This Row],[雇用形態]]="02【日給制+手当(月額)】",$J$21,"")</f>
        <v/>
      </c>
      <c r="F382" s="162"/>
      <c r="G382" s="163"/>
      <c r="H382" s="161" t="str">
        <f>IFERROR(IF(賃上げ確認表[[#This Row],[雇用形態]]="02【日給制+手当(月額)】",賃上げ確認表[[#This Row],[c]]/賃上げ確認表[[#This Row],[(a'')]]*賃上げ確認表[[#This Row],[a]],""),"")</f>
        <v/>
      </c>
      <c r="I382" s="18" t="str">
        <f>IF(賃上げ確認表[[#This Row],[社員コード又は氏名等]]="","",賃上げ確認表[[#This Row],[b]]+IF(賃上げ確認表[[#This Row],[(a'')]]="",賃上げ確認表[[#This Row],[c]],賃上げ確認表[[#This Row],[c'']]))</f>
        <v/>
      </c>
      <c r="J382" s="165"/>
      <c r="K382" s="166"/>
      <c r="L382" s="161" t="str">
        <f>IFERROR(IF(賃上げ確認表[[#This Row],[雇用形態]]="02【日給制+手当(月額)】",賃上げ確認表[[#This Row],[f]]/賃上げ確認表[[#This Row],[(a'')]]*賃上げ確認表[[#This Row],[a]],""),"")</f>
        <v/>
      </c>
      <c r="M382" s="18" t="str">
        <f>IF(賃上げ確認表[[#This Row],[社員コード又は氏名等]]="","",賃上げ確認表[[#This Row],[e]]+IF(賃上げ確認表[[#This Row],[(a'')]]="",賃上げ確認表[[#This Row],[f]],賃上げ確認表[[#This Row],[f'']]))</f>
        <v/>
      </c>
      <c r="N382" s="19" t="str">
        <f ca="1">IFERROR(IF(賃上げ確認表[[#This Row],[No.]]=従業員数+1,COUNT(OFFSET($N$53,0,0,従業員数)),IF(賃上げ確認表[[#This Row],[雇用形態]]="88【退職・異動等】","",IFERROR(賃上げ確認表[[#This Row],[g]]-賃上げ確認表[[#This Row],[d]],""))),"")</f>
        <v/>
      </c>
      <c r="O382" s="32" t="str">
        <f ca="1">IFERROR(IF(賃上げ確認表[[#This Row],[No.]]=従業員数+1,AVERAGE(OFFSET($O$53,0,0,従業員数)),IF(賃上げ確認表[[#This Row],[雇用形態]]="88【退職・異動等】","",賃上げ確認表[[#This Row],[d]]/賃上げ確認表[[#This Row],[a]])),"")</f>
        <v/>
      </c>
      <c r="P382" s="33" t="str">
        <f ca="1">IFERROR(IF(賃上げ確認表[[#This Row],[No.]]=従業員数+1,AVERAGE(OFFSET($P$53,0,0,従業員数)),IF(賃上げ確認表[[#This Row],[雇用形態]]="88【退職・異動等】","",賃上げ確認表[[#This Row],[g]]/賃上げ確認表[[#This Row],[a]])),"")</f>
        <v/>
      </c>
      <c r="Q382" s="34" t="str">
        <f ca="1">IFERROR(IF(賃上げ確認表[[#This Row],[No.]]=従業員数+1,AVERAGE(OFFSET($Q$53,0,0,従業員数)),賃上げ確認表[[#This Row],[i]]-賃上げ確認表[[#This Row],[h]]),"")</f>
        <v/>
      </c>
      <c r="R382" s="20" t="str">
        <f ca="1">IF(賃上げ確認表[[#This Row],[h]]="","",IF(OR(賃上げ確認表[[#This Row],[h]]&lt;$Q$39,賃上げ確認表[[#This Row],[i]]&lt;MAX($Q$39:$Q$40)),"最低賃金未満","○"))</f>
        <v/>
      </c>
    </row>
    <row r="383" spans="1:18" ht="18.75" customHeight="1" thickTop="1" thickBot="1" x14ac:dyDescent="0.3">
      <c r="A383" s="108">
        <f>ROW()-ROW(賃上げ確認表[[#Headers],[No.]])</f>
        <v>331</v>
      </c>
      <c r="B383" s="172"/>
      <c r="C383" s="28"/>
      <c r="D383" s="29" t="str">
        <f ca="1">IFERROR(INDIRECT("_"&amp;LEFT(賃上げ確認表[[#This Row],[雇用形態]],2)),"")</f>
        <v/>
      </c>
      <c r="E383" s="160" t="str">
        <f>IF(賃上げ確認表[[#This Row],[雇用形態]]="02【日給制+手当(月額)】",$J$21,"")</f>
        <v/>
      </c>
      <c r="F383" s="162"/>
      <c r="G383" s="163"/>
      <c r="H383" s="161" t="str">
        <f>IFERROR(IF(賃上げ確認表[[#This Row],[雇用形態]]="02【日給制+手当(月額)】",賃上げ確認表[[#This Row],[c]]/賃上げ確認表[[#This Row],[(a'')]]*賃上げ確認表[[#This Row],[a]],""),"")</f>
        <v/>
      </c>
      <c r="I383" s="18" t="str">
        <f>IF(賃上げ確認表[[#This Row],[社員コード又は氏名等]]="","",賃上げ確認表[[#This Row],[b]]+IF(賃上げ確認表[[#This Row],[(a'')]]="",賃上げ確認表[[#This Row],[c]],賃上げ確認表[[#This Row],[c'']]))</f>
        <v/>
      </c>
      <c r="J383" s="165"/>
      <c r="K383" s="166"/>
      <c r="L383" s="161" t="str">
        <f>IFERROR(IF(賃上げ確認表[[#This Row],[雇用形態]]="02【日給制+手当(月額)】",賃上げ確認表[[#This Row],[f]]/賃上げ確認表[[#This Row],[(a'')]]*賃上げ確認表[[#This Row],[a]],""),"")</f>
        <v/>
      </c>
      <c r="M383" s="18" t="str">
        <f>IF(賃上げ確認表[[#This Row],[社員コード又は氏名等]]="","",賃上げ確認表[[#This Row],[e]]+IF(賃上げ確認表[[#This Row],[(a'')]]="",賃上げ確認表[[#This Row],[f]],賃上げ確認表[[#This Row],[f'']]))</f>
        <v/>
      </c>
      <c r="N383" s="19" t="str">
        <f ca="1">IFERROR(IF(賃上げ確認表[[#This Row],[No.]]=従業員数+1,COUNT(OFFSET($N$53,0,0,従業員数)),IF(賃上げ確認表[[#This Row],[雇用形態]]="88【退職・異動等】","",IFERROR(賃上げ確認表[[#This Row],[g]]-賃上げ確認表[[#This Row],[d]],""))),"")</f>
        <v/>
      </c>
      <c r="O383" s="32" t="str">
        <f ca="1">IFERROR(IF(賃上げ確認表[[#This Row],[No.]]=従業員数+1,AVERAGE(OFFSET($O$53,0,0,従業員数)),IF(賃上げ確認表[[#This Row],[雇用形態]]="88【退職・異動等】","",賃上げ確認表[[#This Row],[d]]/賃上げ確認表[[#This Row],[a]])),"")</f>
        <v/>
      </c>
      <c r="P383" s="33" t="str">
        <f ca="1">IFERROR(IF(賃上げ確認表[[#This Row],[No.]]=従業員数+1,AVERAGE(OFFSET($P$53,0,0,従業員数)),IF(賃上げ確認表[[#This Row],[雇用形態]]="88【退職・異動等】","",賃上げ確認表[[#This Row],[g]]/賃上げ確認表[[#This Row],[a]])),"")</f>
        <v/>
      </c>
      <c r="Q383" s="34" t="str">
        <f ca="1">IFERROR(IF(賃上げ確認表[[#This Row],[No.]]=従業員数+1,AVERAGE(OFFSET($Q$53,0,0,従業員数)),賃上げ確認表[[#This Row],[i]]-賃上げ確認表[[#This Row],[h]]),"")</f>
        <v/>
      </c>
      <c r="R383" s="20" t="str">
        <f ca="1">IF(賃上げ確認表[[#This Row],[h]]="","",IF(OR(賃上げ確認表[[#This Row],[h]]&lt;$Q$39,賃上げ確認表[[#This Row],[i]]&lt;MAX($Q$39:$Q$40)),"最低賃金未満","○"))</f>
        <v/>
      </c>
    </row>
    <row r="384" spans="1:18" ht="18.75" customHeight="1" thickTop="1" thickBot="1" x14ac:dyDescent="0.3">
      <c r="A384" s="108">
        <f>ROW()-ROW(賃上げ確認表[[#Headers],[No.]])</f>
        <v>332</v>
      </c>
      <c r="B384" s="172"/>
      <c r="C384" s="28"/>
      <c r="D384" s="29" t="str">
        <f ca="1">IFERROR(INDIRECT("_"&amp;LEFT(賃上げ確認表[[#This Row],[雇用形態]],2)),"")</f>
        <v/>
      </c>
      <c r="E384" s="160" t="str">
        <f>IF(賃上げ確認表[[#This Row],[雇用形態]]="02【日給制+手当(月額)】",$J$21,"")</f>
        <v/>
      </c>
      <c r="F384" s="162"/>
      <c r="G384" s="163"/>
      <c r="H384" s="161" t="str">
        <f>IFERROR(IF(賃上げ確認表[[#This Row],[雇用形態]]="02【日給制+手当(月額)】",賃上げ確認表[[#This Row],[c]]/賃上げ確認表[[#This Row],[(a'')]]*賃上げ確認表[[#This Row],[a]],""),"")</f>
        <v/>
      </c>
      <c r="I384" s="18" t="str">
        <f>IF(賃上げ確認表[[#This Row],[社員コード又は氏名等]]="","",賃上げ確認表[[#This Row],[b]]+IF(賃上げ確認表[[#This Row],[(a'')]]="",賃上げ確認表[[#This Row],[c]],賃上げ確認表[[#This Row],[c'']]))</f>
        <v/>
      </c>
      <c r="J384" s="165"/>
      <c r="K384" s="166"/>
      <c r="L384" s="161" t="str">
        <f>IFERROR(IF(賃上げ確認表[[#This Row],[雇用形態]]="02【日給制+手当(月額)】",賃上げ確認表[[#This Row],[f]]/賃上げ確認表[[#This Row],[(a'')]]*賃上げ確認表[[#This Row],[a]],""),"")</f>
        <v/>
      </c>
      <c r="M384" s="18" t="str">
        <f>IF(賃上げ確認表[[#This Row],[社員コード又は氏名等]]="","",賃上げ確認表[[#This Row],[e]]+IF(賃上げ確認表[[#This Row],[(a'')]]="",賃上げ確認表[[#This Row],[f]],賃上げ確認表[[#This Row],[f'']]))</f>
        <v/>
      </c>
      <c r="N384" s="19" t="str">
        <f ca="1">IFERROR(IF(賃上げ確認表[[#This Row],[No.]]=従業員数+1,COUNT(OFFSET($N$53,0,0,従業員数)),IF(賃上げ確認表[[#This Row],[雇用形態]]="88【退職・異動等】","",IFERROR(賃上げ確認表[[#This Row],[g]]-賃上げ確認表[[#This Row],[d]],""))),"")</f>
        <v/>
      </c>
      <c r="O384" s="32" t="str">
        <f ca="1">IFERROR(IF(賃上げ確認表[[#This Row],[No.]]=従業員数+1,AVERAGE(OFFSET($O$53,0,0,従業員数)),IF(賃上げ確認表[[#This Row],[雇用形態]]="88【退職・異動等】","",賃上げ確認表[[#This Row],[d]]/賃上げ確認表[[#This Row],[a]])),"")</f>
        <v/>
      </c>
      <c r="P384" s="33" t="str">
        <f ca="1">IFERROR(IF(賃上げ確認表[[#This Row],[No.]]=従業員数+1,AVERAGE(OFFSET($P$53,0,0,従業員数)),IF(賃上げ確認表[[#This Row],[雇用形態]]="88【退職・異動等】","",賃上げ確認表[[#This Row],[g]]/賃上げ確認表[[#This Row],[a]])),"")</f>
        <v/>
      </c>
      <c r="Q384" s="34" t="str">
        <f ca="1">IFERROR(IF(賃上げ確認表[[#This Row],[No.]]=従業員数+1,AVERAGE(OFFSET($Q$53,0,0,従業員数)),賃上げ確認表[[#This Row],[i]]-賃上げ確認表[[#This Row],[h]]),"")</f>
        <v/>
      </c>
      <c r="R384" s="20" t="str">
        <f ca="1">IF(賃上げ確認表[[#This Row],[h]]="","",IF(OR(賃上げ確認表[[#This Row],[h]]&lt;$Q$39,賃上げ確認表[[#This Row],[i]]&lt;MAX($Q$39:$Q$40)),"最低賃金未満","○"))</f>
        <v/>
      </c>
    </row>
    <row r="385" spans="1:18" ht="18.75" customHeight="1" thickTop="1" thickBot="1" x14ac:dyDescent="0.3">
      <c r="A385" s="108">
        <f>ROW()-ROW(賃上げ確認表[[#Headers],[No.]])</f>
        <v>333</v>
      </c>
      <c r="B385" s="172"/>
      <c r="C385" s="28"/>
      <c r="D385" s="29" t="str">
        <f ca="1">IFERROR(INDIRECT("_"&amp;LEFT(賃上げ確認表[[#This Row],[雇用形態]],2)),"")</f>
        <v/>
      </c>
      <c r="E385" s="160" t="str">
        <f>IF(賃上げ確認表[[#This Row],[雇用形態]]="02【日給制+手当(月額)】",$J$21,"")</f>
        <v/>
      </c>
      <c r="F385" s="162"/>
      <c r="G385" s="163"/>
      <c r="H385" s="161" t="str">
        <f>IFERROR(IF(賃上げ確認表[[#This Row],[雇用形態]]="02【日給制+手当(月額)】",賃上げ確認表[[#This Row],[c]]/賃上げ確認表[[#This Row],[(a'')]]*賃上げ確認表[[#This Row],[a]],""),"")</f>
        <v/>
      </c>
      <c r="I385" s="18" t="str">
        <f>IF(賃上げ確認表[[#This Row],[社員コード又は氏名等]]="","",賃上げ確認表[[#This Row],[b]]+IF(賃上げ確認表[[#This Row],[(a'')]]="",賃上げ確認表[[#This Row],[c]],賃上げ確認表[[#This Row],[c'']]))</f>
        <v/>
      </c>
      <c r="J385" s="165"/>
      <c r="K385" s="166"/>
      <c r="L385" s="161" t="str">
        <f>IFERROR(IF(賃上げ確認表[[#This Row],[雇用形態]]="02【日給制+手当(月額)】",賃上げ確認表[[#This Row],[f]]/賃上げ確認表[[#This Row],[(a'')]]*賃上げ確認表[[#This Row],[a]],""),"")</f>
        <v/>
      </c>
      <c r="M385" s="18" t="str">
        <f>IF(賃上げ確認表[[#This Row],[社員コード又は氏名等]]="","",賃上げ確認表[[#This Row],[e]]+IF(賃上げ確認表[[#This Row],[(a'')]]="",賃上げ確認表[[#This Row],[f]],賃上げ確認表[[#This Row],[f'']]))</f>
        <v/>
      </c>
      <c r="N385" s="19" t="str">
        <f ca="1">IFERROR(IF(賃上げ確認表[[#This Row],[No.]]=従業員数+1,COUNT(OFFSET($N$53,0,0,従業員数)),IF(賃上げ確認表[[#This Row],[雇用形態]]="88【退職・異動等】","",IFERROR(賃上げ確認表[[#This Row],[g]]-賃上げ確認表[[#This Row],[d]],""))),"")</f>
        <v/>
      </c>
      <c r="O385" s="32" t="str">
        <f ca="1">IFERROR(IF(賃上げ確認表[[#This Row],[No.]]=従業員数+1,AVERAGE(OFFSET($O$53,0,0,従業員数)),IF(賃上げ確認表[[#This Row],[雇用形態]]="88【退職・異動等】","",賃上げ確認表[[#This Row],[d]]/賃上げ確認表[[#This Row],[a]])),"")</f>
        <v/>
      </c>
      <c r="P385" s="33" t="str">
        <f ca="1">IFERROR(IF(賃上げ確認表[[#This Row],[No.]]=従業員数+1,AVERAGE(OFFSET($P$53,0,0,従業員数)),IF(賃上げ確認表[[#This Row],[雇用形態]]="88【退職・異動等】","",賃上げ確認表[[#This Row],[g]]/賃上げ確認表[[#This Row],[a]])),"")</f>
        <v/>
      </c>
      <c r="Q385" s="34" t="str">
        <f ca="1">IFERROR(IF(賃上げ確認表[[#This Row],[No.]]=従業員数+1,AVERAGE(OFFSET($Q$53,0,0,従業員数)),賃上げ確認表[[#This Row],[i]]-賃上げ確認表[[#This Row],[h]]),"")</f>
        <v/>
      </c>
      <c r="R385" s="20" t="str">
        <f ca="1">IF(賃上げ確認表[[#This Row],[h]]="","",IF(OR(賃上げ確認表[[#This Row],[h]]&lt;$Q$39,賃上げ確認表[[#This Row],[i]]&lt;MAX($Q$39:$Q$40)),"最低賃金未満","○"))</f>
        <v/>
      </c>
    </row>
    <row r="386" spans="1:18" ht="18.75" customHeight="1" thickTop="1" thickBot="1" x14ac:dyDescent="0.3">
      <c r="A386" s="108">
        <f>ROW()-ROW(賃上げ確認表[[#Headers],[No.]])</f>
        <v>334</v>
      </c>
      <c r="B386" s="172"/>
      <c r="C386" s="28"/>
      <c r="D386" s="29" t="str">
        <f ca="1">IFERROR(INDIRECT("_"&amp;LEFT(賃上げ確認表[[#This Row],[雇用形態]],2)),"")</f>
        <v/>
      </c>
      <c r="E386" s="160" t="str">
        <f>IF(賃上げ確認表[[#This Row],[雇用形態]]="02【日給制+手当(月額)】",$J$21,"")</f>
        <v/>
      </c>
      <c r="F386" s="162"/>
      <c r="G386" s="163"/>
      <c r="H386" s="161" t="str">
        <f>IFERROR(IF(賃上げ確認表[[#This Row],[雇用形態]]="02【日給制+手当(月額)】",賃上げ確認表[[#This Row],[c]]/賃上げ確認表[[#This Row],[(a'')]]*賃上げ確認表[[#This Row],[a]],""),"")</f>
        <v/>
      </c>
      <c r="I386" s="18" t="str">
        <f>IF(賃上げ確認表[[#This Row],[社員コード又は氏名等]]="","",賃上げ確認表[[#This Row],[b]]+IF(賃上げ確認表[[#This Row],[(a'')]]="",賃上げ確認表[[#This Row],[c]],賃上げ確認表[[#This Row],[c'']]))</f>
        <v/>
      </c>
      <c r="J386" s="165"/>
      <c r="K386" s="166"/>
      <c r="L386" s="161" t="str">
        <f>IFERROR(IF(賃上げ確認表[[#This Row],[雇用形態]]="02【日給制+手当(月額)】",賃上げ確認表[[#This Row],[f]]/賃上げ確認表[[#This Row],[(a'')]]*賃上げ確認表[[#This Row],[a]],""),"")</f>
        <v/>
      </c>
      <c r="M386" s="18" t="str">
        <f>IF(賃上げ確認表[[#This Row],[社員コード又は氏名等]]="","",賃上げ確認表[[#This Row],[e]]+IF(賃上げ確認表[[#This Row],[(a'')]]="",賃上げ確認表[[#This Row],[f]],賃上げ確認表[[#This Row],[f'']]))</f>
        <v/>
      </c>
      <c r="N386" s="19" t="str">
        <f ca="1">IFERROR(IF(賃上げ確認表[[#This Row],[No.]]=従業員数+1,COUNT(OFFSET($N$53,0,0,従業員数)),IF(賃上げ確認表[[#This Row],[雇用形態]]="88【退職・異動等】","",IFERROR(賃上げ確認表[[#This Row],[g]]-賃上げ確認表[[#This Row],[d]],""))),"")</f>
        <v/>
      </c>
      <c r="O386" s="32" t="str">
        <f ca="1">IFERROR(IF(賃上げ確認表[[#This Row],[No.]]=従業員数+1,AVERAGE(OFFSET($O$53,0,0,従業員数)),IF(賃上げ確認表[[#This Row],[雇用形態]]="88【退職・異動等】","",賃上げ確認表[[#This Row],[d]]/賃上げ確認表[[#This Row],[a]])),"")</f>
        <v/>
      </c>
      <c r="P386" s="33" t="str">
        <f ca="1">IFERROR(IF(賃上げ確認表[[#This Row],[No.]]=従業員数+1,AVERAGE(OFFSET($P$53,0,0,従業員数)),IF(賃上げ確認表[[#This Row],[雇用形態]]="88【退職・異動等】","",賃上げ確認表[[#This Row],[g]]/賃上げ確認表[[#This Row],[a]])),"")</f>
        <v/>
      </c>
      <c r="Q386" s="34" t="str">
        <f ca="1">IFERROR(IF(賃上げ確認表[[#This Row],[No.]]=従業員数+1,AVERAGE(OFFSET($Q$53,0,0,従業員数)),賃上げ確認表[[#This Row],[i]]-賃上げ確認表[[#This Row],[h]]),"")</f>
        <v/>
      </c>
      <c r="R386" s="20" t="str">
        <f ca="1">IF(賃上げ確認表[[#This Row],[h]]="","",IF(OR(賃上げ確認表[[#This Row],[h]]&lt;$Q$39,賃上げ確認表[[#This Row],[i]]&lt;MAX($Q$39:$Q$40)),"最低賃金未満","○"))</f>
        <v/>
      </c>
    </row>
    <row r="387" spans="1:18" ht="18.75" customHeight="1" thickTop="1" thickBot="1" x14ac:dyDescent="0.3">
      <c r="A387" s="108">
        <f>ROW()-ROW(賃上げ確認表[[#Headers],[No.]])</f>
        <v>335</v>
      </c>
      <c r="B387" s="172"/>
      <c r="C387" s="28"/>
      <c r="D387" s="29" t="str">
        <f ca="1">IFERROR(INDIRECT("_"&amp;LEFT(賃上げ確認表[[#This Row],[雇用形態]],2)),"")</f>
        <v/>
      </c>
      <c r="E387" s="160" t="str">
        <f>IF(賃上げ確認表[[#This Row],[雇用形態]]="02【日給制+手当(月額)】",$J$21,"")</f>
        <v/>
      </c>
      <c r="F387" s="162"/>
      <c r="G387" s="163"/>
      <c r="H387" s="161" t="str">
        <f>IFERROR(IF(賃上げ確認表[[#This Row],[雇用形態]]="02【日給制+手当(月額)】",賃上げ確認表[[#This Row],[c]]/賃上げ確認表[[#This Row],[(a'')]]*賃上げ確認表[[#This Row],[a]],""),"")</f>
        <v/>
      </c>
      <c r="I387" s="18" t="str">
        <f>IF(賃上げ確認表[[#This Row],[社員コード又は氏名等]]="","",賃上げ確認表[[#This Row],[b]]+IF(賃上げ確認表[[#This Row],[(a'')]]="",賃上げ確認表[[#This Row],[c]],賃上げ確認表[[#This Row],[c'']]))</f>
        <v/>
      </c>
      <c r="J387" s="165"/>
      <c r="K387" s="166"/>
      <c r="L387" s="161" t="str">
        <f>IFERROR(IF(賃上げ確認表[[#This Row],[雇用形態]]="02【日給制+手当(月額)】",賃上げ確認表[[#This Row],[f]]/賃上げ確認表[[#This Row],[(a'')]]*賃上げ確認表[[#This Row],[a]],""),"")</f>
        <v/>
      </c>
      <c r="M387" s="18" t="str">
        <f>IF(賃上げ確認表[[#This Row],[社員コード又は氏名等]]="","",賃上げ確認表[[#This Row],[e]]+IF(賃上げ確認表[[#This Row],[(a'')]]="",賃上げ確認表[[#This Row],[f]],賃上げ確認表[[#This Row],[f'']]))</f>
        <v/>
      </c>
      <c r="N387" s="19" t="str">
        <f ca="1">IFERROR(IF(賃上げ確認表[[#This Row],[No.]]=従業員数+1,COUNT(OFFSET($N$53,0,0,従業員数)),IF(賃上げ確認表[[#This Row],[雇用形態]]="88【退職・異動等】","",IFERROR(賃上げ確認表[[#This Row],[g]]-賃上げ確認表[[#This Row],[d]],""))),"")</f>
        <v/>
      </c>
      <c r="O387" s="32" t="str">
        <f ca="1">IFERROR(IF(賃上げ確認表[[#This Row],[No.]]=従業員数+1,AVERAGE(OFFSET($O$53,0,0,従業員数)),IF(賃上げ確認表[[#This Row],[雇用形態]]="88【退職・異動等】","",賃上げ確認表[[#This Row],[d]]/賃上げ確認表[[#This Row],[a]])),"")</f>
        <v/>
      </c>
      <c r="P387" s="33" t="str">
        <f ca="1">IFERROR(IF(賃上げ確認表[[#This Row],[No.]]=従業員数+1,AVERAGE(OFFSET($P$53,0,0,従業員数)),IF(賃上げ確認表[[#This Row],[雇用形態]]="88【退職・異動等】","",賃上げ確認表[[#This Row],[g]]/賃上げ確認表[[#This Row],[a]])),"")</f>
        <v/>
      </c>
      <c r="Q387" s="34" t="str">
        <f ca="1">IFERROR(IF(賃上げ確認表[[#This Row],[No.]]=従業員数+1,AVERAGE(OFFSET($Q$53,0,0,従業員数)),賃上げ確認表[[#This Row],[i]]-賃上げ確認表[[#This Row],[h]]),"")</f>
        <v/>
      </c>
      <c r="R387" s="20" t="str">
        <f ca="1">IF(賃上げ確認表[[#This Row],[h]]="","",IF(OR(賃上げ確認表[[#This Row],[h]]&lt;$Q$39,賃上げ確認表[[#This Row],[i]]&lt;MAX($Q$39:$Q$40)),"最低賃金未満","○"))</f>
        <v/>
      </c>
    </row>
    <row r="388" spans="1:18" ht="18.75" customHeight="1" thickTop="1" thickBot="1" x14ac:dyDescent="0.3">
      <c r="A388" s="108">
        <f>ROW()-ROW(賃上げ確認表[[#Headers],[No.]])</f>
        <v>336</v>
      </c>
      <c r="B388" s="172"/>
      <c r="C388" s="28"/>
      <c r="D388" s="29" t="str">
        <f ca="1">IFERROR(INDIRECT("_"&amp;LEFT(賃上げ確認表[[#This Row],[雇用形態]],2)),"")</f>
        <v/>
      </c>
      <c r="E388" s="160" t="str">
        <f>IF(賃上げ確認表[[#This Row],[雇用形態]]="02【日給制+手当(月額)】",$J$21,"")</f>
        <v/>
      </c>
      <c r="F388" s="162"/>
      <c r="G388" s="163"/>
      <c r="H388" s="161" t="str">
        <f>IFERROR(IF(賃上げ確認表[[#This Row],[雇用形態]]="02【日給制+手当(月額)】",賃上げ確認表[[#This Row],[c]]/賃上げ確認表[[#This Row],[(a'')]]*賃上げ確認表[[#This Row],[a]],""),"")</f>
        <v/>
      </c>
      <c r="I388" s="18" t="str">
        <f>IF(賃上げ確認表[[#This Row],[社員コード又は氏名等]]="","",賃上げ確認表[[#This Row],[b]]+IF(賃上げ確認表[[#This Row],[(a'')]]="",賃上げ確認表[[#This Row],[c]],賃上げ確認表[[#This Row],[c'']]))</f>
        <v/>
      </c>
      <c r="J388" s="165"/>
      <c r="K388" s="166"/>
      <c r="L388" s="161" t="str">
        <f>IFERROR(IF(賃上げ確認表[[#This Row],[雇用形態]]="02【日給制+手当(月額)】",賃上げ確認表[[#This Row],[f]]/賃上げ確認表[[#This Row],[(a'')]]*賃上げ確認表[[#This Row],[a]],""),"")</f>
        <v/>
      </c>
      <c r="M388" s="18" t="str">
        <f>IF(賃上げ確認表[[#This Row],[社員コード又は氏名等]]="","",賃上げ確認表[[#This Row],[e]]+IF(賃上げ確認表[[#This Row],[(a'')]]="",賃上げ確認表[[#This Row],[f]],賃上げ確認表[[#This Row],[f'']]))</f>
        <v/>
      </c>
      <c r="N388" s="19" t="str">
        <f ca="1">IFERROR(IF(賃上げ確認表[[#This Row],[No.]]=従業員数+1,COUNT(OFFSET($N$53,0,0,従業員数)),IF(賃上げ確認表[[#This Row],[雇用形態]]="88【退職・異動等】","",IFERROR(賃上げ確認表[[#This Row],[g]]-賃上げ確認表[[#This Row],[d]],""))),"")</f>
        <v/>
      </c>
      <c r="O388" s="32" t="str">
        <f ca="1">IFERROR(IF(賃上げ確認表[[#This Row],[No.]]=従業員数+1,AVERAGE(OFFSET($O$53,0,0,従業員数)),IF(賃上げ確認表[[#This Row],[雇用形態]]="88【退職・異動等】","",賃上げ確認表[[#This Row],[d]]/賃上げ確認表[[#This Row],[a]])),"")</f>
        <v/>
      </c>
      <c r="P388" s="33" t="str">
        <f ca="1">IFERROR(IF(賃上げ確認表[[#This Row],[No.]]=従業員数+1,AVERAGE(OFFSET($P$53,0,0,従業員数)),IF(賃上げ確認表[[#This Row],[雇用形態]]="88【退職・異動等】","",賃上げ確認表[[#This Row],[g]]/賃上げ確認表[[#This Row],[a]])),"")</f>
        <v/>
      </c>
      <c r="Q388" s="34" t="str">
        <f ca="1">IFERROR(IF(賃上げ確認表[[#This Row],[No.]]=従業員数+1,AVERAGE(OFFSET($Q$53,0,0,従業員数)),賃上げ確認表[[#This Row],[i]]-賃上げ確認表[[#This Row],[h]]),"")</f>
        <v/>
      </c>
      <c r="R388" s="20" t="str">
        <f ca="1">IF(賃上げ確認表[[#This Row],[h]]="","",IF(OR(賃上げ確認表[[#This Row],[h]]&lt;$Q$39,賃上げ確認表[[#This Row],[i]]&lt;MAX($Q$39:$Q$40)),"最低賃金未満","○"))</f>
        <v/>
      </c>
    </row>
    <row r="389" spans="1:18" ht="18.75" customHeight="1" thickTop="1" thickBot="1" x14ac:dyDescent="0.3">
      <c r="A389" s="108">
        <f>ROW()-ROW(賃上げ確認表[[#Headers],[No.]])</f>
        <v>337</v>
      </c>
      <c r="B389" s="172"/>
      <c r="C389" s="28"/>
      <c r="D389" s="29" t="str">
        <f ca="1">IFERROR(INDIRECT("_"&amp;LEFT(賃上げ確認表[[#This Row],[雇用形態]],2)),"")</f>
        <v/>
      </c>
      <c r="E389" s="160" t="str">
        <f>IF(賃上げ確認表[[#This Row],[雇用形態]]="02【日給制+手当(月額)】",$J$21,"")</f>
        <v/>
      </c>
      <c r="F389" s="162"/>
      <c r="G389" s="163"/>
      <c r="H389" s="161" t="str">
        <f>IFERROR(IF(賃上げ確認表[[#This Row],[雇用形態]]="02【日給制+手当(月額)】",賃上げ確認表[[#This Row],[c]]/賃上げ確認表[[#This Row],[(a'')]]*賃上げ確認表[[#This Row],[a]],""),"")</f>
        <v/>
      </c>
      <c r="I389" s="18" t="str">
        <f>IF(賃上げ確認表[[#This Row],[社員コード又は氏名等]]="","",賃上げ確認表[[#This Row],[b]]+IF(賃上げ確認表[[#This Row],[(a'')]]="",賃上げ確認表[[#This Row],[c]],賃上げ確認表[[#This Row],[c'']]))</f>
        <v/>
      </c>
      <c r="J389" s="165"/>
      <c r="K389" s="166"/>
      <c r="L389" s="161" t="str">
        <f>IFERROR(IF(賃上げ確認表[[#This Row],[雇用形態]]="02【日給制+手当(月額)】",賃上げ確認表[[#This Row],[f]]/賃上げ確認表[[#This Row],[(a'')]]*賃上げ確認表[[#This Row],[a]],""),"")</f>
        <v/>
      </c>
      <c r="M389" s="18" t="str">
        <f>IF(賃上げ確認表[[#This Row],[社員コード又は氏名等]]="","",賃上げ確認表[[#This Row],[e]]+IF(賃上げ確認表[[#This Row],[(a'')]]="",賃上げ確認表[[#This Row],[f]],賃上げ確認表[[#This Row],[f'']]))</f>
        <v/>
      </c>
      <c r="N389" s="19" t="str">
        <f ca="1">IFERROR(IF(賃上げ確認表[[#This Row],[No.]]=従業員数+1,COUNT(OFFSET($N$53,0,0,従業員数)),IF(賃上げ確認表[[#This Row],[雇用形態]]="88【退職・異動等】","",IFERROR(賃上げ確認表[[#This Row],[g]]-賃上げ確認表[[#This Row],[d]],""))),"")</f>
        <v/>
      </c>
      <c r="O389" s="32" t="str">
        <f ca="1">IFERROR(IF(賃上げ確認表[[#This Row],[No.]]=従業員数+1,AVERAGE(OFFSET($O$53,0,0,従業員数)),IF(賃上げ確認表[[#This Row],[雇用形態]]="88【退職・異動等】","",賃上げ確認表[[#This Row],[d]]/賃上げ確認表[[#This Row],[a]])),"")</f>
        <v/>
      </c>
      <c r="P389" s="33" t="str">
        <f ca="1">IFERROR(IF(賃上げ確認表[[#This Row],[No.]]=従業員数+1,AVERAGE(OFFSET($P$53,0,0,従業員数)),IF(賃上げ確認表[[#This Row],[雇用形態]]="88【退職・異動等】","",賃上げ確認表[[#This Row],[g]]/賃上げ確認表[[#This Row],[a]])),"")</f>
        <v/>
      </c>
      <c r="Q389" s="34" t="str">
        <f ca="1">IFERROR(IF(賃上げ確認表[[#This Row],[No.]]=従業員数+1,AVERAGE(OFFSET($Q$53,0,0,従業員数)),賃上げ確認表[[#This Row],[i]]-賃上げ確認表[[#This Row],[h]]),"")</f>
        <v/>
      </c>
      <c r="R389" s="20" t="str">
        <f ca="1">IF(賃上げ確認表[[#This Row],[h]]="","",IF(OR(賃上げ確認表[[#This Row],[h]]&lt;$Q$39,賃上げ確認表[[#This Row],[i]]&lt;MAX($Q$39:$Q$40)),"最低賃金未満","○"))</f>
        <v/>
      </c>
    </row>
    <row r="390" spans="1:18" ht="18.75" customHeight="1" thickTop="1" thickBot="1" x14ac:dyDescent="0.3">
      <c r="A390" s="108">
        <f>ROW()-ROW(賃上げ確認表[[#Headers],[No.]])</f>
        <v>338</v>
      </c>
      <c r="B390" s="172"/>
      <c r="C390" s="28"/>
      <c r="D390" s="29" t="str">
        <f ca="1">IFERROR(INDIRECT("_"&amp;LEFT(賃上げ確認表[[#This Row],[雇用形態]],2)),"")</f>
        <v/>
      </c>
      <c r="E390" s="160" t="str">
        <f>IF(賃上げ確認表[[#This Row],[雇用形態]]="02【日給制+手当(月額)】",$J$21,"")</f>
        <v/>
      </c>
      <c r="F390" s="162"/>
      <c r="G390" s="163"/>
      <c r="H390" s="161" t="str">
        <f>IFERROR(IF(賃上げ確認表[[#This Row],[雇用形態]]="02【日給制+手当(月額)】",賃上げ確認表[[#This Row],[c]]/賃上げ確認表[[#This Row],[(a'')]]*賃上げ確認表[[#This Row],[a]],""),"")</f>
        <v/>
      </c>
      <c r="I390" s="18" t="str">
        <f>IF(賃上げ確認表[[#This Row],[社員コード又は氏名等]]="","",賃上げ確認表[[#This Row],[b]]+IF(賃上げ確認表[[#This Row],[(a'')]]="",賃上げ確認表[[#This Row],[c]],賃上げ確認表[[#This Row],[c'']]))</f>
        <v/>
      </c>
      <c r="J390" s="165"/>
      <c r="K390" s="166"/>
      <c r="L390" s="161" t="str">
        <f>IFERROR(IF(賃上げ確認表[[#This Row],[雇用形態]]="02【日給制+手当(月額)】",賃上げ確認表[[#This Row],[f]]/賃上げ確認表[[#This Row],[(a'')]]*賃上げ確認表[[#This Row],[a]],""),"")</f>
        <v/>
      </c>
      <c r="M390" s="18" t="str">
        <f>IF(賃上げ確認表[[#This Row],[社員コード又は氏名等]]="","",賃上げ確認表[[#This Row],[e]]+IF(賃上げ確認表[[#This Row],[(a'')]]="",賃上げ確認表[[#This Row],[f]],賃上げ確認表[[#This Row],[f'']]))</f>
        <v/>
      </c>
      <c r="N390" s="19" t="str">
        <f ca="1">IFERROR(IF(賃上げ確認表[[#This Row],[No.]]=従業員数+1,COUNT(OFFSET($N$53,0,0,従業員数)),IF(賃上げ確認表[[#This Row],[雇用形態]]="88【退職・異動等】","",IFERROR(賃上げ確認表[[#This Row],[g]]-賃上げ確認表[[#This Row],[d]],""))),"")</f>
        <v/>
      </c>
      <c r="O390" s="32" t="str">
        <f ca="1">IFERROR(IF(賃上げ確認表[[#This Row],[No.]]=従業員数+1,AVERAGE(OFFSET($O$53,0,0,従業員数)),IF(賃上げ確認表[[#This Row],[雇用形態]]="88【退職・異動等】","",賃上げ確認表[[#This Row],[d]]/賃上げ確認表[[#This Row],[a]])),"")</f>
        <v/>
      </c>
      <c r="P390" s="33" t="str">
        <f ca="1">IFERROR(IF(賃上げ確認表[[#This Row],[No.]]=従業員数+1,AVERAGE(OFFSET($P$53,0,0,従業員数)),IF(賃上げ確認表[[#This Row],[雇用形態]]="88【退職・異動等】","",賃上げ確認表[[#This Row],[g]]/賃上げ確認表[[#This Row],[a]])),"")</f>
        <v/>
      </c>
      <c r="Q390" s="34" t="str">
        <f ca="1">IFERROR(IF(賃上げ確認表[[#This Row],[No.]]=従業員数+1,AVERAGE(OFFSET($Q$53,0,0,従業員数)),賃上げ確認表[[#This Row],[i]]-賃上げ確認表[[#This Row],[h]]),"")</f>
        <v/>
      </c>
      <c r="R390" s="20" t="str">
        <f ca="1">IF(賃上げ確認表[[#This Row],[h]]="","",IF(OR(賃上げ確認表[[#This Row],[h]]&lt;$Q$39,賃上げ確認表[[#This Row],[i]]&lt;MAX($Q$39:$Q$40)),"最低賃金未満","○"))</f>
        <v/>
      </c>
    </row>
    <row r="391" spans="1:18" ht="18.75" customHeight="1" thickTop="1" thickBot="1" x14ac:dyDescent="0.3">
      <c r="A391" s="108">
        <f>ROW()-ROW(賃上げ確認表[[#Headers],[No.]])</f>
        <v>339</v>
      </c>
      <c r="B391" s="172"/>
      <c r="C391" s="28"/>
      <c r="D391" s="29" t="str">
        <f ca="1">IFERROR(INDIRECT("_"&amp;LEFT(賃上げ確認表[[#This Row],[雇用形態]],2)),"")</f>
        <v/>
      </c>
      <c r="E391" s="160" t="str">
        <f>IF(賃上げ確認表[[#This Row],[雇用形態]]="02【日給制+手当(月額)】",$J$21,"")</f>
        <v/>
      </c>
      <c r="F391" s="162"/>
      <c r="G391" s="163"/>
      <c r="H391" s="161" t="str">
        <f>IFERROR(IF(賃上げ確認表[[#This Row],[雇用形態]]="02【日給制+手当(月額)】",賃上げ確認表[[#This Row],[c]]/賃上げ確認表[[#This Row],[(a'')]]*賃上げ確認表[[#This Row],[a]],""),"")</f>
        <v/>
      </c>
      <c r="I391" s="18" t="str">
        <f>IF(賃上げ確認表[[#This Row],[社員コード又は氏名等]]="","",賃上げ確認表[[#This Row],[b]]+IF(賃上げ確認表[[#This Row],[(a'')]]="",賃上げ確認表[[#This Row],[c]],賃上げ確認表[[#This Row],[c'']]))</f>
        <v/>
      </c>
      <c r="J391" s="165"/>
      <c r="K391" s="166"/>
      <c r="L391" s="161" t="str">
        <f>IFERROR(IF(賃上げ確認表[[#This Row],[雇用形態]]="02【日給制+手当(月額)】",賃上げ確認表[[#This Row],[f]]/賃上げ確認表[[#This Row],[(a'')]]*賃上げ確認表[[#This Row],[a]],""),"")</f>
        <v/>
      </c>
      <c r="M391" s="18" t="str">
        <f>IF(賃上げ確認表[[#This Row],[社員コード又は氏名等]]="","",賃上げ確認表[[#This Row],[e]]+IF(賃上げ確認表[[#This Row],[(a'')]]="",賃上げ確認表[[#This Row],[f]],賃上げ確認表[[#This Row],[f'']]))</f>
        <v/>
      </c>
      <c r="N391" s="19" t="str">
        <f ca="1">IFERROR(IF(賃上げ確認表[[#This Row],[No.]]=従業員数+1,COUNT(OFFSET($N$53,0,0,従業員数)),IF(賃上げ確認表[[#This Row],[雇用形態]]="88【退職・異動等】","",IFERROR(賃上げ確認表[[#This Row],[g]]-賃上げ確認表[[#This Row],[d]],""))),"")</f>
        <v/>
      </c>
      <c r="O391" s="32" t="str">
        <f ca="1">IFERROR(IF(賃上げ確認表[[#This Row],[No.]]=従業員数+1,AVERAGE(OFFSET($O$53,0,0,従業員数)),IF(賃上げ確認表[[#This Row],[雇用形態]]="88【退職・異動等】","",賃上げ確認表[[#This Row],[d]]/賃上げ確認表[[#This Row],[a]])),"")</f>
        <v/>
      </c>
      <c r="P391" s="33" t="str">
        <f ca="1">IFERROR(IF(賃上げ確認表[[#This Row],[No.]]=従業員数+1,AVERAGE(OFFSET($P$53,0,0,従業員数)),IF(賃上げ確認表[[#This Row],[雇用形態]]="88【退職・異動等】","",賃上げ確認表[[#This Row],[g]]/賃上げ確認表[[#This Row],[a]])),"")</f>
        <v/>
      </c>
      <c r="Q391" s="34" t="str">
        <f ca="1">IFERROR(IF(賃上げ確認表[[#This Row],[No.]]=従業員数+1,AVERAGE(OFFSET($Q$53,0,0,従業員数)),賃上げ確認表[[#This Row],[i]]-賃上げ確認表[[#This Row],[h]]),"")</f>
        <v/>
      </c>
      <c r="R391" s="20" t="str">
        <f ca="1">IF(賃上げ確認表[[#This Row],[h]]="","",IF(OR(賃上げ確認表[[#This Row],[h]]&lt;$Q$39,賃上げ確認表[[#This Row],[i]]&lt;MAX($Q$39:$Q$40)),"最低賃金未満","○"))</f>
        <v/>
      </c>
    </row>
    <row r="392" spans="1:18" ht="18.75" customHeight="1" thickTop="1" thickBot="1" x14ac:dyDescent="0.3">
      <c r="A392" s="108">
        <f>ROW()-ROW(賃上げ確認表[[#Headers],[No.]])</f>
        <v>340</v>
      </c>
      <c r="B392" s="172"/>
      <c r="C392" s="28"/>
      <c r="D392" s="29" t="str">
        <f ca="1">IFERROR(INDIRECT("_"&amp;LEFT(賃上げ確認表[[#This Row],[雇用形態]],2)),"")</f>
        <v/>
      </c>
      <c r="E392" s="160" t="str">
        <f>IF(賃上げ確認表[[#This Row],[雇用形態]]="02【日給制+手当(月額)】",$J$21,"")</f>
        <v/>
      </c>
      <c r="F392" s="162"/>
      <c r="G392" s="163"/>
      <c r="H392" s="161" t="str">
        <f>IFERROR(IF(賃上げ確認表[[#This Row],[雇用形態]]="02【日給制+手当(月額)】",賃上げ確認表[[#This Row],[c]]/賃上げ確認表[[#This Row],[(a'')]]*賃上げ確認表[[#This Row],[a]],""),"")</f>
        <v/>
      </c>
      <c r="I392" s="18" t="str">
        <f>IF(賃上げ確認表[[#This Row],[社員コード又は氏名等]]="","",賃上げ確認表[[#This Row],[b]]+IF(賃上げ確認表[[#This Row],[(a'')]]="",賃上げ確認表[[#This Row],[c]],賃上げ確認表[[#This Row],[c'']]))</f>
        <v/>
      </c>
      <c r="J392" s="165"/>
      <c r="K392" s="166"/>
      <c r="L392" s="161" t="str">
        <f>IFERROR(IF(賃上げ確認表[[#This Row],[雇用形態]]="02【日給制+手当(月額)】",賃上げ確認表[[#This Row],[f]]/賃上げ確認表[[#This Row],[(a'')]]*賃上げ確認表[[#This Row],[a]],""),"")</f>
        <v/>
      </c>
      <c r="M392" s="18" t="str">
        <f>IF(賃上げ確認表[[#This Row],[社員コード又は氏名等]]="","",賃上げ確認表[[#This Row],[e]]+IF(賃上げ確認表[[#This Row],[(a'')]]="",賃上げ確認表[[#This Row],[f]],賃上げ確認表[[#This Row],[f'']]))</f>
        <v/>
      </c>
      <c r="N392" s="19" t="str">
        <f ca="1">IFERROR(IF(賃上げ確認表[[#This Row],[No.]]=従業員数+1,COUNT(OFFSET($N$53,0,0,従業員数)),IF(賃上げ確認表[[#This Row],[雇用形態]]="88【退職・異動等】","",IFERROR(賃上げ確認表[[#This Row],[g]]-賃上げ確認表[[#This Row],[d]],""))),"")</f>
        <v/>
      </c>
      <c r="O392" s="32" t="str">
        <f ca="1">IFERROR(IF(賃上げ確認表[[#This Row],[No.]]=従業員数+1,AVERAGE(OFFSET($O$53,0,0,従業員数)),IF(賃上げ確認表[[#This Row],[雇用形態]]="88【退職・異動等】","",賃上げ確認表[[#This Row],[d]]/賃上げ確認表[[#This Row],[a]])),"")</f>
        <v/>
      </c>
      <c r="P392" s="33" t="str">
        <f ca="1">IFERROR(IF(賃上げ確認表[[#This Row],[No.]]=従業員数+1,AVERAGE(OFFSET($P$53,0,0,従業員数)),IF(賃上げ確認表[[#This Row],[雇用形態]]="88【退職・異動等】","",賃上げ確認表[[#This Row],[g]]/賃上げ確認表[[#This Row],[a]])),"")</f>
        <v/>
      </c>
      <c r="Q392" s="34" t="str">
        <f ca="1">IFERROR(IF(賃上げ確認表[[#This Row],[No.]]=従業員数+1,AVERAGE(OFFSET($Q$53,0,0,従業員数)),賃上げ確認表[[#This Row],[i]]-賃上げ確認表[[#This Row],[h]]),"")</f>
        <v/>
      </c>
      <c r="R392" s="20" t="str">
        <f ca="1">IF(賃上げ確認表[[#This Row],[h]]="","",IF(OR(賃上げ確認表[[#This Row],[h]]&lt;$Q$39,賃上げ確認表[[#This Row],[i]]&lt;MAX($Q$39:$Q$40)),"最低賃金未満","○"))</f>
        <v/>
      </c>
    </row>
    <row r="393" spans="1:18" ht="18.75" customHeight="1" thickTop="1" thickBot="1" x14ac:dyDescent="0.3">
      <c r="A393" s="108">
        <f>ROW()-ROW(賃上げ確認表[[#Headers],[No.]])</f>
        <v>341</v>
      </c>
      <c r="B393" s="172"/>
      <c r="C393" s="28"/>
      <c r="D393" s="29" t="str">
        <f ca="1">IFERROR(INDIRECT("_"&amp;LEFT(賃上げ確認表[[#This Row],[雇用形態]],2)),"")</f>
        <v/>
      </c>
      <c r="E393" s="160" t="str">
        <f>IF(賃上げ確認表[[#This Row],[雇用形態]]="02【日給制+手当(月額)】",$J$21,"")</f>
        <v/>
      </c>
      <c r="F393" s="162"/>
      <c r="G393" s="163"/>
      <c r="H393" s="161" t="str">
        <f>IFERROR(IF(賃上げ確認表[[#This Row],[雇用形態]]="02【日給制+手当(月額)】",賃上げ確認表[[#This Row],[c]]/賃上げ確認表[[#This Row],[(a'')]]*賃上げ確認表[[#This Row],[a]],""),"")</f>
        <v/>
      </c>
      <c r="I393" s="18" t="str">
        <f>IF(賃上げ確認表[[#This Row],[社員コード又は氏名等]]="","",賃上げ確認表[[#This Row],[b]]+IF(賃上げ確認表[[#This Row],[(a'')]]="",賃上げ確認表[[#This Row],[c]],賃上げ確認表[[#This Row],[c'']]))</f>
        <v/>
      </c>
      <c r="J393" s="165"/>
      <c r="K393" s="166"/>
      <c r="L393" s="161" t="str">
        <f>IFERROR(IF(賃上げ確認表[[#This Row],[雇用形態]]="02【日給制+手当(月額)】",賃上げ確認表[[#This Row],[f]]/賃上げ確認表[[#This Row],[(a'')]]*賃上げ確認表[[#This Row],[a]],""),"")</f>
        <v/>
      </c>
      <c r="M393" s="18" t="str">
        <f>IF(賃上げ確認表[[#This Row],[社員コード又は氏名等]]="","",賃上げ確認表[[#This Row],[e]]+IF(賃上げ確認表[[#This Row],[(a'')]]="",賃上げ確認表[[#This Row],[f]],賃上げ確認表[[#This Row],[f'']]))</f>
        <v/>
      </c>
      <c r="N393" s="19" t="str">
        <f ca="1">IFERROR(IF(賃上げ確認表[[#This Row],[No.]]=従業員数+1,COUNT(OFFSET($N$53,0,0,従業員数)),IF(賃上げ確認表[[#This Row],[雇用形態]]="88【退職・異動等】","",IFERROR(賃上げ確認表[[#This Row],[g]]-賃上げ確認表[[#This Row],[d]],""))),"")</f>
        <v/>
      </c>
      <c r="O393" s="32" t="str">
        <f ca="1">IFERROR(IF(賃上げ確認表[[#This Row],[No.]]=従業員数+1,AVERAGE(OFFSET($O$53,0,0,従業員数)),IF(賃上げ確認表[[#This Row],[雇用形態]]="88【退職・異動等】","",賃上げ確認表[[#This Row],[d]]/賃上げ確認表[[#This Row],[a]])),"")</f>
        <v/>
      </c>
      <c r="P393" s="33" t="str">
        <f ca="1">IFERROR(IF(賃上げ確認表[[#This Row],[No.]]=従業員数+1,AVERAGE(OFFSET($P$53,0,0,従業員数)),IF(賃上げ確認表[[#This Row],[雇用形態]]="88【退職・異動等】","",賃上げ確認表[[#This Row],[g]]/賃上げ確認表[[#This Row],[a]])),"")</f>
        <v/>
      </c>
      <c r="Q393" s="34" t="str">
        <f ca="1">IFERROR(IF(賃上げ確認表[[#This Row],[No.]]=従業員数+1,AVERAGE(OFFSET($Q$53,0,0,従業員数)),賃上げ確認表[[#This Row],[i]]-賃上げ確認表[[#This Row],[h]]),"")</f>
        <v/>
      </c>
      <c r="R393" s="20" t="str">
        <f ca="1">IF(賃上げ確認表[[#This Row],[h]]="","",IF(OR(賃上げ確認表[[#This Row],[h]]&lt;$Q$39,賃上げ確認表[[#This Row],[i]]&lt;MAX($Q$39:$Q$40)),"最低賃金未満","○"))</f>
        <v/>
      </c>
    </row>
    <row r="394" spans="1:18" ht="18.75" customHeight="1" thickTop="1" thickBot="1" x14ac:dyDescent="0.3">
      <c r="A394" s="108">
        <f>ROW()-ROW(賃上げ確認表[[#Headers],[No.]])</f>
        <v>342</v>
      </c>
      <c r="B394" s="172"/>
      <c r="C394" s="28"/>
      <c r="D394" s="29" t="str">
        <f ca="1">IFERROR(INDIRECT("_"&amp;LEFT(賃上げ確認表[[#This Row],[雇用形態]],2)),"")</f>
        <v/>
      </c>
      <c r="E394" s="160" t="str">
        <f>IF(賃上げ確認表[[#This Row],[雇用形態]]="02【日給制+手当(月額)】",$J$21,"")</f>
        <v/>
      </c>
      <c r="F394" s="162"/>
      <c r="G394" s="163"/>
      <c r="H394" s="161" t="str">
        <f>IFERROR(IF(賃上げ確認表[[#This Row],[雇用形態]]="02【日給制+手当(月額)】",賃上げ確認表[[#This Row],[c]]/賃上げ確認表[[#This Row],[(a'')]]*賃上げ確認表[[#This Row],[a]],""),"")</f>
        <v/>
      </c>
      <c r="I394" s="18" t="str">
        <f>IF(賃上げ確認表[[#This Row],[社員コード又は氏名等]]="","",賃上げ確認表[[#This Row],[b]]+IF(賃上げ確認表[[#This Row],[(a'')]]="",賃上げ確認表[[#This Row],[c]],賃上げ確認表[[#This Row],[c'']]))</f>
        <v/>
      </c>
      <c r="J394" s="165"/>
      <c r="K394" s="166"/>
      <c r="L394" s="161" t="str">
        <f>IFERROR(IF(賃上げ確認表[[#This Row],[雇用形態]]="02【日給制+手当(月額)】",賃上げ確認表[[#This Row],[f]]/賃上げ確認表[[#This Row],[(a'')]]*賃上げ確認表[[#This Row],[a]],""),"")</f>
        <v/>
      </c>
      <c r="M394" s="18" t="str">
        <f>IF(賃上げ確認表[[#This Row],[社員コード又は氏名等]]="","",賃上げ確認表[[#This Row],[e]]+IF(賃上げ確認表[[#This Row],[(a'')]]="",賃上げ確認表[[#This Row],[f]],賃上げ確認表[[#This Row],[f'']]))</f>
        <v/>
      </c>
      <c r="N394" s="19" t="str">
        <f ca="1">IFERROR(IF(賃上げ確認表[[#This Row],[No.]]=従業員数+1,COUNT(OFFSET($N$53,0,0,従業員数)),IF(賃上げ確認表[[#This Row],[雇用形態]]="88【退職・異動等】","",IFERROR(賃上げ確認表[[#This Row],[g]]-賃上げ確認表[[#This Row],[d]],""))),"")</f>
        <v/>
      </c>
      <c r="O394" s="32" t="str">
        <f ca="1">IFERROR(IF(賃上げ確認表[[#This Row],[No.]]=従業員数+1,AVERAGE(OFFSET($O$53,0,0,従業員数)),IF(賃上げ確認表[[#This Row],[雇用形態]]="88【退職・異動等】","",賃上げ確認表[[#This Row],[d]]/賃上げ確認表[[#This Row],[a]])),"")</f>
        <v/>
      </c>
      <c r="P394" s="33" t="str">
        <f ca="1">IFERROR(IF(賃上げ確認表[[#This Row],[No.]]=従業員数+1,AVERAGE(OFFSET($P$53,0,0,従業員数)),IF(賃上げ確認表[[#This Row],[雇用形態]]="88【退職・異動等】","",賃上げ確認表[[#This Row],[g]]/賃上げ確認表[[#This Row],[a]])),"")</f>
        <v/>
      </c>
      <c r="Q394" s="34" t="str">
        <f ca="1">IFERROR(IF(賃上げ確認表[[#This Row],[No.]]=従業員数+1,AVERAGE(OFFSET($Q$53,0,0,従業員数)),賃上げ確認表[[#This Row],[i]]-賃上げ確認表[[#This Row],[h]]),"")</f>
        <v/>
      </c>
      <c r="R394" s="20" t="str">
        <f ca="1">IF(賃上げ確認表[[#This Row],[h]]="","",IF(OR(賃上げ確認表[[#This Row],[h]]&lt;$Q$39,賃上げ確認表[[#This Row],[i]]&lt;MAX($Q$39:$Q$40)),"最低賃金未満","○"))</f>
        <v/>
      </c>
    </row>
    <row r="395" spans="1:18" ht="18.75" customHeight="1" thickTop="1" thickBot="1" x14ac:dyDescent="0.3">
      <c r="A395" s="108">
        <f>ROW()-ROW(賃上げ確認表[[#Headers],[No.]])</f>
        <v>343</v>
      </c>
      <c r="B395" s="172"/>
      <c r="C395" s="28"/>
      <c r="D395" s="29" t="str">
        <f ca="1">IFERROR(INDIRECT("_"&amp;LEFT(賃上げ確認表[[#This Row],[雇用形態]],2)),"")</f>
        <v/>
      </c>
      <c r="E395" s="160" t="str">
        <f>IF(賃上げ確認表[[#This Row],[雇用形態]]="02【日給制+手当(月額)】",$J$21,"")</f>
        <v/>
      </c>
      <c r="F395" s="162"/>
      <c r="G395" s="163"/>
      <c r="H395" s="161" t="str">
        <f>IFERROR(IF(賃上げ確認表[[#This Row],[雇用形態]]="02【日給制+手当(月額)】",賃上げ確認表[[#This Row],[c]]/賃上げ確認表[[#This Row],[(a'')]]*賃上げ確認表[[#This Row],[a]],""),"")</f>
        <v/>
      </c>
      <c r="I395" s="18" t="str">
        <f>IF(賃上げ確認表[[#This Row],[社員コード又は氏名等]]="","",賃上げ確認表[[#This Row],[b]]+IF(賃上げ確認表[[#This Row],[(a'')]]="",賃上げ確認表[[#This Row],[c]],賃上げ確認表[[#This Row],[c'']]))</f>
        <v/>
      </c>
      <c r="J395" s="165"/>
      <c r="K395" s="166"/>
      <c r="L395" s="161" t="str">
        <f>IFERROR(IF(賃上げ確認表[[#This Row],[雇用形態]]="02【日給制+手当(月額)】",賃上げ確認表[[#This Row],[f]]/賃上げ確認表[[#This Row],[(a'')]]*賃上げ確認表[[#This Row],[a]],""),"")</f>
        <v/>
      </c>
      <c r="M395" s="18" t="str">
        <f>IF(賃上げ確認表[[#This Row],[社員コード又は氏名等]]="","",賃上げ確認表[[#This Row],[e]]+IF(賃上げ確認表[[#This Row],[(a'')]]="",賃上げ確認表[[#This Row],[f]],賃上げ確認表[[#This Row],[f'']]))</f>
        <v/>
      </c>
      <c r="N395" s="19" t="str">
        <f ca="1">IFERROR(IF(賃上げ確認表[[#This Row],[No.]]=従業員数+1,COUNT(OFFSET($N$53,0,0,従業員数)),IF(賃上げ確認表[[#This Row],[雇用形態]]="88【退職・異動等】","",IFERROR(賃上げ確認表[[#This Row],[g]]-賃上げ確認表[[#This Row],[d]],""))),"")</f>
        <v/>
      </c>
      <c r="O395" s="32" t="str">
        <f ca="1">IFERROR(IF(賃上げ確認表[[#This Row],[No.]]=従業員数+1,AVERAGE(OFFSET($O$53,0,0,従業員数)),IF(賃上げ確認表[[#This Row],[雇用形態]]="88【退職・異動等】","",賃上げ確認表[[#This Row],[d]]/賃上げ確認表[[#This Row],[a]])),"")</f>
        <v/>
      </c>
      <c r="P395" s="33" t="str">
        <f ca="1">IFERROR(IF(賃上げ確認表[[#This Row],[No.]]=従業員数+1,AVERAGE(OFFSET($P$53,0,0,従業員数)),IF(賃上げ確認表[[#This Row],[雇用形態]]="88【退職・異動等】","",賃上げ確認表[[#This Row],[g]]/賃上げ確認表[[#This Row],[a]])),"")</f>
        <v/>
      </c>
      <c r="Q395" s="34" t="str">
        <f ca="1">IFERROR(IF(賃上げ確認表[[#This Row],[No.]]=従業員数+1,AVERAGE(OFFSET($Q$53,0,0,従業員数)),賃上げ確認表[[#This Row],[i]]-賃上げ確認表[[#This Row],[h]]),"")</f>
        <v/>
      </c>
      <c r="R395" s="20" t="str">
        <f ca="1">IF(賃上げ確認表[[#This Row],[h]]="","",IF(OR(賃上げ確認表[[#This Row],[h]]&lt;$Q$39,賃上げ確認表[[#This Row],[i]]&lt;MAX($Q$39:$Q$40)),"最低賃金未満","○"))</f>
        <v/>
      </c>
    </row>
    <row r="396" spans="1:18" ht="18.75" customHeight="1" thickTop="1" thickBot="1" x14ac:dyDescent="0.3">
      <c r="A396" s="108">
        <f>ROW()-ROW(賃上げ確認表[[#Headers],[No.]])</f>
        <v>344</v>
      </c>
      <c r="B396" s="172"/>
      <c r="C396" s="28"/>
      <c r="D396" s="29" t="str">
        <f ca="1">IFERROR(INDIRECT("_"&amp;LEFT(賃上げ確認表[[#This Row],[雇用形態]],2)),"")</f>
        <v/>
      </c>
      <c r="E396" s="160" t="str">
        <f>IF(賃上げ確認表[[#This Row],[雇用形態]]="02【日給制+手当(月額)】",$J$21,"")</f>
        <v/>
      </c>
      <c r="F396" s="162"/>
      <c r="G396" s="163"/>
      <c r="H396" s="161" t="str">
        <f>IFERROR(IF(賃上げ確認表[[#This Row],[雇用形態]]="02【日給制+手当(月額)】",賃上げ確認表[[#This Row],[c]]/賃上げ確認表[[#This Row],[(a'')]]*賃上げ確認表[[#This Row],[a]],""),"")</f>
        <v/>
      </c>
      <c r="I396" s="18" t="str">
        <f>IF(賃上げ確認表[[#This Row],[社員コード又は氏名等]]="","",賃上げ確認表[[#This Row],[b]]+IF(賃上げ確認表[[#This Row],[(a'')]]="",賃上げ確認表[[#This Row],[c]],賃上げ確認表[[#This Row],[c'']]))</f>
        <v/>
      </c>
      <c r="J396" s="165"/>
      <c r="K396" s="166"/>
      <c r="L396" s="161" t="str">
        <f>IFERROR(IF(賃上げ確認表[[#This Row],[雇用形態]]="02【日給制+手当(月額)】",賃上げ確認表[[#This Row],[f]]/賃上げ確認表[[#This Row],[(a'')]]*賃上げ確認表[[#This Row],[a]],""),"")</f>
        <v/>
      </c>
      <c r="M396" s="18" t="str">
        <f>IF(賃上げ確認表[[#This Row],[社員コード又は氏名等]]="","",賃上げ確認表[[#This Row],[e]]+IF(賃上げ確認表[[#This Row],[(a'')]]="",賃上げ確認表[[#This Row],[f]],賃上げ確認表[[#This Row],[f'']]))</f>
        <v/>
      </c>
      <c r="N396" s="19" t="str">
        <f ca="1">IFERROR(IF(賃上げ確認表[[#This Row],[No.]]=従業員数+1,COUNT(OFFSET($N$53,0,0,従業員数)),IF(賃上げ確認表[[#This Row],[雇用形態]]="88【退職・異動等】","",IFERROR(賃上げ確認表[[#This Row],[g]]-賃上げ確認表[[#This Row],[d]],""))),"")</f>
        <v/>
      </c>
      <c r="O396" s="32" t="str">
        <f ca="1">IFERROR(IF(賃上げ確認表[[#This Row],[No.]]=従業員数+1,AVERAGE(OFFSET($O$53,0,0,従業員数)),IF(賃上げ確認表[[#This Row],[雇用形態]]="88【退職・異動等】","",賃上げ確認表[[#This Row],[d]]/賃上げ確認表[[#This Row],[a]])),"")</f>
        <v/>
      </c>
      <c r="P396" s="33" t="str">
        <f ca="1">IFERROR(IF(賃上げ確認表[[#This Row],[No.]]=従業員数+1,AVERAGE(OFFSET($P$53,0,0,従業員数)),IF(賃上げ確認表[[#This Row],[雇用形態]]="88【退職・異動等】","",賃上げ確認表[[#This Row],[g]]/賃上げ確認表[[#This Row],[a]])),"")</f>
        <v/>
      </c>
      <c r="Q396" s="34" t="str">
        <f ca="1">IFERROR(IF(賃上げ確認表[[#This Row],[No.]]=従業員数+1,AVERAGE(OFFSET($Q$53,0,0,従業員数)),賃上げ確認表[[#This Row],[i]]-賃上げ確認表[[#This Row],[h]]),"")</f>
        <v/>
      </c>
      <c r="R396" s="20" t="str">
        <f ca="1">IF(賃上げ確認表[[#This Row],[h]]="","",IF(OR(賃上げ確認表[[#This Row],[h]]&lt;$Q$39,賃上げ確認表[[#This Row],[i]]&lt;MAX($Q$39:$Q$40)),"最低賃金未満","○"))</f>
        <v/>
      </c>
    </row>
    <row r="397" spans="1:18" ht="18.75" customHeight="1" thickTop="1" thickBot="1" x14ac:dyDescent="0.3">
      <c r="A397" s="108">
        <f>ROW()-ROW(賃上げ確認表[[#Headers],[No.]])</f>
        <v>345</v>
      </c>
      <c r="B397" s="172"/>
      <c r="C397" s="28"/>
      <c r="D397" s="29" t="str">
        <f ca="1">IFERROR(INDIRECT("_"&amp;LEFT(賃上げ確認表[[#This Row],[雇用形態]],2)),"")</f>
        <v/>
      </c>
      <c r="E397" s="160" t="str">
        <f>IF(賃上げ確認表[[#This Row],[雇用形態]]="02【日給制+手当(月額)】",$J$21,"")</f>
        <v/>
      </c>
      <c r="F397" s="162"/>
      <c r="G397" s="163"/>
      <c r="H397" s="161" t="str">
        <f>IFERROR(IF(賃上げ確認表[[#This Row],[雇用形態]]="02【日給制+手当(月額)】",賃上げ確認表[[#This Row],[c]]/賃上げ確認表[[#This Row],[(a'')]]*賃上げ確認表[[#This Row],[a]],""),"")</f>
        <v/>
      </c>
      <c r="I397" s="18" t="str">
        <f>IF(賃上げ確認表[[#This Row],[社員コード又は氏名等]]="","",賃上げ確認表[[#This Row],[b]]+IF(賃上げ確認表[[#This Row],[(a'')]]="",賃上げ確認表[[#This Row],[c]],賃上げ確認表[[#This Row],[c'']]))</f>
        <v/>
      </c>
      <c r="J397" s="165"/>
      <c r="K397" s="166"/>
      <c r="L397" s="161" t="str">
        <f>IFERROR(IF(賃上げ確認表[[#This Row],[雇用形態]]="02【日給制+手当(月額)】",賃上げ確認表[[#This Row],[f]]/賃上げ確認表[[#This Row],[(a'')]]*賃上げ確認表[[#This Row],[a]],""),"")</f>
        <v/>
      </c>
      <c r="M397" s="18" t="str">
        <f>IF(賃上げ確認表[[#This Row],[社員コード又は氏名等]]="","",賃上げ確認表[[#This Row],[e]]+IF(賃上げ確認表[[#This Row],[(a'')]]="",賃上げ確認表[[#This Row],[f]],賃上げ確認表[[#This Row],[f'']]))</f>
        <v/>
      </c>
      <c r="N397" s="19" t="str">
        <f ca="1">IFERROR(IF(賃上げ確認表[[#This Row],[No.]]=従業員数+1,COUNT(OFFSET($N$53,0,0,従業員数)),IF(賃上げ確認表[[#This Row],[雇用形態]]="88【退職・異動等】","",IFERROR(賃上げ確認表[[#This Row],[g]]-賃上げ確認表[[#This Row],[d]],""))),"")</f>
        <v/>
      </c>
      <c r="O397" s="32" t="str">
        <f ca="1">IFERROR(IF(賃上げ確認表[[#This Row],[No.]]=従業員数+1,AVERAGE(OFFSET($O$53,0,0,従業員数)),IF(賃上げ確認表[[#This Row],[雇用形態]]="88【退職・異動等】","",賃上げ確認表[[#This Row],[d]]/賃上げ確認表[[#This Row],[a]])),"")</f>
        <v/>
      </c>
      <c r="P397" s="33" t="str">
        <f ca="1">IFERROR(IF(賃上げ確認表[[#This Row],[No.]]=従業員数+1,AVERAGE(OFFSET($P$53,0,0,従業員数)),IF(賃上げ確認表[[#This Row],[雇用形態]]="88【退職・異動等】","",賃上げ確認表[[#This Row],[g]]/賃上げ確認表[[#This Row],[a]])),"")</f>
        <v/>
      </c>
      <c r="Q397" s="34" t="str">
        <f ca="1">IFERROR(IF(賃上げ確認表[[#This Row],[No.]]=従業員数+1,AVERAGE(OFFSET($Q$53,0,0,従業員数)),賃上げ確認表[[#This Row],[i]]-賃上げ確認表[[#This Row],[h]]),"")</f>
        <v/>
      </c>
      <c r="R397" s="20" t="str">
        <f ca="1">IF(賃上げ確認表[[#This Row],[h]]="","",IF(OR(賃上げ確認表[[#This Row],[h]]&lt;$Q$39,賃上げ確認表[[#This Row],[i]]&lt;MAX($Q$39:$Q$40)),"最低賃金未満","○"))</f>
        <v/>
      </c>
    </row>
    <row r="398" spans="1:18" ht="18.75" customHeight="1" thickTop="1" thickBot="1" x14ac:dyDescent="0.3">
      <c r="A398" s="108">
        <f>ROW()-ROW(賃上げ確認表[[#Headers],[No.]])</f>
        <v>346</v>
      </c>
      <c r="B398" s="172"/>
      <c r="C398" s="28"/>
      <c r="D398" s="29" t="str">
        <f ca="1">IFERROR(INDIRECT("_"&amp;LEFT(賃上げ確認表[[#This Row],[雇用形態]],2)),"")</f>
        <v/>
      </c>
      <c r="E398" s="160" t="str">
        <f>IF(賃上げ確認表[[#This Row],[雇用形態]]="02【日給制+手当(月額)】",$J$21,"")</f>
        <v/>
      </c>
      <c r="F398" s="162"/>
      <c r="G398" s="163"/>
      <c r="H398" s="161" t="str">
        <f>IFERROR(IF(賃上げ確認表[[#This Row],[雇用形態]]="02【日給制+手当(月額)】",賃上げ確認表[[#This Row],[c]]/賃上げ確認表[[#This Row],[(a'')]]*賃上げ確認表[[#This Row],[a]],""),"")</f>
        <v/>
      </c>
      <c r="I398" s="18" t="str">
        <f>IF(賃上げ確認表[[#This Row],[社員コード又は氏名等]]="","",賃上げ確認表[[#This Row],[b]]+IF(賃上げ確認表[[#This Row],[(a'')]]="",賃上げ確認表[[#This Row],[c]],賃上げ確認表[[#This Row],[c'']]))</f>
        <v/>
      </c>
      <c r="J398" s="165"/>
      <c r="K398" s="166"/>
      <c r="L398" s="161" t="str">
        <f>IFERROR(IF(賃上げ確認表[[#This Row],[雇用形態]]="02【日給制+手当(月額)】",賃上げ確認表[[#This Row],[f]]/賃上げ確認表[[#This Row],[(a'')]]*賃上げ確認表[[#This Row],[a]],""),"")</f>
        <v/>
      </c>
      <c r="M398" s="18" t="str">
        <f>IF(賃上げ確認表[[#This Row],[社員コード又は氏名等]]="","",賃上げ確認表[[#This Row],[e]]+IF(賃上げ確認表[[#This Row],[(a'')]]="",賃上げ確認表[[#This Row],[f]],賃上げ確認表[[#This Row],[f'']]))</f>
        <v/>
      </c>
      <c r="N398" s="19" t="str">
        <f ca="1">IFERROR(IF(賃上げ確認表[[#This Row],[No.]]=従業員数+1,COUNT(OFFSET($N$53,0,0,従業員数)),IF(賃上げ確認表[[#This Row],[雇用形態]]="88【退職・異動等】","",IFERROR(賃上げ確認表[[#This Row],[g]]-賃上げ確認表[[#This Row],[d]],""))),"")</f>
        <v/>
      </c>
      <c r="O398" s="32" t="str">
        <f ca="1">IFERROR(IF(賃上げ確認表[[#This Row],[No.]]=従業員数+1,AVERAGE(OFFSET($O$53,0,0,従業員数)),IF(賃上げ確認表[[#This Row],[雇用形態]]="88【退職・異動等】","",賃上げ確認表[[#This Row],[d]]/賃上げ確認表[[#This Row],[a]])),"")</f>
        <v/>
      </c>
      <c r="P398" s="33" t="str">
        <f ca="1">IFERROR(IF(賃上げ確認表[[#This Row],[No.]]=従業員数+1,AVERAGE(OFFSET($P$53,0,0,従業員数)),IF(賃上げ確認表[[#This Row],[雇用形態]]="88【退職・異動等】","",賃上げ確認表[[#This Row],[g]]/賃上げ確認表[[#This Row],[a]])),"")</f>
        <v/>
      </c>
      <c r="Q398" s="34" t="str">
        <f ca="1">IFERROR(IF(賃上げ確認表[[#This Row],[No.]]=従業員数+1,AVERAGE(OFFSET($Q$53,0,0,従業員数)),賃上げ確認表[[#This Row],[i]]-賃上げ確認表[[#This Row],[h]]),"")</f>
        <v/>
      </c>
      <c r="R398" s="20" t="str">
        <f ca="1">IF(賃上げ確認表[[#This Row],[h]]="","",IF(OR(賃上げ確認表[[#This Row],[h]]&lt;$Q$39,賃上げ確認表[[#This Row],[i]]&lt;MAX($Q$39:$Q$40)),"最低賃金未満","○"))</f>
        <v/>
      </c>
    </row>
    <row r="399" spans="1:18" ht="18.75" customHeight="1" thickTop="1" thickBot="1" x14ac:dyDescent="0.3">
      <c r="A399" s="108">
        <f>ROW()-ROW(賃上げ確認表[[#Headers],[No.]])</f>
        <v>347</v>
      </c>
      <c r="B399" s="172"/>
      <c r="C399" s="28"/>
      <c r="D399" s="29" t="str">
        <f ca="1">IFERROR(INDIRECT("_"&amp;LEFT(賃上げ確認表[[#This Row],[雇用形態]],2)),"")</f>
        <v/>
      </c>
      <c r="E399" s="160" t="str">
        <f>IF(賃上げ確認表[[#This Row],[雇用形態]]="02【日給制+手当(月額)】",$J$21,"")</f>
        <v/>
      </c>
      <c r="F399" s="162"/>
      <c r="G399" s="163"/>
      <c r="H399" s="161" t="str">
        <f>IFERROR(IF(賃上げ確認表[[#This Row],[雇用形態]]="02【日給制+手当(月額)】",賃上げ確認表[[#This Row],[c]]/賃上げ確認表[[#This Row],[(a'')]]*賃上げ確認表[[#This Row],[a]],""),"")</f>
        <v/>
      </c>
      <c r="I399" s="18" t="str">
        <f>IF(賃上げ確認表[[#This Row],[社員コード又は氏名等]]="","",賃上げ確認表[[#This Row],[b]]+IF(賃上げ確認表[[#This Row],[(a'')]]="",賃上げ確認表[[#This Row],[c]],賃上げ確認表[[#This Row],[c'']]))</f>
        <v/>
      </c>
      <c r="J399" s="165"/>
      <c r="K399" s="166"/>
      <c r="L399" s="161" t="str">
        <f>IFERROR(IF(賃上げ確認表[[#This Row],[雇用形態]]="02【日給制+手当(月額)】",賃上げ確認表[[#This Row],[f]]/賃上げ確認表[[#This Row],[(a'')]]*賃上げ確認表[[#This Row],[a]],""),"")</f>
        <v/>
      </c>
      <c r="M399" s="18" t="str">
        <f>IF(賃上げ確認表[[#This Row],[社員コード又は氏名等]]="","",賃上げ確認表[[#This Row],[e]]+IF(賃上げ確認表[[#This Row],[(a'')]]="",賃上げ確認表[[#This Row],[f]],賃上げ確認表[[#This Row],[f'']]))</f>
        <v/>
      </c>
      <c r="N399" s="19" t="str">
        <f ca="1">IFERROR(IF(賃上げ確認表[[#This Row],[No.]]=従業員数+1,COUNT(OFFSET($N$53,0,0,従業員数)),IF(賃上げ確認表[[#This Row],[雇用形態]]="88【退職・異動等】","",IFERROR(賃上げ確認表[[#This Row],[g]]-賃上げ確認表[[#This Row],[d]],""))),"")</f>
        <v/>
      </c>
      <c r="O399" s="32" t="str">
        <f ca="1">IFERROR(IF(賃上げ確認表[[#This Row],[No.]]=従業員数+1,AVERAGE(OFFSET($O$53,0,0,従業員数)),IF(賃上げ確認表[[#This Row],[雇用形態]]="88【退職・異動等】","",賃上げ確認表[[#This Row],[d]]/賃上げ確認表[[#This Row],[a]])),"")</f>
        <v/>
      </c>
      <c r="P399" s="33" t="str">
        <f ca="1">IFERROR(IF(賃上げ確認表[[#This Row],[No.]]=従業員数+1,AVERAGE(OFFSET($P$53,0,0,従業員数)),IF(賃上げ確認表[[#This Row],[雇用形態]]="88【退職・異動等】","",賃上げ確認表[[#This Row],[g]]/賃上げ確認表[[#This Row],[a]])),"")</f>
        <v/>
      </c>
      <c r="Q399" s="34" t="str">
        <f ca="1">IFERROR(IF(賃上げ確認表[[#This Row],[No.]]=従業員数+1,AVERAGE(OFFSET($Q$53,0,0,従業員数)),賃上げ確認表[[#This Row],[i]]-賃上げ確認表[[#This Row],[h]]),"")</f>
        <v/>
      </c>
      <c r="R399" s="20" t="str">
        <f ca="1">IF(賃上げ確認表[[#This Row],[h]]="","",IF(OR(賃上げ確認表[[#This Row],[h]]&lt;$Q$39,賃上げ確認表[[#This Row],[i]]&lt;MAX($Q$39:$Q$40)),"最低賃金未満","○"))</f>
        <v/>
      </c>
    </row>
    <row r="400" spans="1:18" ht="18.75" customHeight="1" thickTop="1" thickBot="1" x14ac:dyDescent="0.3">
      <c r="A400" s="108">
        <f>ROW()-ROW(賃上げ確認表[[#Headers],[No.]])</f>
        <v>348</v>
      </c>
      <c r="B400" s="172"/>
      <c r="C400" s="28"/>
      <c r="D400" s="29" t="str">
        <f ca="1">IFERROR(INDIRECT("_"&amp;LEFT(賃上げ確認表[[#This Row],[雇用形態]],2)),"")</f>
        <v/>
      </c>
      <c r="E400" s="160" t="str">
        <f>IF(賃上げ確認表[[#This Row],[雇用形態]]="02【日給制+手当(月額)】",$J$21,"")</f>
        <v/>
      </c>
      <c r="F400" s="162"/>
      <c r="G400" s="163"/>
      <c r="H400" s="161" t="str">
        <f>IFERROR(IF(賃上げ確認表[[#This Row],[雇用形態]]="02【日給制+手当(月額)】",賃上げ確認表[[#This Row],[c]]/賃上げ確認表[[#This Row],[(a'')]]*賃上げ確認表[[#This Row],[a]],""),"")</f>
        <v/>
      </c>
      <c r="I400" s="18" t="str">
        <f>IF(賃上げ確認表[[#This Row],[社員コード又は氏名等]]="","",賃上げ確認表[[#This Row],[b]]+IF(賃上げ確認表[[#This Row],[(a'')]]="",賃上げ確認表[[#This Row],[c]],賃上げ確認表[[#This Row],[c'']]))</f>
        <v/>
      </c>
      <c r="J400" s="165"/>
      <c r="K400" s="166"/>
      <c r="L400" s="161" t="str">
        <f>IFERROR(IF(賃上げ確認表[[#This Row],[雇用形態]]="02【日給制+手当(月額)】",賃上げ確認表[[#This Row],[f]]/賃上げ確認表[[#This Row],[(a'')]]*賃上げ確認表[[#This Row],[a]],""),"")</f>
        <v/>
      </c>
      <c r="M400" s="18" t="str">
        <f>IF(賃上げ確認表[[#This Row],[社員コード又は氏名等]]="","",賃上げ確認表[[#This Row],[e]]+IF(賃上げ確認表[[#This Row],[(a'')]]="",賃上げ確認表[[#This Row],[f]],賃上げ確認表[[#This Row],[f'']]))</f>
        <v/>
      </c>
      <c r="N400" s="19" t="str">
        <f ca="1">IFERROR(IF(賃上げ確認表[[#This Row],[No.]]=従業員数+1,COUNT(OFFSET($N$53,0,0,従業員数)),IF(賃上げ確認表[[#This Row],[雇用形態]]="88【退職・異動等】","",IFERROR(賃上げ確認表[[#This Row],[g]]-賃上げ確認表[[#This Row],[d]],""))),"")</f>
        <v/>
      </c>
      <c r="O400" s="32" t="str">
        <f ca="1">IFERROR(IF(賃上げ確認表[[#This Row],[No.]]=従業員数+1,AVERAGE(OFFSET($O$53,0,0,従業員数)),IF(賃上げ確認表[[#This Row],[雇用形態]]="88【退職・異動等】","",賃上げ確認表[[#This Row],[d]]/賃上げ確認表[[#This Row],[a]])),"")</f>
        <v/>
      </c>
      <c r="P400" s="33" t="str">
        <f ca="1">IFERROR(IF(賃上げ確認表[[#This Row],[No.]]=従業員数+1,AVERAGE(OFFSET($P$53,0,0,従業員数)),IF(賃上げ確認表[[#This Row],[雇用形態]]="88【退職・異動等】","",賃上げ確認表[[#This Row],[g]]/賃上げ確認表[[#This Row],[a]])),"")</f>
        <v/>
      </c>
      <c r="Q400" s="34" t="str">
        <f ca="1">IFERROR(IF(賃上げ確認表[[#This Row],[No.]]=従業員数+1,AVERAGE(OFFSET($Q$53,0,0,従業員数)),賃上げ確認表[[#This Row],[i]]-賃上げ確認表[[#This Row],[h]]),"")</f>
        <v/>
      </c>
      <c r="R400" s="20" t="str">
        <f ca="1">IF(賃上げ確認表[[#This Row],[h]]="","",IF(OR(賃上げ確認表[[#This Row],[h]]&lt;$Q$39,賃上げ確認表[[#This Row],[i]]&lt;MAX($Q$39:$Q$40)),"最低賃金未満","○"))</f>
        <v/>
      </c>
    </row>
    <row r="401" spans="1:18" ht="18.75" customHeight="1" thickTop="1" thickBot="1" x14ac:dyDescent="0.3">
      <c r="A401" s="108">
        <f>ROW()-ROW(賃上げ確認表[[#Headers],[No.]])</f>
        <v>349</v>
      </c>
      <c r="B401" s="172"/>
      <c r="C401" s="28"/>
      <c r="D401" s="29" t="str">
        <f ca="1">IFERROR(INDIRECT("_"&amp;LEFT(賃上げ確認表[[#This Row],[雇用形態]],2)),"")</f>
        <v/>
      </c>
      <c r="E401" s="160" t="str">
        <f>IF(賃上げ確認表[[#This Row],[雇用形態]]="02【日給制+手当(月額)】",$J$21,"")</f>
        <v/>
      </c>
      <c r="F401" s="162"/>
      <c r="G401" s="163"/>
      <c r="H401" s="161" t="str">
        <f>IFERROR(IF(賃上げ確認表[[#This Row],[雇用形態]]="02【日給制+手当(月額)】",賃上げ確認表[[#This Row],[c]]/賃上げ確認表[[#This Row],[(a'')]]*賃上げ確認表[[#This Row],[a]],""),"")</f>
        <v/>
      </c>
      <c r="I401" s="18" t="str">
        <f>IF(賃上げ確認表[[#This Row],[社員コード又は氏名等]]="","",賃上げ確認表[[#This Row],[b]]+IF(賃上げ確認表[[#This Row],[(a'')]]="",賃上げ確認表[[#This Row],[c]],賃上げ確認表[[#This Row],[c'']]))</f>
        <v/>
      </c>
      <c r="J401" s="165"/>
      <c r="K401" s="166"/>
      <c r="L401" s="161" t="str">
        <f>IFERROR(IF(賃上げ確認表[[#This Row],[雇用形態]]="02【日給制+手当(月額)】",賃上げ確認表[[#This Row],[f]]/賃上げ確認表[[#This Row],[(a'')]]*賃上げ確認表[[#This Row],[a]],""),"")</f>
        <v/>
      </c>
      <c r="M401" s="18" t="str">
        <f>IF(賃上げ確認表[[#This Row],[社員コード又は氏名等]]="","",賃上げ確認表[[#This Row],[e]]+IF(賃上げ確認表[[#This Row],[(a'')]]="",賃上げ確認表[[#This Row],[f]],賃上げ確認表[[#This Row],[f'']]))</f>
        <v/>
      </c>
      <c r="N401" s="19" t="str">
        <f ca="1">IFERROR(IF(賃上げ確認表[[#This Row],[No.]]=従業員数+1,COUNT(OFFSET($N$53,0,0,従業員数)),IF(賃上げ確認表[[#This Row],[雇用形態]]="88【退職・異動等】","",IFERROR(賃上げ確認表[[#This Row],[g]]-賃上げ確認表[[#This Row],[d]],""))),"")</f>
        <v/>
      </c>
      <c r="O401" s="32" t="str">
        <f ca="1">IFERROR(IF(賃上げ確認表[[#This Row],[No.]]=従業員数+1,AVERAGE(OFFSET($O$53,0,0,従業員数)),IF(賃上げ確認表[[#This Row],[雇用形態]]="88【退職・異動等】","",賃上げ確認表[[#This Row],[d]]/賃上げ確認表[[#This Row],[a]])),"")</f>
        <v/>
      </c>
      <c r="P401" s="33" t="str">
        <f ca="1">IFERROR(IF(賃上げ確認表[[#This Row],[No.]]=従業員数+1,AVERAGE(OFFSET($P$53,0,0,従業員数)),IF(賃上げ確認表[[#This Row],[雇用形態]]="88【退職・異動等】","",賃上げ確認表[[#This Row],[g]]/賃上げ確認表[[#This Row],[a]])),"")</f>
        <v/>
      </c>
      <c r="Q401" s="34" t="str">
        <f ca="1">IFERROR(IF(賃上げ確認表[[#This Row],[No.]]=従業員数+1,AVERAGE(OFFSET($Q$53,0,0,従業員数)),賃上げ確認表[[#This Row],[i]]-賃上げ確認表[[#This Row],[h]]),"")</f>
        <v/>
      </c>
      <c r="R401" s="20" t="str">
        <f ca="1">IF(賃上げ確認表[[#This Row],[h]]="","",IF(OR(賃上げ確認表[[#This Row],[h]]&lt;$Q$39,賃上げ確認表[[#This Row],[i]]&lt;MAX($Q$39:$Q$40)),"最低賃金未満","○"))</f>
        <v/>
      </c>
    </row>
    <row r="402" spans="1:18" ht="18.75" customHeight="1" thickTop="1" thickBot="1" x14ac:dyDescent="0.3">
      <c r="A402" s="108">
        <f>ROW()-ROW(賃上げ確認表[[#Headers],[No.]])</f>
        <v>350</v>
      </c>
      <c r="B402" s="172"/>
      <c r="C402" s="28"/>
      <c r="D402" s="29" t="str">
        <f ca="1">IFERROR(INDIRECT("_"&amp;LEFT(賃上げ確認表[[#This Row],[雇用形態]],2)),"")</f>
        <v/>
      </c>
      <c r="E402" s="160" t="str">
        <f>IF(賃上げ確認表[[#This Row],[雇用形態]]="02【日給制+手当(月額)】",$J$21,"")</f>
        <v/>
      </c>
      <c r="F402" s="162"/>
      <c r="G402" s="163"/>
      <c r="H402" s="161" t="str">
        <f>IFERROR(IF(賃上げ確認表[[#This Row],[雇用形態]]="02【日給制+手当(月額)】",賃上げ確認表[[#This Row],[c]]/賃上げ確認表[[#This Row],[(a'')]]*賃上げ確認表[[#This Row],[a]],""),"")</f>
        <v/>
      </c>
      <c r="I402" s="18" t="str">
        <f>IF(賃上げ確認表[[#This Row],[社員コード又は氏名等]]="","",賃上げ確認表[[#This Row],[b]]+IF(賃上げ確認表[[#This Row],[(a'')]]="",賃上げ確認表[[#This Row],[c]],賃上げ確認表[[#This Row],[c'']]))</f>
        <v/>
      </c>
      <c r="J402" s="165"/>
      <c r="K402" s="166"/>
      <c r="L402" s="161" t="str">
        <f>IFERROR(IF(賃上げ確認表[[#This Row],[雇用形態]]="02【日給制+手当(月額)】",賃上げ確認表[[#This Row],[f]]/賃上げ確認表[[#This Row],[(a'')]]*賃上げ確認表[[#This Row],[a]],""),"")</f>
        <v/>
      </c>
      <c r="M402" s="18" t="str">
        <f>IF(賃上げ確認表[[#This Row],[社員コード又は氏名等]]="","",賃上げ確認表[[#This Row],[e]]+IF(賃上げ確認表[[#This Row],[(a'')]]="",賃上げ確認表[[#This Row],[f]],賃上げ確認表[[#This Row],[f'']]))</f>
        <v/>
      </c>
      <c r="N402" s="19" t="str">
        <f ca="1">IFERROR(IF(賃上げ確認表[[#This Row],[No.]]=従業員数+1,COUNT(OFFSET($N$53,0,0,従業員数)),IF(賃上げ確認表[[#This Row],[雇用形態]]="88【退職・異動等】","",IFERROR(賃上げ確認表[[#This Row],[g]]-賃上げ確認表[[#This Row],[d]],""))),"")</f>
        <v/>
      </c>
      <c r="O402" s="32" t="str">
        <f ca="1">IFERROR(IF(賃上げ確認表[[#This Row],[No.]]=従業員数+1,AVERAGE(OFFSET($O$53,0,0,従業員数)),IF(賃上げ確認表[[#This Row],[雇用形態]]="88【退職・異動等】","",賃上げ確認表[[#This Row],[d]]/賃上げ確認表[[#This Row],[a]])),"")</f>
        <v/>
      </c>
      <c r="P402" s="33" t="str">
        <f ca="1">IFERROR(IF(賃上げ確認表[[#This Row],[No.]]=従業員数+1,AVERAGE(OFFSET($P$53,0,0,従業員数)),IF(賃上げ確認表[[#This Row],[雇用形態]]="88【退職・異動等】","",賃上げ確認表[[#This Row],[g]]/賃上げ確認表[[#This Row],[a]])),"")</f>
        <v/>
      </c>
      <c r="Q402" s="34" t="str">
        <f ca="1">IFERROR(IF(賃上げ確認表[[#This Row],[No.]]=従業員数+1,AVERAGE(OFFSET($Q$53,0,0,従業員数)),賃上げ確認表[[#This Row],[i]]-賃上げ確認表[[#This Row],[h]]),"")</f>
        <v/>
      </c>
      <c r="R402" s="20" t="str">
        <f ca="1">IF(賃上げ確認表[[#This Row],[h]]="","",IF(OR(賃上げ確認表[[#This Row],[h]]&lt;$Q$39,賃上げ確認表[[#This Row],[i]]&lt;MAX($Q$39:$Q$40)),"最低賃金未満","○"))</f>
        <v/>
      </c>
    </row>
    <row r="403" spans="1:18" ht="18.75" customHeight="1" thickTop="1" thickBot="1" x14ac:dyDescent="0.3">
      <c r="A403" s="108">
        <f>ROW()-ROW(賃上げ確認表[[#Headers],[No.]])</f>
        <v>351</v>
      </c>
      <c r="B403" s="172"/>
      <c r="C403" s="28"/>
      <c r="D403" s="29" t="str">
        <f ca="1">IFERROR(INDIRECT("_"&amp;LEFT(賃上げ確認表[[#This Row],[雇用形態]],2)),"")</f>
        <v/>
      </c>
      <c r="E403" s="160" t="str">
        <f>IF(賃上げ確認表[[#This Row],[雇用形態]]="02【日給制+手当(月額)】",$J$21,"")</f>
        <v/>
      </c>
      <c r="F403" s="162"/>
      <c r="G403" s="163"/>
      <c r="H403" s="161" t="str">
        <f>IFERROR(IF(賃上げ確認表[[#This Row],[雇用形態]]="02【日給制+手当(月額)】",賃上げ確認表[[#This Row],[c]]/賃上げ確認表[[#This Row],[(a'')]]*賃上げ確認表[[#This Row],[a]],""),"")</f>
        <v/>
      </c>
      <c r="I403" s="18" t="str">
        <f>IF(賃上げ確認表[[#This Row],[社員コード又は氏名等]]="","",賃上げ確認表[[#This Row],[b]]+IF(賃上げ確認表[[#This Row],[(a'')]]="",賃上げ確認表[[#This Row],[c]],賃上げ確認表[[#This Row],[c'']]))</f>
        <v/>
      </c>
      <c r="J403" s="165"/>
      <c r="K403" s="166"/>
      <c r="L403" s="161" t="str">
        <f>IFERROR(IF(賃上げ確認表[[#This Row],[雇用形態]]="02【日給制+手当(月額)】",賃上げ確認表[[#This Row],[f]]/賃上げ確認表[[#This Row],[(a'')]]*賃上げ確認表[[#This Row],[a]],""),"")</f>
        <v/>
      </c>
      <c r="M403" s="18" t="str">
        <f>IF(賃上げ確認表[[#This Row],[社員コード又は氏名等]]="","",賃上げ確認表[[#This Row],[e]]+IF(賃上げ確認表[[#This Row],[(a'')]]="",賃上げ確認表[[#This Row],[f]],賃上げ確認表[[#This Row],[f'']]))</f>
        <v/>
      </c>
      <c r="N403" s="19" t="str">
        <f ca="1">IFERROR(IF(賃上げ確認表[[#This Row],[No.]]=従業員数+1,COUNT(OFFSET($N$53,0,0,従業員数)),IF(賃上げ確認表[[#This Row],[雇用形態]]="88【退職・異動等】","",IFERROR(賃上げ確認表[[#This Row],[g]]-賃上げ確認表[[#This Row],[d]],""))),"")</f>
        <v/>
      </c>
      <c r="O403" s="32" t="str">
        <f ca="1">IFERROR(IF(賃上げ確認表[[#This Row],[No.]]=従業員数+1,AVERAGE(OFFSET($O$53,0,0,従業員数)),IF(賃上げ確認表[[#This Row],[雇用形態]]="88【退職・異動等】","",賃上げ確認表[[#This Row],[d]]/賃上げ確認表[[#This Row],[a]])),"")</f>
        <v/>
      </c>
      <c r="P403" s="33" t="str">
        <f ca="1">IFERROR(IF(賃上げ確認表[[#This Row],[No.]]=従業員数+1,AVERAGE(OFFSET($P$53,0,0,従業員数)),IF(賃上げ確認表[[#This Row],[雇用形態]]="88【退職・異動等】","",賃上げ確認表[[#This Row],[g]]/賃上げ確認表[[#This Row],[a]])),"")</f>
        <v/>
      </c>
      <c r="Q403" s="34" t="str">
        <f ca="1">IFERROR(IF(賃上げ確認表[[#This Row],[No.]]=従業員数+1,AVERAGE(OFFSET($Q$53,0,0,従業員数)),賃上げ確認表[[#This Row],[i]]-賃上げ確認表[[#This Row],[h]]),"")</f>
        <v/>
      </c>
      <c r="R403" s="20" t="str">
        <f ca="1">IF(賃上げ確認表[[#This Row],[h]]="","",IF(OR(賃上げ確認表[[#This Row],[h]]&lt;$Q$39,賃上げ確認表[[#This Row],[i]]&lt;MAX($Q$39:$Q$40)),"最低賃金未満","○"))</f>
        <v/>
      </c>
    </row>
    <row r="404" spans="1:18" ht="18.75" customHeight="1" thickTop="1" thickBot="1" x14ac:dyDescent="0.3">
      <c r="A404" s="108">
        <f>ROW()-ROW(賃上げ確認表[[#Headers],[No.]])</f>
        <v>352</v>
      </c>
      <c r="B404" s="172"/>
      <c r="C404" s="28"/>
      <c r="D404" s="29" t="str">
        <f ca="1">IFERROR(INDIRECT("_"&amp;LEFT(賃上げ確認表[[#This Row],[雇用形態]],2)),"")</f>
        <v/>
      </c>
      <c r="E404" s="160" t="str">
        <f>IF(賃上げ確認表[[#This Row],[雇用形態]]="02【日給制+手当(月額)】",$J$21,"")</f>
        <v/>
      </c>
      <c r="F404" s="162"/>
      <c r="G404" s="163"/>
      <c r="H404" s="161" t="str">
        <f>IFERROR(IF(賃上げ確認表[[#This Row],[雇用形態]]="02【日給制+手当(月額)】",賃上げ確認表[[#This Row],[c]]/賃上げ確認表[[#This Row],[(a'')]]*賃上げ確認表[[#This Row],[a]],""),"")</f>
        <v/>
      </c>
      <c r="I404" s="18" t="str">
        <f>IF(賃上げ確認表[[#This Row],[社員コード又は氏名等]]="","",賃上げ確認表[[#This Row],[b]]+IF(賃上げ確認表[[#This Row],[(a'')]]="",賃上げ確認表[[#This Row],[c]],賃上げ確認表[[#This Row],[c'']]))</f>
        <v/>
      </c>
      <c r="J404" s="165"/>
      <c r="K404" s="166"/>
      <c r="L404" s="161" t="str">
        <f>IFERROR(IF(賃上げ確認表[[#This Row],[雇用形態]]="02【日給制+手当(月額)】",賃上げ確認表[[#This Row],[f]]/賃上げ確認表[[#This Row],[(a'')]]*賃上げ確認表[[#This Row],[a]],""),"")</f>
        <v/>
      </c>
      <c r="M404" s="18" t="str">
        <f>IF(賃上げ確認表[[#This Row],[社員コード又は氏名等]]="","",賃上げ確認表[[#This Row],[e]]+IF(賃上げ確認表[[#This Row],[(a'')]]="",賃上げ確認表[[#This Row],[f]],賃上げ確認表[[#This Row],[f'']]))</f>
        <v/>
      </c>
      <c r="N404" s="19" t="str">
        <f ca="1">IFERROR(IF(賃上げ確認表[[#This Row],[No.]]=従業員数+1,COUNT(OFFSET($N$53,0,0,従業員数)),IF(賃上げ確認表[[#This Row],[雇用形態]]="88【退職・異動等】","",IFERROR(賃上げ確認表[[#This Row],[g]]-賃上げ確認表[[#This Row],[d]],""))),"")</f>
        <v/>
      </c>
      <c r="O404" s="32" t="str">
        <f ca="1">IFERROR(IF(賃上げ確認表[[#This Row],[No.]]=従業員数+1,AVERAGE(OFFSET($O$53,0,0,従業員数)),IF(賃上げ確認表[[#This Row],[雇用形態]]="88【退職・異動等】","",賃上げ確認表[[#This Row],[d]]/賃上げ確認表[[#This Row],[a]])),"")</f>
        <v/>
      </c>
      <c r="P404" s="33" t="str">
        <f ca="1">IFERROR(IF(賃上げ確認表[[#This Row],[No.]]=従業員数+1,AVERAGE(OFFSET($P$53,0,0,従業員数)),IF(賃上げ確認表[[#This Row],[雇用形態]]="88【退職・異動等】","",賃上げ確認表[[#This Row],[g]]/賃上げ確認表[[#This Row],[a]])),"")</f>
        <v/>
      </c>
      <c r="Q404" s="34" t="str">
        <f ca="1">IFERROR(IF(賃上げ確認表[[#This Row],[No.]]=従業員数+1,AVERAGE(OFFSET($Q$53,0,0,従業員数)),賃上げ確認表[[#This Row],[i]]-賃上げ確認表[[#This Row],[h]]),"")</f>
        <v/>
      </c>
      <c r="R404" s="20" t="str">
        <f ca="1">IF(賃上げ確認表[[#This Row],[h]]="","",IF(OR(賃上げ確認表[[#This Row],[h]]&lt;$Q$39,賃上げ確認表[[#This Row],[i]]&lt;MAX($Q$39:$Q$40)),"最低賃金未満","○"))</f>
        <v/>
      </c>
    </row>
    <row r="405" spans="1:18" ht="18.75" customHeight="1" thickTop="1" thickBot="1" x14ac:dyDescent="0.3">
      <c r="A405" s="108">
        <f>ROW()-ROW(賃上げ確認表[[#Headers],[No.]])</f>
        <v>353</v>
      </c>
      <c r="B405" s="172"/>
      <c r="C405" s="28"/>
      <c r="D405" s="29" t="str">
        <f ca="1">IFERROR(INDIRECT("_"&amp;LEFT(賃上げ確認表[[#This Row],[雇用形態]],2)),"")</f>
        <v/>
      </c>
      <c r="E405" s="160" t="str">
        <f>IF(賃上げ確認表[[#This Row],[雇用形態]]="02【日給制+手当(月額)】",$J$21,"")</f>
        <v/>
      </c>
      <c r="F405" s="162"/>
      <c r="G405" s="163"/>
      <c r="H405" s="161" t="str">
        <f>IFERROR(IF(賃上げ確認表[[#This Row],[雇用形態]]="02【日給制+手当(月額)】",賃上げ確認表[[#This Row],[c]]/賃上げ確認表[[#This Row],[(a'')]]*賃上げ確認表[[#This Row],[a]],""),"")</f>
        <v/>
      </c>
      <c r="I405" s="18" t="str">
        <f>IF(賃上げ確認表[[#This Row],[社員コード又は氏名等]]="","",賃上げ確認表[[#This Row],[b]]+IF(賃上げ確認表[[#This Row],[(a'')]]="",賃上げ確認表[[#This Row],[c]],賃上げ確認表[[#This Row],[c'']]))</f>
        <v/>
      </c>
      <c r="J405" s="165"/>
      <c r="K405" s="166"/>
      <c r="L405" s="161" t="str">
        <f>IFERROR(IF(賃上げ確認表[[#This Row],[雇用形態]]="02【日給制+手当(月額)】",賃上げ確認表[[#This Row],[f]]/賃上げ確認表[[#This Row],[(a'')]]*賃上げ確認表[[#This Row],[a]],""),"")</f>
        <v/>
      </c>
      <c r="M405" s="18" t="str">
        <f>IF(賃上げ確認表[[#This Row],[社員コード又は氏名等]]="","",賃上げ確認表[[#This Row],[e]]+IF(賃上げ確認表[[#This Row],[(a'')]]="",賃上げ確認表[[#This Row],[f]],賃上げ確認表[[#This Row],[f'']]))</f>
        <v/>
      </c>
      <c r="N405" s="19" t="str">
        <f ca="1">IFERROR(IF(賃上げ確認表[[#This Row],[No.]]=従業員数+1,COUNT(OFFSET($N$53,0,0,従業員数)),IF(賃上げ確認表[[#This Row],[雇用形態]]="88【退職・異動等】","",IFERROR(賃上げ確認表[[#This Row],[g]]-賃上げ確認表[[#This Row],[d]],""))),"")</f>
        <v/>
      </c>
      <c r="O405" s="32" t="str">
        <f ca="1">IFERROR(IF(賃上げ確認表[[#This Row],[No.]]=従業員数+1,AVERAGE(OFFSET($O$53,0,0,従業員数)),IF(賃上げ確認表[[#This Row],[雇用形態]]="88【退職・異動等】","",賃上げ確認表[[#This Row],[d]]/賃上げ確認表[[#This Row],[a]])),"")</f>
        <v/>
      </c>
      <c r="P405" s="33" t="str">
        <f ca="1">IFERROR(IF(賃上げ確認表[[#This Row],[No.]]=従業員数+1,AVERAGE(OFFSET($P$53,0,0,従業員数)),IF(賃上げ確認表[[#This Row],[雇用形態]]="88【退職・異動等】","",賃上げ確認表[[#This Row],[g]]/賃上げ確認表[[#This Row],[a]])),"")</f>
        <v/>
      </c>
      <c r="Q405" s="34" t="str">
        <f ca="1">IFERROR(IF(賃上げ確認表[[#This Row],[No.]]=従業員数+1,AVERAGE(OFFSET($Q$53,0,0,従業員数)),賃上げ確認表[[#This Row],[i]]-賃上げ確認表[[#This Row],[h]]),"")</f>
        <v/>
      </c>
      <c r="R405" s="20" t="str">
        <f ca="1">IF(賃上げ確認表[[#This Row],[h]]="","",IF(OR(賃上げ確認表[[#This Row],[h]]&lt;$Q$39,賃上げ確認表[[#This Row],[i]]&lt;MAX($Q$39:$Q$40)),"最低賃金未満","○"))</f>
        <v/>
      </c>
    </row>
    <row r="406" spans="1:18" ht="18.75" customHeight="1" thickTop="1" thickBot="1" x14ac:dyDescent="0.3">
      <c r="A406" s="108">
        <f>ROW()-ROW(賃上げ確認表[[#Headers],[No.]])</f>
        <v>354</v>
      </c>
      <c r="B406" s="172"/>
      <c r="C406" s="28"/>
      <c r="D406" s="29" t="str">
        <f ca="1">IFERROR(INDIRECT("_"&amp;LEFT(賃上げ確認表[[#This Row],[雇用形態]],2)),"")</f>
        <v/>
      </c>
      <c r="E406" s="160" t="str">
        <f>IF(賃上げ確認表[[#This Row],[雇用形態]]="02【日給制+手当(月額)】",$J$21,"")</f>
        <v/>
      </c>
      <c r="F406" s="162"/>
      <c r="G406" s="163"/>
      <c r="H406" s="161" t="str">
        <f>IFERROR(IF(賃上げ確認表[[#This Row],[雇用形態]]="02【日給制+手当(月額)】",賃上げ確認表[[#This Row],[c]]/賃上げ確認表[[#This Row],[(a'')]]*賃上げ確認表[[#This Row],[a]],""),"")</f>
        <v/>
      </c>
      <c r="I406" s="18" t="str">
        <f>IF(賃上げ確認表[[#This Row],[社員コード又は氏名等]]="","",賃上げ確認表[[#This Row],[b]]+IF(賃上げ確認表[[#This Row],[(a'')]]="",賃上げ確認表[[#This Row],[c]],賃上げ確認表[[#This Row],[c'']]))</f>
        <v/>
      </c>
      <c r="J406" s="165"/>
      <c r="K406" s="166"/>
      <c r="L406" s="161" t="str">
        <f>IFERROR(IF(賃上げ確認表[[#This Row],[雇用形態]]="02【日給制+手当(月額)】",賃上げ確認表[[#This Row],[f]]/賃上げ確認表[[#This Row],[(a'')]]*賃上げ確認表[[#This Row],[a]],""),"")</f>
        <v/>
      </c>
      <c r="M406" s="18" t="str">
        <f>IF(賃上げ確認表[[#This Row],[社員コード又は氏名等]]="","",賃上げ確認表[[#This Row],[e]]+IF(賃上げ確認表[[#This Row],[(a'')]]="",賃上げ確認表[[#This Row],[f]],賃上げ確認表[[#This Row],[f'']]))</f>
        <v/>
      </c>
      <c r="N406" s="19" t="str">
        <f ca="1">IFERROR(IF(賃上げ確認表[[#This Row],[No.]]=従業員数+1,COUNT(OFFSET($N$53,0,0,従業員数)),IF(賃上げ確認表[[#This Row],[雇用形態]]="88【退職・異動等】","",IFERROR(賃上げ確認表[[#This Row],[g]]-賃上げ確認表[[#This Row],[d]],""))),"")</f>
        <v/>
      </c>
      <c r="O406" s="32" t="str">
        <f ca="1">IFERROR(IF(賃上げ確認表[[#This Row],[No.]]=従業員数+1,AVERAGE(OFFSET($O$53,0,0,従業員数)),IF(賃上げ確認表[[#This Row],[雇用形態]]="88【退職・異動等】","",賃上げ確認表[[#This Row],[d]]/賃上げ確認表[[#This Row],[a]])),"")</f>
        <v/>
      </c>
      <c r="P406" s="33" t="str">
        <f ca="1">IFERROR(IF(賃上げ確認表[[#This Row],[No.]]=従業員数+1,AVERAGE(OFFSET($P$53,0,0,従業員数)),IF(賃上げ確認表[[#This Row],[雇用形態]]="88【退職・異動等】","",賃上げ確認表[[#This Row],[g]]/賃上げ確認表[[#This Row],[a]])),"")</f>
        <v/>
      </c>
      <c r="Q406" s="34" t="str">
        <f ca="1">IFERROR(IF(賃上げ確認表[[#This Row],[No.]]=従業員数+1,AVERAGE(OFFSET($Q$53,0,0,従業員数)),賃上げ確認表[[#This Row],[i]]-賃上げ確認表[[#This Row],[h]]),"")</f>
        <v/>
      </c>
      <c r="R406" s="20" t="str">
        <f ca="1">IF(賃上げ確認表[[#This Row],[h]]="","",IF(OR(賃上げ確認表[[#This Row],[h]]&lt;$Q$39,賃上げ確認表[[#This Row],[i]]&lt;MAX($Q$39:$Q$40)),"最低賃金未満","○"))</f>
        <v/>
      </c>
    </row>
    <row r="407" spans="1:18" ht="18.75" customHeight="1" thickTop="1" thickBot="1" x14ac:dyDescent="0.3">
      <c r="A407" s="108">
        <f>ROW()-ROW(賃上げ確認表[[#Headers],[No.]])</f>
        <v>355</v>
      </c>
      <c r="B407" s="172"/>
      <c r="C407" s="28"/>
      <c r="D407" s="29" t="str">
        <f ca="1">IFERROR(INDIRECT("_"&amp;LEFT(賃上げ確認表[[#This Row],[雇用形態]],2)),"")</f>
        <v/>
      </c>
      <c r="E407" s="160" t="str">
        <f>IF(賃上げ確認表[[#This Row],[雇用形態]]="02【日給制+手当(月額)】",$J$21,"")</f>
        <v/>
      </c>
      <c r="F407" s="162"/>
      <c r="G407" s="163"/>
      <c r="H407" s="161" t="str">
        <f>IFERROR(IF(賃上げ確認表[[#This Row],[雇用形態]]="02【日給制+手当(月額)】",賃上げ確認表[[#This Row],[c]]/賃上げ確認表[[#This Row],[(a'')]]*賃上げ確認表[[#This Row],[a]],""),"")</f>
        <v/>
      </c>
      <c r="I407" s="18" t="str">
        <f>IF(賃上げ確認表[[#This Row],[社員コード又は氏名等]]="","",賃上げ確認表[[#This Row],[b]]+IF(賃上げ確認表[[#This Row],[(a'')]]="",賃上げ確認表[[#This Row],[c]],賃上げ確認表[[#This Row],[c'']]))</f>
        <v/>
      </c>
      <c r="J407" s="165"/>
      <c r="K407" s="166"/>
      <c r="L407" s="161" t="str">
        <f>IFERROR(IF(賃上げ確認表[[#This Row],[雇用形態]]="02【日給制+手当(月額)】",賃上げ確認表[[#This Row],[f]]/賃上げ確認表[[#This Row],[(a'')]]*賃上げ確認表[[#This Row],[a]],""),"")</f>
        <v/>
      </c>
      <c r="M407" s="18" t="str">
        <f>IF(賃上げ確認表[[#This Row],[社員コード又は氏名等]]="","",賃上げ確認表[[#This Row],[e]]+IF(賃上げ確認表[[#This Row],[(a'')]]="",賃上げ確認表[[#This Row],[f]],賃上げ確認表[[#This Row],[f'']]))</f>
        <v/>
      </c>
      <c r="N407" s="19" t="str">
        <f ca="1">IFERROR(IF(賃上げ確認表[[#This Row],[No.]]=従業員数+1,COUNT(OFFSET($N$53,0,0,従業員数)),IF(賃上げ確認表[[#This Row],[雇用形態]]="88【退職・異動等】","",IFERROR(賃上げ確認表[[#This Row],[g]]-賃上げ確認表[[#This Row],[d]],""))),"")</f>
        <v/>
      </c>
      <c r="O407" s="32" t="str">
        <f ca="1">IFERROR(IF(賃上げ確認表[[#This Row],[No.]]=従業員数+1,AVERAGE(OFFSET($O$53,0,0,従業員数)),IF(賃上げ確認表[[#This Row],[雇用形態]]="88【退職・異動等】","",賃上げ確認表[[#This Row],[d]]/賃上げ確認表[[#This Row],[a]])),"")</f>
        <v/>
      </c>
      <c r="P407" s="33" t="str">
        <f ca="1">IFERROR(IF(賃上げ確認表[[#This Row],[No.]]=従業員数+1,AVERAGE(OFFSET($P$53,0,0,従業員数)),IF(賃上げ確認表[[#This Row],[雇用形態]]="88【退職・異動等】","",賃上げ確認表[[#This Row],[g]]/賃上げ確認表[[#This Row],[a]])),"")</f>
        <v/>
      </c>
      <c r="Q407" s="34" t="str">
        <f ca="1">IFERROR(IF(賃上げ確認表[[#This Row],[No.]]=従業員数+1,AVERAGE(OFFSET($Q$53,0,0,従業員数)),賃上げ確認表[[#This Row],[i]]-賃上げ確認表[[#This Row],[h]]),"")</f>
        <v/>
      </c>
      <c r="R407" s="20" t="str">
        <f ca="1">IF(賃上げ確認表[[#This Row],[h]]="","",IF(OR(賃上げ確認表[[#This Row],[h]]&lt;$Q$39,賃上げ確認表[[#This Row],[i]]&lt;MAX($Q$39:$Q$40)),"最低賃金未満","○"))</f>
        <v/>
      </c>
    </row>
    <row r="408" spans="1:18" ht="18.75" customHeight="1" thickTop="1" thickBot="1" x14ac:dyDescent="0.3">
      <c r="A408" s="108">
        <f>ROW()-ROW(賃上げ確認表[[#Headers],[No.]])</f>
        <v>356</v>
      </c>
      <c r="B408" s="172"/>
      <c r="C408" s="28"/>
      <c r="D408" s="29" t="str">
        <f ca="1">IFERROR(INDIRECT("_"&amp;LEFT(賃上げ確認表[[#This Row],[雇用形態]],2)),"")</f>
        <v/>
      </c>
      <c r="E408" s="160" t="str">
        <f>IF(賃上げ確認表[[#This Row],[雇用形態]]="02【日給制+手当(月額)】",$J$21,"")</f>
        <v/>
      </c>
      <c r="F408" s="162"/>
      <c r="G408" s="163"/>
      <c r="H408" s="161" t="str">
        <f>IFERROR(IF(賃上げ確認表[[#This Row],[雇用形態]]="02【日給制+手当(月額)】",賃上げ確認表[[#This Row],[c]]/賃上げ確認表[[#This Row],[(a'')]]*賃上げ確認表[[#This Row],[a]],""),"")</f>
        <v/>
      </c>
      <c r="I408" s="18" t="str">
        <f>IF(賃上げ確認表[[#This Row],[社員コード又は氏名等]]="","",賃上げ確認表[[#This Row],[b]]+IF(賃上げ確認表[[#This Row],[(a'')]]="",賃上げ確認表[[#This Row],[c]],賃上げ確認表[[#This Row],[c'']]))</f>
        <v/>
      </c>
      <c r="J408" s="165"/>
      <c r="K408" s="166"/>
      <c r="L408" s="161" t="str">
        <f>IFERROR(IF(賃上げ確認表[[#This Row],[雇用形態]]="02【日給制+手当(月額)】",賃上げ確認表[[#This Row],[f]]/賃上げ確認表[[#This Row],[(a'')]]*賃上げ確認表[[#This Row],[a]],""),"")</f>
        <v/>
      </c>
      <c r="M408" s="18" t="str">
        <f>IF(賃上げ確認表[[#This Row],[社員コード又は氏名等]]="","",賃上げ確認表[[#This Row],[e]]+IF(賃上げ確認表[[#This Row],[(a'')]]="",賃上げ確認表[[#This Row],[f]],賃上げ確認表[[#This Row],[f'']]))</f>
        <v/>
      </c>
      <c r="N408" s="19" t="str">
        <f ca="1">IFERROR(IF(賃上げ確認表[[#This Row],[No.]]=従業員数+1,COUNT(OFFSET($N$53,0,0,従業員数)),IF(賃上げ確認表[[#This Row],[雇用形態]]="88【退職・異動等】","",IFERROR(賃上げ確認表[[#This Row],[g]]-賃上げ確認表[[#This Row],[d]],""))),"")</f>
        <v/>
      </c>
      <c r="O408" s="32" t="str">
        <f ca="1">IFERROR(IF(賃上げ確認表[[#This Row],[No.]]=従業員数+1,AVERAGE(OFFSET($O$53,0,0,従業員数)),IF(賃上げ確認表[[#This Row],[雇用形態]]="88【退職・異動等】","",賃上げ確認表[[#This Row],[d]]/賃上げ確認表[[#This Row],[a]])),"")</f>
        <v/>
      </c>
      <c r="P408" s="33" t="str">
        <f ca="1">IFERROR(IF(賃上げ確認表[[#This Row],[No.]]=従業員数+1,AVERAGE(OFFSET($P$53,0,0,従業員数)),IF(賃上げ確認表[[#This Row],[雇用形態]]="88【退職・異動等】","",賃上げ確認表[[#This Row],[g]]/賃上げ確認表[[#This Row],[a]])),"")</f>
        <v/>
      </c>
      <c r="Q408" s="34" t="str">
        <f ca="1">IFERROR(IF(賃上げ確認表[[#This Row],[No.]]=従業員数+1,AVERAGE(OFFSET($Q$53,0,0,従業員数)),賃上げ確認表[[#This Row],[i]]-賃上げ確認表[[#This Row],[h]]),"")</f>
        <v/>
      </c>
      <c r="R408" s="20" t="str">
        <f ca="1">IF(賃上げ確認表[[#This Row],[h]]="","",IF(OR(賃上げ確認表[[#This Row],[h]]&lt;$Q$39,賃上げ確認表[[#This Row],[i]]&lt;MAX($Q$39:$Q$40)),"最低賃金未満","○"))</f>
        <v/>
      </c>
    </row>
    <row r="409" spans="1:18" ht="18.75" customHeight="1" thickTop="1" thickBot="1" x14ac:dyDescent="0.3">
      <c r="A409" s="108">
        <f>ROW()-ROW(賃上げ確認表[[#Headers],[No.]])</f>
        <v>357</v>
      </c>
      <c r="B409" s="172"/>
      <c r="C409" s="28"/>
      <c r="D409" s="29" t="str">
        <f ca="1">IFERROR(INDIRECT("_"&amp;LEFT(賃上げ確認表[[#This Row],[雇用形態]],2)),"")</f>
        <v/>
      </c>
      <c r="E409" s="160" t="str">
        <f>IF(賃上げ確認表[[#This Row],[雇用形態]]="02【日給制+手当(月額)】",$J$21,"")</f>
        <v/>
      </c>
      <c r="F409" s="162"/>
      <c r="G409" s="163"/>
      <c r="H409" s="161" t="str">
        <f>IFERROR(IF(賃上げ確認表[[#This Row],[雇用形態]]="02【日給制+手当(月額)】",賃上げ確認表[[#This Row],[c]]/賃上げ確認表[[#This Row],[(a'')]]*賃上げ確認表[[#This Row],[a]],""),"")</f>
        <v/>
      </c>
      <c r="I409" s="18" t="str">
        <f>IF(賃上げ確認表[[#This Row],[社員コード又は氏名等]]="","",賃上げ確認表[[#This Row],[b]]+IF(賃上げ確認表[[#This Row],[(a'')]]="",賃上げ確認表[[#This Row],[c]],賃上げ確認表[[#This Row],[c'']]))</f>
        <v/>
      </c>
      <c r="J409" s="165"/>
      <c r="K409" s="166"/>
      <c r="L409" s="161" t="str">
        <f>IFERROR(IF(賃上げ確認表[[#This Row],[雇用形態]]="02【日給制+手当(月額)】",賃上げ確認表[[#This Row],[f]]/賃上げ確認表[[#This Row],[(a'')]]*賃上げ確認表[[#This Row],[a]],""),"")</f>
        <v/>
      </c>
      <c r="M409" s="18" t="str">
        <f>IF(賃上げ確認表[[#This Row],[社員コード又は氏名等]]="","",賃上げ確認表[[#This Row],[e]]+IF(賃上げ確認表[[#This Row],[(a'')]]="",賃上げ確認表[[#This Row],[f]],賃上げ確認表[[#This Row],[f'']]))</f>
        <v/>
      </c>
      <c r="N409" s="19" t="str">
        <f ca="1">IFERROR(IF(賃上げ確認表[[#This Row],[No.]]=従業員数+1,COUNT(OFFSET($N$53,0,0,従業員数)),IF(賃上げ確認表[[#This Row],[雇用形態]]="88【退職・異動等】","",IFERROR(賃上げ確認表[[#This Row],[g]]-賃上げ確認表[[#This Row],[d]],""))),"")</f>
        <v/>
      </c>
      <c r="O409" s="32" t="str">
        <f ca="1">IFERROR(IF(賃上げ確認表[[#This Row],[No.]]=従業員数+1,AVERAGE(OFFSET($O$53,0,0,従業員数)),IF(賃上げ確認表[[#This Row],[雇用形態]]="88【退職・異動等】","",賃上げ確認表[[#This Row],[d]]/賃上げ確認表[[#This Row],[a]])),"")</f>
        <v/>
      </c>
      <c r="P409" s="33" t="str">
        <f ca="1">IFERROR(IF(賃上げ確認表[[#This Row],[No.]]=従業員数+1,AVERAGE(OFFSET($P$53,0,0,従業員数)),IF(賃上げ確認表[[#This Row],[雇用形態]]="88【退職・異動等】","",賃上げ確認表[[#This Row],[g]]/賃上げ確認表[[#This Row],[a]])),"")</f>
        <v/>
      </c>
      <c r="Q409" s="34" t="str">
        <f ca="1">IFERROR(IF(賃上げ確認表[[#This Row],[No.]]=従業員数+1,AVERAGE(OFFSET($Q$53,0,0,従業員数)),賃上げ確認表[[#This Row],[i]]-賃上げ確認表[[#This Row],[h]]),"")</f>
        <v/>
      </c>
      <c r="R409" s="20" t="str">
        <f ca="1">IF(賃上げ確認表[[#This Row],[h]]="","",IF(OR(賃上げ確認表[[#This Row],[h]]&lt;$Q$39,賃上げ確認表[[#This Row],[i]]&lt;MAX($Q$39:$Q$40)),"最低賃金未満","○"))</f>
        <v/>
      </c>
    </row>
    <row r="410" spans="1:18" ht="18.75" customHeight="1" thickTop="1" thickBot="1" x14ac:dyDescent="0.3">
      <c r="A410" s="108">
        <f>ROW()-ROW(賃上げ確認表[[#Headers],[No.]])</f>
        <v>358</v>
      </c>
      <c r="B410" s="172"/>
      <c r="C410" s="28"/>
      <c r="D410" s="29" t="str">
        <f ca="1">IFERROR(INDIRECT("_"&amp;LEFT(賃上げ確認表[[#This Row],[雇用形態]],2)),"")</f>
        <v/>
      </c>
      <c r="E410" s="160" t="str">
        <f>IF(賃上げ確認表[[#This Row],[雇用形態]]="02【日給制+手当(月額)】",$J$21,"")</f>
        <v/>
      </c>
      <c r="F410" s="162"/>
      <c r="G410" s="163"/>
      <c r="H410" s="161" t="str">
        <f>IFERROR(IF(賃上げ確認表[[#This Row],[雇用形態]]="02【日給制+手当(月額)】",賃上げ確認表[[#This Row],[c]]/賃上げ確認表[[#This Row],[(a'')]]*賃上げ確認表[[#This Row],[a]],""),"")</f>
        <v/>
      </c>
      <c r="I410" s="18" t="str">
        <f>IF(賃上げ確認表[[#This Row],[社員コード又は氏名等]]="","",賃上げ確認表[[#This Row],[b]]+IF(賃上げ確認表[[#This Row],[(a'')]]="",賃上げ確認表[[#This Row],[c]],賃上げ確認表[[#This Row],[c'']]))</f>
        <v/>
      </c>
      <c r="J410" s="165"/>
      <c r="K410" s="166"/>
      <c r="L410" s="161" t="str">
        <f>IFERROR(IF(賃上げ確認表[[#This Row],[雇用形態]]="02【日給制+手当(月額)】",賃上げ確認表[[#This Row],[f]]/賃上げ確認表[[#This Row],[(a'')]]*賃上げ確認表[[#This Row],[a]],""),"")</f>
        <v/>
      </c>
      <c r="M410" s="18" t="str">
        <f>IF(賃上げ確認表[[#This Row],[社員コード又は氏名等]]="","",賃上げ確認表[[#This Row],[e]]+IF(賃上げ確認表[[#This Row],[(a'')]]="",賃上げ確認表[[#This Row],[f]],賃上げ確認表[[#This Row],[f'']]))</f>
        <v/>
      </c>
      <c r="N410" s="19" t="str">
        <f ca="1">IFERROR(IF(賃上げ確認表[[#This Row],[No.]]=従業員数+1,COUNT(OFFSET($N$53,0,0,従業員数)),IF(賃上げ確認表[[#This Row],[雇用形態]]="88【退職・異動等】","",IFERROR(賃上げ確認表[[#This Row],[g]]-賃上げ確認表[[#This Row],[d]],""))),"")</f>
        <v/>
      </c>
      <c r="O410" s="32" t="str">
        <f ca="1">IFERROR(IF(賃上げ確認表[[#This Row],[No.]]=従業員数+1,AVERAGE(OFFSET($O$53,0,0,従業員数)),IF(賃上げ確認表[[#This Row],[雇用形態]]="88【退職・異動等】","",賃上げ確認表[[#This Row],[d]]/賃上げ確認表[[#This Row],[a]])),"")</f>
        <v/>
      </c>
      <c r="P410" s="33" t="str">
        <f ca="1">IFERROR(IF(賃上げ確認表[[#This Row],[No.]]=従業員数+1,AVERAGE(OFFSET($P$53,0,0,従業員数)),IF(賃上げ確認表[[#This Row],[雇用形態]]="88【退職・異動等】","",賃上げ確認表[[#This Row],[g]]/賃上げ確認表[[#This Row],[a]])),"")</f>
        <v/>
      </c>
      <c r="Q410" s="34" t="str">
        <f ca="1">IFERROR(IF(賃上げ確認表[[#This Row],[No.]]=従業員数+1,AVERAGE(OFFSET($Q$53,0,0,従業員数)),賃上げ確認表[[#This Row],[i]]-賃上げ確認表[[#This Row],[h]]),"")</f>
        <v/>
      </c>
      <c r="R410" s="20" t="str">
        <f ca="1">IF(賃上げ確認表[[#This Row],[h]]="","",IF(OR(賃上げ確認表[[#This Row],[h]]&lt;$Q$39,賃上げ確認表[[#This Row],[i]]&lt;MAX($Q$39:$Q$40)),"最低賃金未満","○"))</f>
        <v/>
      </c>
    </row>
    <row r="411" spans="1:18" ht="18.75" customHeight="1" thickTop="1" thickBot="1" x14ac:dyDescent="0.3">
      <c r="A411" s="108">
        <f>ROW()-ROW(賃上げ確認表[[#Headers],[No.]])</f>
        <v>359</v>
      </c>
      <c r="B411" s="172"/>
      <c r="C411" s="28"/>
      <c r="D411" s="29" t="str">
        <f ca="1">IFERROR(INDIRECT("_"&amp;LEFT(賃上げ確認表[[#This Row],[雇用形態]],2)),"")</f>
        <v/>
      </c>
      <c r="E411" s="160" t="str">
        <f>IF(賃上げ確認表[[#This Row],[雇用形態]]="02【日給制+手当(月額)】",$J$21,"")</f>
        <v/>
      </c>
      <c r="F411" s="162"/>
      <c r="G411" s="163"/>
      <c r="H411" s="161" t="str">
        <f>IFERROR(IF(賃上げ確認表[[#This Row],[雇用形態]]="02【日給制+手当(月額)】",賃上げ確認表[[#This Row],[c]]/賃上げ確認表[[#This Row],[(a'')]]*賃上げ確認表[[#This Row],[a]],""),"")</f>
        <v/>
      </c>
      <c r="I411" s="18" t="str">
        <f>IF(賃上げ確認表[[#This Row],[社員コード又は氏名等]]="","",賃上げ確認表[[#This Row],[b]]+IF(賃上げ確認表[[#This Row],[(a'')]]="",賃上げ確認表[[#This Row],[c]],賃上げ確認表[[#This Row],[c'']]))</f>
        <v/>
      </c>
      <c r="J411" s="165"/>
      <c r="K411" s="166"/>
      <c r="L411" s="161" t="str">
        <f>IFERROR(IF(賃上げ確認表[[#This Row],[雇用形態]]="02【日給制+手当(月額)】",賃上げ確認表[[#This Row],[f]]/賃上げ確認表[[#This Row],[(a'')]]*賃上げ確認表[[#This Row],[a]],""),"")</f>
        <v/>
      </c>
      <c r="M411" s="18" t="str">
        <f>IF(賃上げ確認表[[#This Row],[社員コード又は氏名等]]="","",賃上げ確認表[[#This Row],[e]]+IF(賃上げ確認表[[#This Row],[(a'')]]="",賃上げ確認表[[#This Row],[f]],賃上げ確認表[[#This Row],[f'']]))</f>
        <v/>
      </c>
      <c r="N411" s="19" t="str">
        <f ca="1">IFERROR(IF(賃上げ確認表[[#This Row],[No.]]=従業員数+1,COUNT(OFFSET($N$53,0,0,従業員数)),IF(賃上げ確認表[[#This Row],[雇用形態]]="88【退職・異動等】","",IFERROR(賃上げ確認表[[#This Row],[g]]-賃上げ確認表[[#This Row],[d]],""))),"")</f>
        <v/>
      </c>
      <c r="O411" s="32" t="str">
        <f ca="1">IFERROR(IF(賃上げ確認表[[#This Row],[No.]]=従業員数+1,AVERAGE(OFFSET($O$53,0,0,従業員数)),IF(賃上げ確認表[[#This Row],[雇用形態]]="88【退職・異動等】","",賃上げ確認表[[#This Row],[d]]/賃上げ確認表[[#This Row],[a]])),"")</f>
        <v/>
      </c>
      <c r="P411" s="33" t="str">
        <f ca="1">IFERROR(IF(賃上げ確認表[[#This Row],[No.]]=従業員数+1,AVERAGE(OFFSET($P$53,0,0,従業員数)),IF(賃上げ確認表[[#This Row],[雇用形態]]="88【退職・異動等】","",賃上げ確認表[[#This Row],[g]]/賃上げ確認表[[#This Row],[a]])),"")</f>
        <v/>
      </c>
      <c r="Q411" s="34" t="str">
        <f ca="1">IFERROR(IF(賃上げ確認表[[#This Row],[No.]]=従業員数+1,AVERAGE(OFFSET($Q$53,0,0,従業員数)),賃上げ確認表[[#This Row],[i]]-賃上げ確認表[[#This Row],[h]]),"")</f>
        <v/>
      </c>
      <c r="R411" s="20" t="str">
        <f ca="1">IF(賃上げ確認表[[#This Row],[h]]="","",IF(OR(賃上げ確認表[[#This Row],[h]]&lt;$Q$39,賃上げ確認表[[#This Row],[i]]&lt;MAX($Q$39:$Q$40)),"最低賃金未満","○"))</f>
        <v/>
      </c>
    </row>
    <row r="412" spans="1:18" ht="18.75" customHeight="1" thickTop="1" thickBot="1" x14ac:dyDescent="0.3">
      <c r="A412" s="108">
        <f>ROW()-ROW(賃上げ確認表[[#Headers],[No.]])</f>
        <v>360</v>
      </c>
      <c r="B412" s="172"/>
      <c r="C412" s="28"/>
      <c r="D412" s="29" t="str">
        <f ca="1">IFERROR(INDIRECT("_"&amp;LEFT(賃上げ確認表[[#This Row],[雇用形態]],2)),"")</f>
        <v/>
      </c>
      <c r="E412" s="160" t="str">
        <f>IF(賃上げ確認表[[#This Row],[雇用形態]]="02【日給制+手当(月額)】",$J$21,"")</f>
        <v/>
      </c>
      <c r="F412" s="162"/>
      <c r="G412" s="163"/>
      <c r="H412" s="161" t="str">
        <f>IFERROR(IF(賃上げ確認表[[#This Row],[雇用形態]]="02【日給制+手当(月額)】",賃上げ確認表[[#This Row],[c]]/賃上げ確認表[[#This Row],[(a'')]]*賃上げ確認表[[#This Row],[a]],""),"")</f>
        <v/>
      </c>
      <c r="I412" s="18" t="str">
        <f>IF(賃上げ確認表[[#This Row],[社員コード又は氏名等]]="","",賃上げ確認表[[#This Row],[b]]+IF(賃上げ確認表[[#This Row],[(a'')]]="",賃上げ確認表[[#This Row],[c]],賃上げ確認表[[#This Row],[c'']]))</f>
        <v/>
      </c>
      <c r="J412" s="165"/>
      <c r="K412" s="166"/>
      <c r="L412" s="161" t="str">
        <f>IFERROR(IF(賃上げ確認表[[#This Row],[雇用形態]]="02【日給制+手当(月額)】",賃上げ確認表[[#This Row],[f]]/賃上げ確認表[[#This Row],[(a'')]]*賃上げ確認表[[#This Row],[a]],""),"")</f>
        <v/>
      </c>
      <c r="M412" s="18" t="str">
        <f>IF(賃上げ確認表[[#This Row],[社員コード又は氏名等]]="","",賃上げ確認表[[#This Row],[e]]+IF(賃上げ確認表[[#This Row],[(a'')]]="",賃上げ確認表[[#This Row],[f]],賃上げ確認表[[#This Row],[f'']]))</f>
        <v/>
      </c>
      <c r="N412" s="19" t="str">
        <f ca="1">IFERROR(IF(賃上げ確認表[[#This Row],[No.]]=従業員数+1,COUNT(OFFSET($N$53,0,0,従業員数)),IF(賃上げ確認表[[#This Row],[雇用形態]]="88【退職・異動等】","",IFERROR(賃上げ確認表[[#This Row],[g]]-賃上げ確認表[[#This Row],[d]],""))),"")</f>
        <v/>
      </c>
      <c r="O412" s="32" t="str">
        <f ca="1">IFERROR(IF(賃上げ確認表[[#This Row],[No.]]=従業員数+1,AVERAGE(OFFSET($O$53,0,0,従業員数)),IF(賃上げ確認表[[#This Row],[雇用形態]]="88【退職・異動等】","",賃上げ確認表[[#This Row],[d]]/賃上げ確認表[[#This Row],[a]])),"")</f>
        <v/>
      </c>
      <c r="P412" s="33" t="str">
        <f ca="1">IFERROR(IF(賃上げ確認表[[#This Row],[No.]]=従業員数+1,AVERAGE(OFFSET($P$53,0,0,従業員数)),IF(賃上げ確認表[[#This Row],[雇用形態]]="88【退職・異動等】","",賃上げ確認表[[#This Row],[g]]/賃上げ確認表[[#This Row],[a]])),"")</f>
        <v/>
      </c>
      <c r="Q412" s="34" t="str">
        <f ca="1">IFERROR(IF(賃上げ確認表[[#This Row],[No.]]=従業員数+1,AVERAGE(OFFSET($Q$53,0,0,従業員数)),賃上げ確認表[[#This Row],[i]]-賃上げ確認表[[#This Row],[h]]),"")</f>
        <v/>
      </c>
      <c r="R412" s="20" t="str">
        <f ca="1">IF(賃上げ確認表[[#This Row],[h]]="","",IF(OR(賃上げ確認表[[#This Row],[h]]&lt;$Q$39,賃上げ確認表[[#This Row],[i]]&lt;MAX($Q$39:$Q$40)),"最低賃金未満","○"))</f>
        <v/>
      </c>
    </row>
    <row r="413" spans="1:18" ht="18.75" customHeight="1" thickTop="1" thickBot="1" x14ac:dyDescent="0.3">
      <c r="A413" s="108">
        <f>ROW()-ROW(賃上げ確認表[[#Headers],[No.]])</f>
        <v>361</v>
      </c>
      <c r="B413" s="172"/>
      <c r="C413" s="28"/>
      <c r="D413" s="29" t="str">
        <f ca="1">IFERROR(INDIRECT("_"&amp;LEFT(賃上げ確認表[[#This Row],[雇用形態]],2)),"")</f>
        <v/>
      </c>
      <c r="E413" s="160" t="str">
        <f>IF(賃上げ確認表[[#This Row],[雇用形態]]="02【日給制+手当(月額)】",$J$21,"")</f>
        <v/>
      </c>
      <c r="F413" s="162"/>
      <c r="G413" s="163"/>
      <c r="H413" s="161" t="str">
        <f>IFERROR(IF(賃上げ確認表[[#This Row],[雇用形態]]="02【日給制+手当(月額)】",賃上げ確認表[[#This Row],[c]]/賃上げ確認表[[#This Row],[(a'')]]*賃上げ確認表[[#This Row],[a]],""),"")</f>
        <v/>
      </c>
      <c r="I413" s="18" t="str">
        <f>IF(賃上げ確認表[[#This Row],[社員コード又は氏名等]]="","",賃上げ確認表[[#This Row],[b]]+IF(賃上げ確認表[[#This Row],[(a'')]]="",賃上げ確認表[[#This Row],[c]],賃上げ確認表[[#This Row],[c'']]))</f>
        <v/>
      </c>
      <c r="J413" s="165"/>
      <c r="K413" s="166"/>
      <c r="L413" s="161" t="str">
        <f>IFERROR(IF(賃上げ確認表[[#This Row],[雇用形態]]="02【日給制+手当(月額)】",賃上げ確認表[[#This Row],[f]]/賃上げ確認表[[#This Row],[(a'')]]*賃上げ確認表[[#This Row],[a]],""),"")</f>
        <v/>
      </c>
      <c r="M413" s="18" t="str">
        <f>IF(賃上げ確認表[[#This Row],[社員コード又は氏名等]]="","",賃上げ確認表[[#This Row],[e]]+IF(賃上げ確認表[[#This Row],[(a'')]]="",賃上げ確認表[[#This Row],[f]],賃上げ確認表[[#This Row],[f'']]))</f>
        <v/>
      </c>
      <c r="N413" s="19" t="str">
        <f ca="1">IFERROR(IF(賃上げ確認表[[#This Row],[No.]]=従業員数+1,COUNT(OFFSET($N$53,0,0,従業員数)),IF(賃上げ確認表[[#This Row],[雇用形態]]="88【退職・異動等】","",IFERROR(賃上げ確認表[[#This Row],[g]]-賃上げ確認表[[#This Row],[d]],""))),"")</f>
        <v/>
      </c>
      <c r="O413" s="32" t="str">
        <f ca="1">IFERROR(IF(賃上げ確認表[[#This Row],[No.]]=従業員数+1,AVERAGE(OFFSET($O$53,0,0,従業員数)),IF(賃上げ確認表[[#This Row],[雇用形態]]="88【退職・異動等】","",賃上げ確認表[[#This Row],[d]]/賃上げ確認表[[#This Row],[a]])),"")</f>
        <v/>
      </c>
      <c r="P413" s="33" t="str">
        <f ca="1">IFERROR(IF(賃上げ確認表[[#This Row],[No.]]=従業員数+1,AVERAGE(OFFSET($P$53,0,0,従業員数)),IF(賃上げ確認表[[#This Row],[雇用形態]]="88【退職・異動等】","",賃上げ確認表[[#This Row],[g]]/賃上げ確認表[[#This Row],[a]])),"")</f>
        <v/>
      </c>
      <c r="Q413" s="34" t="str">
        <f ca="1">IFERROR(IF(賃上げ確認表[[#This Row],[No.]]=従業員数+1,AVERAGE(OFFSET($Q$53,0,0,従業員数)),賃上げ確認表[[#This Row],[i]]-賃上げ確認表[[#This Row],[h]]),"")</f>
        <v/>
      </c>
      <c r="R413" s="20" t="str">
        <f ca="1">IF(賃上げ確認表[[#This Row],[h]]="","",IF(OR(賃上げ確認表[[#This Row],[h]]&lt;$Q$39,賃上げ確認表[[#This Row],[i]]&lt;MAX($Q$39:$Q$40)),"最低賃金未満","○"))</f>
        <v/>
      </c>
    </row>
    <row r="414" spans="1:18" ht="18.75" customHeight="1" thickTop="1" thickBot="1" x14ac:dyDescent="0.3">
      <c r="A414" s="108">
        <f>ROW()-ROW(賃上げ確認表[[#Headers],[No.]])</f>
        <v>362</v>
      </c>
      <c r="B414" s="172"/>
      <c r="C414" s="28"/>
      <c r="D414" s="29" t="str">
        <f ca="1">IFERROR(INDIRECT("_"&amp;LEFT(賃上げ確認表[[#This Row],[雇用形態]],2)),"")</f>
        <v/>
      </c>
      <c r="E414" s="160" t="str">
        <f>IF(賃上げ確認表[[#This Row],[雇用形態]]="02【日給制+手当(月額)】",$J$21,"")</f>
        <v/>
      </c>
      <c r="F414" s="162"/>
      <c r="G414" s="163"/>
      <c r="H414" s="161" t="str">
        <f>IFERROR(IF(賃上げ確認表[[#This Row],[雇用形態]]="02【日給制+手当(月額)】",賃上げ確認表[[#This Row],[c]]/賃上げ確認表[[#This Row],[(a'')]]*賃上げ確認表[[#This Row],[a]],""),"")</f>
        <v/>
      </c>
      <c r="I414" s="18" t="str">
        <f>IF(賃上げ確認表[[#This Row],[社員コード又は氏名等]]="","",賃上げ確認表[[#This Row],[b]]+IF(賃上げ確認表[[#This Row],[(a'')]]="",賃上げ確認表[[#This Row],[c]],賃上げ確認表[[#This Row],[c'']]))</f>
        <v/>
      </c>
      <c r="J414" s="165"/>
      <c r="K414" s="166"/>
      <c r="L414" s="161" t="str">
        <f>IFERROR(IF(賃上げ確認表[[#This Row],[雇用形態]]="02【日給制+手当(月額)】",賃上げ確認表[[#This Row],[f]]/賃上げ確認表[[#This Row],[(a'')]]*賃上げ確認表[[#This Row],[a]],""),"")</f>
        <v/>
      </c>
      <c r="M414" s="18" t="str">
        <f>IF(賃上げ確認表[[#This Row],[社員コード又は氏名等]]="","",賃上げ確認表[[#This Row],[e]]+IF(賃上げ確認表[[#This Row],[(a'')]]="",賃上げ確認表[[#This Row],[f]],賃上げ確認表[[#This Row],[f'']]))</f>
        <v/>
      </c>
      <c r="N414" s="19" t="str">
        <f ca="1">IFERROR(IF(賃上げ確認表[[#This Row],[No.]]=従業員数+1,COUNT(OFFSET($N$53,0,0,従業員数)),IF(賃上げ確認表[[#This Row],[雇用形態]]="88【退職・異動等】","",IFERROR(賃上げ確認表[[#This Row],[g]]-賃上げ確認表[[#This Row],[d]],""))),"")</f>
        <v/>
      </c>
      <c r="O414" s="32" t="str">
        <f ca="1">IFERROR(IF(賃上げ確認表[[#This Row],[No.]]=従業員数+1,AVERAGE(OFFSET($O$53,0,0,従業員数)),IF(賃上げ確認表[[#This Row],[雇用形態]]="88【退職・異動等】","",賃上げ確認表[[#This Row],[d]]/賃上げ確認表[[#This Row],[a]])),"")</f>
        <v/>
      </c>
      <c r="P414" s="33" t="str">
        <f ca="1">IFERROR(IF(賃上げ確認表[[#This Row],[No.]]=従業員数+1,AVERAGE(OFFSET($P$53,0,0,従業員数)),IF(賃上げ確認表[[#This Row],[雇用形態]]="88【退職・異動等】","",賃上げ確認表[[#This Row],[g]]/賃上げ確認表[[#This Row],[a]])),"")</f>
        <v/>
      </c>
      <c r="Q414" s="34" t="str">
        <f ca="1">IFERROR(IF(賃上げ確認表[[#This Row],[No.]]=従業員数+1,AVERAGE(OFFSET($Q$53,0,0,従業員数)),賃上げ確認表[[#This Row],[i]]-賃上げ確認表[[#This Row],[h]]),"")</f>
        <v/>
      </c>
      <c r="R414" s="20" t="str">
        <f ca="1">IF(賃上げ確認表[[#This Row],[h]]="","",IF(OR(賃上げ確認表[[#This Row],[h]]&lt;$Q$39,賃上げ確認表[[#This Row],[i]]&lt;MAX($Q$39:$Q$40)),"最低賃金未満","○"))</f>
        <v/>
      </c>
    </row>
    <row r="415" spans="1:18" ht="18.75" customHeight="1" thickTop="1" thickBot="1" x14ac:dyDescent="0.3">
      <c r="A415" s="108">
        <f>ROW()-ROW(賃上げ確認表[[#Headers],[No.]])</f>
        <v>363</v>
      </c>
      <c r="B415" s="172"/>
      <c r="C415" s="28"/>
      <c r="D415" s="29" t="str">
        <f ca="1">IFERROR(INDIRECT("_"&amp;LEFT(賃上げ確認表[[#This Row],[雇用形態]],2)),"")</f>
        <v/>
      </c>
      <c r="E415" s="160" t="str">
        <f>IF(賃上げ確認表[[#This Row],[雇用形態]]="02【日給制+手当(月額)】",$J$21,"")</f>
        <v/>
      </c>
      <c r="F415" s="162"/>
      <c r="G415" s="163"/>
      <c r="H415" s="161" t="str">
        <f>IFERROR(IF(賃上げ確認表[[#This Row],[雇用形態]]="02【日給制+手当(月額)】",賃上げ確認表[[#This Row],[c]]/賃上げ確認表[[#This Row],[(a'')]]*賃上げ確認表[[#This Row],[a]],""),"")</f>
        <v/>
      </c>
      <c r="I415" s="18" t="str">
        <f>IF(賃上げ確認表[[#This Row],[社員コード又は氏名等]]="","",賃上げ確認表[[#This Row],[b]]+IF(賃上げ確認表[[#This Row],[(a'')]]="",賃上げ確認表[[#This Row],[c]],賃上げ確認表[[#This Row],[c'']]))</f>
        <v/>
      </c>
      <c r="J415" s="165"/>
      <c r="K415" s="166"/>
      <c r="L415" s="161" t="str">
        <f>IFERROR(IF(賃上げ確認表[[#This Row],[雇用形態]]="02【日給制+手当(月額)】",賃上げ確認表[[#This Row],[f]]/賃上げ確認表[[#This Row],[(a'')]]*賃上げ確認表[[#This Row],[a]],""),"")</f>
        <v/>
      </c>
      <c r="M415" s="18" t="str">
        <f>IF(賃上げ確認表[[#This Row],[社員コード又は氏名等]]="","",賃上げ確認表[[#This Row],[e]]+IF(賃上げ確認表[[#This Row],[(a'')]]="",賃上げ確認表[[#This Row],[f]],賃上げ確認表[[#This Row],[f'']]))</f>
        <v/>
      </c>
      <c r="N415" s="19" t="str">
        <f ca="1">IFERROR(IF(賃上げ確認表[[#This Row],[No.]]=従業員数+1,COUNT(OFFSET($N$53,0,0,従業員数)),IF(賃上げ確認表[[#This Row],[雇用形態]]="88【退職・異動等】","",IFERROR(賃上げ確認表[[#This Row],[g]]-賃上げ確認表[[#This Row],[d]],""))),"")</f>
        <v/>
      </c>
      <c r="O415" s="32" t="str">
        <f ca="1">IFERROR(IF(賃上げ確認表[[#This Row],[No.]]=従業員数+1,AVERAGE(OFFSET($O$53,0,0,従業員数)),IF(賃上げ確認表[[#This Row],[雇用形態]]="88【退職・異動等】","",賃上げ確認表[[#This Row],[d]]/賃上げ確認表[[#This Row],[a]])),"")</f>
        <v/>
      </c>
      <c r="P415" s="33" t="str">
        <f ca="1">IFERROR(IF(賃上げ確認表[[#This Row],[No.]]=従業員数+1,AVERAGE(OFFSET($P$53,0,0,従業員数)),IF(賃上げ確認表[[#This Row],[雇用形態]]="88【退職・異動等】","",賃上げ確認表[[#This Row],[g]]/賃上げ確認表[[#This Row],[a]])),"")</f>
        <v/>
      </c>
      <c r="Q415" s="34" t="str">
        <f ca="1">IFERROR(IF(賃上げ確認表[[#This Row],[No.]]=従業員数+1,AVERAGE(OFFSET($Q$53,0,0,従業員数)),賃上げ確認表[[#This Row],[i]]-賃上げ確認表[[#This Row],[h]]),"")</f>
        <v/>
      </c>
      <c r="R415" s="20" t="str">
        <f ca="1">IF(賃上げ確認表[[#This Row],[h]]="","",IF(OR(賃上げ確認表[[#This Row],[h]]&lt;$Q$39,賃上げ確認表[[#This Row],[i]]&lt;MAX($Q$39:$Q$40)),"最低賃金未満","○"))</f>
        <v/>
      </c>
    </row>
    <row r="416" spans="1:18" ht="18.75" customHeight="1" thickTop="1" thickBot="1" x14ac:dyDescent="0.3">
      <c r="A416" s="108">
        <f>ROW()-ROW(賃上げ確認表[[#Headers],[No.]])</f>
        <v>364</v>
      </c>
      <c r="B416" s="172"/>
      <c r="C416" s="28"/>
      <c r="D416" s="29" t="str">
        <f ca="1">IFERROR(INDIRECT("_"&amp;LEFT(賃上げ確認表[[#This Row],[雇用形態]],2)),"")</f>
        <v/>
      </c>
      <c r="E416" s="160" t="str">
        <f>IF(賃上げ確認表[[#This Row],[雇用形態]]="02【日給制+手当(月額)】",$J$21,"")</f>
        <v/>
      </c>
      <c r="F416" s="162"/>
      <c r="G416" s="163"/>
      <c r="H416" s="161" t="str">
        <f>IFERROR(IF(賃上げ確認表[[#This Row],[雇用形態]]="02【日給制+手当(月額)】",賃上げ確認表[[#This Row],[c]]/賃上げ確認表[[#This Row],[(a'')]]*賃上げ確認表[[#This Row],[a]],""),"")</f>
        <v/>
      </c>
      <c r="I416" s="18" t="str">
        <f>IF(賃上げ確認表[[#This Row],[社員コード又は氏名等]]="","",賃上げ確認表[[#This Row],[b]]+IF(賃上げ確認表[[#This Row],[(a'')]]="",賃上げ確認表[[#This Row],[c]],賃上げ確認表[[#This Row],[c'']]))</f>
        <v/>
      </c>
      <c r="J416" s="165"/>
      <c r="K416" s="166"/>
      <c r="L416" s="161" t="str">
        <f>IFERROR(IF(賃上げ確認表[[#This Row],[雇用形態]]="02【日給制+手当(月額)】",賃上げ確認表[[#This Row],[f]]/賃上げ確認表[[#This Row],[(a'')]]*賃上げ確認表[[#This Row],[a]],""),"")</f>
        <v/>
      </c>
      <c r="M416" s="18" t="str">
        <f>IF(賃上げ確認表[[#This Row],[社員コード又は氏名等]]="","",賃上げ確認表[[#This Row],[e]]+IF(賃上げ確認表[[#This Row],[(a'')]]="",賃上げ確認表[[#This Row],[f]],賃上げ確認表[[#This Row],[f'']]))</f>
        <v/>
      </c>
      <c r="N416" s="19" t="str">
        <f ca="1">IFERROR(IF(賃上げ確認表[[#This Row],[No.]]=従業員数+1,COUNT(OFFSET($N$53,0,0,従業員数)),IF(賃上げ確認表[[#This Row],[雇用形態]]="88【退職・異動等】","",IFERROR(賃上げ確認表[[#This Row],[g]]-賃上げ確認表[[#This Row],[d]],""))),"")</f>
        <v/>
      </c>
      <c r="O416" s="32" t="str">
        <f ca="1">IFERROR(IF(賃上げ確認表[[#This Row],[No.]]=従業員数+1,AVERAGE(OFFSET($O$53,0,0,従業員数)),IF(賃上げ確認表[[#This Row],[雇用形態]]="88【退職・異動等】","",賃上げ確認表[[#This Row],[d]]/賃上げ確認表[[#This Row],[a]])),"")</f>
        <v/>
      </c>
      <c r="P416" s="33" t="str">
        <f ca="1">IFERROR(IF(賃上げ確認表[[#This Row],[No.]]=従業員数+1,AVERAGE(OFFSET($P$53,0,0,従業員数)),IF(賃上げ確認表[[#This Row],[雇用形態]]="88【退職・異動等】","",賃上げ確認表[[#This Row],[g]]/賃上げ確認表[[#This Row],[a]])),"")</f>
        <v/>
      </c>
      <c r="Q416" s="34" t="str">
        <f ca="1">IFERROR(IF(賃上げ確認表[[#This Row],[No.]]=従業員数+1,AVERAGE(OFFSET($Q$53,0,0,従業員数)),賃上げ確認表[[#This Row],[i]]-賃上げ確認表[[#This Row],[h]]),"")</f>
        <v/>
      </c>
      <c r="R416" s="20" t="str">
        <f ca="1">IF(賃上げ確認表[[#This Row],[h]]="","",IF(OR(賃上げ確認表[[#This Row],[h]]&lt;$Q$39,賃上げ確認表[[#This Row],[i]]&lt;MAX($Q$39:$Q$40)),"最低賃金未満","○"))</f>
        <v/>
      </c>
    </row>
    <row r="417" spans="1:18" ht="18.75" customHeight="1" thickTop="1" thickBot="1" x14ac:dyDescent="0.3">
      <c r="A417" s="108">
        <f>ROW()-ROW(賃上げ確認表[[#Headers],[No.]])</f>
        <v>365</v>
      </c>
      <c r="B417" s="172"/>
      <c r="C417" s="28"/>
      <c r="D417" s="29" t="str">
        <f ca="1">IFERROR(INDIRECT("_"&amp;LEFT(賃上げ確認表[[#This Row],[雇用形態]],2)),"")</f>
        <v/>
      </c>
      <c r="E417" s="160" t="str">
        <f>IF(賃上げ確認表[[#This Row],[雇用形態]]="02【日給制+手当(月額)】",$J$21,"")</f>
        <v/>
      </c>
      <c r="F417" s="162"/>
      <c r="G417" s="163"/>
      <c r="H417" s="161" t="str">
        <f>IFERROR(IF(賃上げ確認表[[#This Row],[雇用形態]]="02【日給制+手当(月額)】",賃上げ確認表[[#This Row],[c]]/賃上げ確認表[[#This Row],[(a'')]]*賃上げ確認表[[#This Row],[a]],""),"")</f>
        <v/>
      </c>
      <c r="I417" s="18" t="str">
        <f>IF(賃上げ確認表[[#This Row],[社員コード又は氏名等]]="","",賃上げ確認表[[#This Row],[b]]+IF(賃上げ確認表[[#This Row],[(a'')]]="",賃上げ確認表[[#This Row],[c]],賃上げ確認表[[#This Row],[c'']]))</f>
        <v/>
      </c>
      <c r="J417" s="165"/>
      <c r="K417" s="166"/>
      <c r="L417" s="161" t="str">
        <f>IFERROR(IF(賃上げ確認表[[#This Row],[雇用形態]]="02【日給制+手当(月額)】",賃上げ確認表[[#This Row],[f]]/賃上げ確認表[[#This Row],[(a'')]]*賃上げ確認表[[#This Row],[a]],""),"")</f>
        <v/>
      </c>
      <c r="M417" s="18" t="str">
        <f>IF(賃上げ確認表[[#This Row],[社員コード又は氏名等]]="","",賃上げ確認表[[#This Row],[e]]+IF(賃上げ確認表[[#This Row],[(a'')]]="",賃上げ確認表[[#This Row],[f]],賃上げ確認表[[#This Row],[f'']]))</f>
        <v/>
      </c>
      <c r="N417" s="19" t="str">
        <f ca="1">IFERROR(IF(賃上げ確認表[[#This Row],[No.]]=従業員数+1,COUNT(OFFSET($N$53,0,0,従業員数)),IF(賃上げ確認表[[#This Row],[雇用形態]]="88【退職・異動等】","",IFERROR(賃上げ確認表[[#This Row],[g]]-賃上げ確認表[[#This Row],[d]],""))),"")</f>
        <v/>
      </c>
      <c r="O417" s="32" t="str">
        <f ca="1">IFERROR(IF(賃上げ確認表[[#This Row],[No.]]=従業員数+1,AVERAGE(OFFSET($O$53,0,0,従業員数)),IF(賃上げ確認表[[#This Row],[雇用形態]]="88【退職・異動等】","",賃上げ確認表[[#This Row],[d]]/賃上げ確認表[[#This Row],[a]])),"")</f>
        <v/>
      </c>
      <c r="P417" s="33" t="str">
        <f ca="1">IFERROR(IF(賃上げ確認表[[#This Row],[No.]]=従業員数+1,AVERAGE(OFFSET($P$53,0,0,従業員数)),IF(賃上げ確認表[[#This Row],[雇用形態]]="88【退職・異動等】","",賃上げ確認表[[#This Row],[g]]/賃上げ確認表[[#This Row],[a]])),"")</f>
        <v/>
      </c>
      <c r="Q417" s="34" t="str">
        <f ca="1">IFERROR(IF(賃上げ確認表[[#This Row],[No.]]=従業員数+1,AVERAGE(OFFSET($Q$53,0,0,従業員数)),賃上げ確認表[[#This Row],[i]]-賃上げ確認表[[#This Row],[h]]),"")</f>
        <v/>
      </c>
      <c r="R417" s="20" t="str">
        <f ca="1">IF(賃上げ確認表[[#This Row],[h]]="","",IF(OR(賃上げ確認表[[#This Row],[h]]&lt;$Q$39,賃上げ確認表[[#This Row],[i]]&lt;MAX($Q$39:$Q$40)),"最低賃金未満","○"))</f>
        <v/>
      </c>
    </row>
    <row r="418" spans="1:18" ht="18.75" customHeight="1" thickTop="1" thickBot="1" x14ac:dyDescent="0.3">
      <c r="A418" s="108">
        <f>ROW()-ROW(賃上げ確認表[[#Headers],[No.]])</f>
        <v>366</v>
      </c>
      <c r="B418" s="172"/>
      <c r="C418" s="28"/>
      <c r="D418" s="29" t="str">
        <f ca="1">IFERROR(INDIRECT("_"&amp;LEFT(賃上げ確認表[[#This Row],[雇用形態]],2)),"")</f>
        <v/>
      </c>
      <c r="E418" s="160" t="str">
        <f>IF(賃上げ確認表[[#This Row],[雇用形態]]="02【日給制+手当(月額)】",$J$21,"")</f>
        <v/>
      </c>
      <c r="F418" s="162"/>
      <c r="G418" s="163"/>
      <c r="H418" s="161" t="str">
        <f>IFERROR(IF(賃上げ確認表[[#This Row],[雇用形態]]="02【日給制+手当(月額)】",賃上げ確認表[[#This Row],[c]]/賃上げ確認表[[#This Row],[(a'')]]*賃上げ確認表[[#This Row],[a]],""),"")</f>
        <v/>
      </c>
      <c r="I418" s="18" t="str">
        <f>IF(賃上げ確認表[[#This Row],[社員コード又は氏名等]]="","",賃上げ確認表[[#This Row],[b]]+IF(賃上げ確認表[[#This Row],[(a'')]]="",賃上げ確認表[[#This Row],[c]],賃上げ確認表[[#This Row],[c'']]))</f>
        <v/>
      </c>
      <c r="J418" s="165"/>
      <c r="K418" s="166"/>
      <c r="L418" s="161" t="str">
        <f>IFERROR(IF(賃上げ確認表[[#This Row],[雇用形態]]="02【日給制+手当(月額)】",賃上げ確認表[[#This Row],[f]]/賃上げ確認表[[#This Row],[(a'')]]*賃上げ確認表[[#This Row],[a]],""),"")</f>
        <v/>
      </c>
      <c r="M418" s="18" t="str">
        <f>IF(賃上げ確認表[[#This Row],[社員コード又は氏名等]]="","",賃上げ確認表[[#This Row],[e]]+IF(賃上げ確認表[[#This Row],[(a'')]]="",賃上げ確認表[[#This Row],[f]],賃上げ確認表[[#This Row],[f'']]))</f>
        <v/>
      </c>
      <c r="N418" s="19" t="str">
        <f ca="1">IFERROR(IF(賃上げ確認表[[#This Row],[No.]]=従業員数+1,COUNT(OFFSET($N$53,0,0,従業員数)),IF(賃上げ確認表[[#This Row],[雇用形態]]="88【退職・異動等】","",IFERROR(賃上げ確認表[[#This Row],[g]]-賃上げ確認表[[#This Row],[d]],""))),"")</f>
        <v/>
      </c>
      <c r="O418" s="32" t="str">
        <f ca="1">IFERROR(IF(賃上げ確認表[[#This Row],[No.]]=従業員数+1,AVERAGE(OFFSET($O$53,0,0,従業員数)),IF(賃上げ確認表[[#This Row],[雇用形態]]="88【退職・異動等】","",賃上げ確認表[[#This Row],[d]]/賃上げ確認表[[#This Row],[a]])),"")</f>
        <v/>
      </c>
      <c r="P418" s="33" t="str">
        <f ca="1">IFERROR(IF(賃上げ確認表[[#This Row],[No.]]=従業員数+1,AVERAGE(OFFSET($P$53,0,0,従業員数)),IF(賃上げ確認表[[#This Row],[雇用形態]]="88【退職・異動等】","",賃上げ確認表[[#This Row],[g]]/賃上げ確認表[[#This Row],[a]])),"")</f>
        <v/>
      </c>
      <c r="Q418" s="34" t="str">
        <f ca="1">IFERROR(IF(賃上げ確認表[[#This Row],[No.]]=従業員数+1,AVERAGE(OFFSET($Q$53,0,0,従業員数)),賃上げ確認表[[#This Row],[i]]-賃上げ確認表[[#This Row],[h]]),"")</f>
        <v/>
      </c>
      <c r="R418" s="20" t="str">
        <f ca="1">IF(賃上げ確認表[[#This Row],[h]]="","",IF(OR(賃上げ確認表[[#This Row],[h]]&lt;$Q$39,賃上げ確認表[[#This Row],[i]]&lt;MAX($Q$39:$Q$40)),"最低賃金未満","○"))</f>
        <v/>
      </c>
    </row>
    <row r="419" spans="1:18" ht="18.75" customHeight="1" thickTop="1" thickBot="1" x14ac:dyDescent="0.3">
      <c r="A419" s="108">
        <f>ROW()-ROW(賃上げ確認表[[#Headers],[No.]])</f>
        <v>367</v>
      </c>
      <c r="B419" s="172"/>
      <c r="C419" s="28"/>
      <c r="D419" s="29" t="str">
        <f ca="1">IFERROR(INDIRECT("_"&amp;LEFT(賃上げ確認表[[#This Row],[雇用形態]],2)),"")</f>
        <v/>
      </c>
      <c r="E419" s="160" t="str">
        <f>IF(賃上げ確認表[[#This Row],[雇用形態]]="02【日給制+手当(月額)】",$J$21,"")</f>
        <v/>
      </c>
      <c r="F419" s="162"/>
      <c r="G419" s="163"/>
      <c r="H419" s="161" t="str">
        <f>IFERROR(IF(賃上げ確認表[[#This Row],[雇用形態]]="02【日給制+手当(月額)】",賃上げ確認表[[#This Row],[c]]/賃上げ確認表[[#This Row],[(a'')]]*賃上げ確認表[[#This Row],[a]],""),"")</f>
        <v/>
      </c>
      <c r="I419" s="18" t="str">
        <f>IF(賃上げ確認表[[#This Row],[社員コード又は氏名等]]="","",賃上げ確認表[[#This Row],[b]]+IF(賃上げ確認表[[#This Row],[(a'')]]="",賃上げ確認表[[#This Row],[c]],賃上げ確認表[[#This Row],[c'']]))</f>
        <v/>
      </c>
      <c r="J419" s="165"/>
      <c r="K419" s="166"/>
      <c r="L419" s="161" t="str">
        <f>IFERROR(IF(賃上げ確認表[[#This Row],[雇用形態]]="02【日給制+手当(月額)】",賃上げ確認表[[#This Row],[f]]/賃上げ確認表[[#This Row],[(a'')]]*賃上げ確認表[[#This Row],[a]],""),"")</f>
        <v/>
      </c>
      <c r="M419" s="18" t="str">
        <f>IF(賃上げ確認表[[#This Row],[社員コード又は氏名等]]="","",賃上げ確認表[[#This Row],[e]]+IF(賃上げ確認表[[#This Row],[(a'')]]="",賃上げ確認表[[#This Row],[f]],賃上げ確認表[[#This Row],[f'']]))</f>
        <v/>
      </c>
      <c r="N419" s="19" t="str">
        <f ca="1">IFERROR(IF(賃上げ確認表[[#This Row],[No.]]=従業員数+1,COUNT(OFFSET($N$53,0,0,従業員数)),IF(賃上げ確認表[[#This Row],[雇用形態]]="88【退職・異動等】","",IFERROR(賃上げ確認表[[#This Row],[g]]-賃上げ確認表[[#This Row],[d]],""))),"")</f>
        <v/>
      </c>
      <c r="O419" s="32" t="str">
        <f ca="1">IFERROR(IF(賃上げ確認表[[#This Row],[No.]]=従業員数+1,AVERAGE(OFFSET($O$53,0,0,従業員数)),IF(賃上げ確認表[[#This Row],[雇用形態]]="88【退職・異動等】","",賃上げ確認表[[#This Row],[d]]/賃上げ確認表[[#This Row],[a]])),"")</f>
        <v/>
      </c>
      <c r="P419" s="33" t="str">
        <f ca="1">IFERROR(IF(賃上げ確認表[[#This Row],[No.]]=従業員数+1,AVERAGE(OFFSET($P$53,0,0,従業員数)),IF(賃上げ確認表[[#This Row],[雇用形態]]="88【退職・異動等】","",賃上げ確認表[[#This Row],[g]]/賃上げ確認表[[#This Row],[a]])),"")</f>
        <v/>
      </c>
      <c r="Q419" s="34" t="str">
        <f ca="1">IFERROR(IF(賃上げ確認表[[#This Row],[No.]]=従業員数+1,AVERAGE(OFFSET($Q$53,0,0,従業員数)),賃上げ確認表[[#This Row],[i]]-賃上げ確認表[[#This Row],[h]]),"")</f>
        <v/>
      </c>
      <c r="R419" s="20" t="str">
        <f ca="1">IF(賃上げ確認表[[#This Row],[h]]="","",IF(OR(賃上げ確認表[[#This Row],[h]]&lt;$Q$39,賃上げ確認表[[#This Row],[i]]&lt;MAX($Q$39:$Q$40)),"最低賃金未満","○"))</f>
        <v/>
      </c>
    </row>
    <row r="420" spans="1:18" ht="18.75" customHeight="1" thickTop="1" thickBot="1" x14ac:dyDescent="0.3">
      <c r="A420" s="108">
        <f>ROW()-ROW(賃上げ確認表[[#Headers],[No.]])</f>
        <v>368</v>
      </c>
      <c r="B420" s="172"/>
      <c r="C420" s="28"/>
      <c r="D420" s="29" t="str">
        <f ca="1">IFERROR(INDIRECT("_"&amp;LEFT(賃上げ確認表[[#This Row],[雇用形態]],2)),"")</f>
        <v/>
      </c>
      <c r="E420" s="160" t="str">
        <f>IF(賃上げ確認表[[#This Row],[雇用形態]]="02【日給制+手当(月額)】",$J$21,"")</f>
        <v/>
      </c>
      <c r="F420" s="162"/>
      <c r="G420" s="163"/>
      <c r="H420" s="161" t="str">
        <f>IFERROR(IF(賃上げ確認表[[#This Row],[雇用形態]]="02【日給制+手当(月額)】",賃上げ確認表[[#This Row],[c]]/賃上げ確認表[[#This Row],[(a'')]]*賃上げ確認表[[#This Row],[a]],""),"")</f>
        <v/>
      </c>
      <c r="I420" s="18" t="str">
        <f>IF(賃上げ確認表[[#This Row],[社員コード又は氏名等]]="","",賃上げ確認表[[#This Row],[b]]+IF(賃上げ確認表[[#This Row],[(a'')]]="",賃上げ確認表[[#This Row],[c]],賃上げ確認表[[#This Row],[c'']]))</f>
        <v/>
      </c>
      <c r="J420" s="165"/>
      <c r="K420" s="166"/>
      <c r="L420" s="161" t="str">
        <f>IFERROR(IF(賃上げ確認表[[#This Row],[雇用形態]]="02【日給制+手当(月額)】",賃上げ確認表[[#This Row],[f]]/賃上げ確認表[[#This Row],[(a'')]]*賃上げ確認表[[#This Row],[a]],""),"")</f>
        <v/>
      </c>
      <c r="M420" s="18" t="str">
        <f>IF(賃上げ確認表[[#This Row],[社員コード又は氏名等]]="","",賃上げ確認表[[#This Row],[e]]+IF(賃上げ確認表[[#This Row],[(a'')]]="",賃上げ確認表[[#This Row],[f]],賃上げ確認表[[#This Row],[f'']]))</f>
        <v/>
      </c>
      <c r="N420" s="19" t="str">
        <f ca="1">IFERROR(IF(賃上げ確認表[[#This Row],[No.]]=従業員数+1,COUNT(OFFSET($N$53,0,0,従業員数)),IF(賃上げ確認表[[#This Row],[雇用形態]]="88【退職・異動等】","",IFERROR(賃上げ確認表[[#This Row],[g]]-賃上げ確認表[[#This Row],[d]],""))),"")</f>
        <v/>
      </c>
      <c r="O420" s="32" t="str">
        <f ca="1">IFERROR(IF(賃上げ確認表[[#This Row],[No.]]=従業員数+1,AVERAGE(OFFSET($O$53,0,0,従業員数)),IF(賃上げ確認表[[#This Row],[雇用形態]]="88【退職・異動等】","",賃上げ確認表[[#This Row],[d]]/賃上げ確認表[[#This Row],[a]])),"")</f>
        <v/>
      </c>
      <c r="P420" s="33" t="str">
        <f ca="1">IFERROR(IF(賃上げ確認表[[#This Row],[No.]]=従業員数+1,AVERAGE(OFFSET($P$53,0,0,従業員数)),IF(賃上げ確認表[[#This Row],[雇用形態]]="88【退職・異動等】","",賃上げ確認表[[#This Row],[g]]/賃上げ確認表[[#This Row],[a]])),"")</f>
        <v/>
      </c>
      <c r="Q420" s="34" t="str">
        <f ca="1">IFERROR(IF(賃上げ確認表[[#This Row],[No.]]=従業員数+1,AVERAGE(OFFSET($Q$53,0,0,従業員数)),賃上げ確認表[[#This Row],[i]]-賃上げ確認表[[#This Row],[h]]),"")</f>
        <v/>
      </c>
      <c r="R420" s="20" t="str">
        <f ca="1">IF(賃上げ確認表[[#This Row],[h]]="","",IF(OR(賃上げ確認表[[#This Row],[h]]&lt;$Q$39,賃上げ確認表[[#This Row],[i]]&lt;MAX($Q$39:$Q$40)),"最低賃金未満","○"))</f>
        <v/>
      </c>
    </row>
    <row r="421" spans="1:18" ht="18.75" customHeight="1" thickTop="1" thickBot="1" x14ac:dyDescent="0.3">
      <c r="A421" s="108">
        <f>ROW()-ROW(賃上げ確認表[[#Headers],[No.]])</f>
        <v>369</v>
      </c>
      <c r="B421" s="172"/>
      <c r="C421" s="28"/>
      <c r="D421" s="29" t="str">
        <f ca="1">IFERROR(INDIRECT("_"&amp;LEFT(賃上げ確認表[[#This Row],[雇用形態]],2)),"")</f>
        <v/>
      </c>
      <c r="E421" s="160" t="str">
        <f>IF(賃上げ確認表[[#This Row],[雇用形態]]="02【日給制+手当(月額)】",$J$21,"")</f>
        <v/>
      </c>
      <c r="F421" s="162"/>
      <c r="G421" s="163"/>
      <c r="H421" s="161" t="str">
        <f>IFERROR(IF(賃上げ確認表[[#This Row],[雇用形態]]="02【日給制+手当(月額)】",賃上げ確認表[[#This Row],[c]]/賃上げ確認表[[#This Row],[(a'')]]*賃上げ確認表[[#This Row],[a]],""),"")</f>
        <v/>
      </c>
      <c r="I421" s="18" t="str">
        <f>IF(賃上げ確認表[[#This Row],[社員コード又は氏名等]]="","",賃上げ確認表[[#This Row],[b]]+IF(賃上げ確認表[[#This Row],[(a'')]]="",賃上げ確認表[[#This Row],[c]],賃上げ確認表[[#This Row],[c'']]))</f>
        <v/>
      </c>
      <c r="J421" s="165"/>
      <c r="K421" s="166"/>
      <c r="L421" s="161" t="str">
        <f>IFERROR(IF(賃上げ確認表[[#This Row],[雇用形態]]="02【日給制+手当(月額)】",賃上げ確認表[[#This Row],[f]]/賃上げ確認表[[#This Row],[(a'')]]*賃上げ確認表[[#This Row],[a]],""),"")</f>
        <v/>
      </c>
      <c r="M421" s="18" t="str">
        <f>IF(賃上げ確認表[[#This Row],[社員コード又は氏名等]]="","",賃上げ確認表[[#This Row],[e]]+IF(賃上げ確認表[[#This Row],[(a'')]]="",賃上げ確認表[[#This Row],[f]],賃上げ確認表[[#This Row],[f'']]))</f>
        <v/>
      </c>
      <c r="N421" s="19" t="str">
        <f ca="1">IFERROR(IF(賃上げ確認表[[#This Row],[No.]]=従業員数+1,COUNT(OFFSET($N$53,0,0,従業員数)),IF(賃上げ確認表[[#This Row],[雇用形態]]="88【退職・異動等】","",IFERROR(賃上げ確認表[[#This Row],[g]]-賃上げ確認表[[#This Row],[d]],""))),"")</f>
        <v/>
      </c>
      <c r="O421" s="32" t="str">
        <f ca="1">IFERROR(IF(賃上げ確認表[[#This Row],[No.]]=従業員数+1,AVERAGE(OFFSET($O$53,0,0,従業員数)),IF(賃上げ確認表[[#This Row],[雇用形態]]="88【退職・異動等】","",賃上げ確認表[[#This Row],[d]]/賃上げ確認表[[#This Row],[a]])),"")</f>
        <v/>
      </c>
      <c r="P421" s="33" t="str">
        <f ca="1">IFERROR(IF(賃上げ確認表[[#This Row],[No.]]=従業員数+1,AVERAGE(OFFSET($P$53,0,0,従業員数)),IF(賃上げ確認表[[#This Row],[雇用形態]]="88【退職・異動等】","",賃上げ確認表[[#This Row],[g]]/賃上げ確認表[[#This Row],[a]])),"")</f>
        <v/>
      </c>
      <c r="Q421" s="34" t="str">
        <f ca="1">IFERROR(IF(賃上げ確認表[[#This Row],[No.]]=従業員数+1,AVERAGE(OFFSET($Q$53,0,0,従業員数)),賃上げ確認表[[#This Row],[i]]-賃上げ確認表[[#This Row],[h]]),"")</f>
        <v/>
      </c>
      <c r="R421" s="20" t="str">
        <f ca="1">IF(賃上げ確認表[[#This Row],[h]]="","",IF(OR(賃上げ確認表[[#This Row],[h]]&lt;$Q$39,賃上げ確認表[[#This Row],[i]]&lt;MAX($Q$39:$Q$40)),"最低賃金未満","○"))</f>
        <v/>
      </c>
    </row>
    <row r="422" spans="1:18" ht="18.75" customHeight="1" thickTop="1" thickBot="1" x14ac:dyDescent="0.3">
      <c r="A422" s="108">
        <f>ROW()-ROW(賃上げ確認表[[#Headers],[No.]])</f>
        <v>370</v>
      </c>
      <c r="B422" s="172"/>
      <c r="C422" s="28"/>
      <c r="D422" s="29" t="str">
        <f ca="1">IFERROR(INDIRECT("_"&amp;LEFT(賃上げ確認表[[#This Row],[雇用形態]],2)),"")</f>
        <v/>
      </c>
      <c r="E422" s="160" t="str">
        <f>IF(賃上げ確認表[[#This Row],[雇用形態]]="02【日給制+手当(月額)】",$J$21,"")</f>
        <v/>
      </c>
      <c r="F422" s="162"/>
      <c r="G422" s="163"/>
      <c r="H422" s="161" t="str">
        <f>IFERROR(IF(賃上げ確認表[[#This Row],[雇用形態]]="02【日給制+手当(月額)】",賃上げ確認表[[#This Row],[c]]/賃上げ確認表[[#This Row],[(a'')]]*賃上げ確認表[[#This Row],[a]],""),"")</f>
        <v/>
      </c>
      <c r="I422" s="18" t="str">
        <f>IF(賃上げ確認表[[#This Row],[社員コード又は氏名等]]="","",賃上げ確認表[[#This Row],[b]]+IF(賃上げ確認表[[#This Row],[(a'')]]="",賃上げ確認表[[#This Row],[c]],賃上げ確認表[[#This Row],[c'']]))</f>
        <v/>
      </c>
      <c r="J422" s="165"/>
      <c r="K422" s="166"/>
      <c r="L422" s="161" t="str">
        <f>IFERROR(IF(賃上げ確認表[[#This Row],[雇用形態]]="02【日給制+手当(月額)】",賃上げ確認表[[#This Row],[f]]/賃上げ確認表[[#This Row],[(a'')]]*賃上げ確認表[[#This Row],[a]],""),"")</f>
        <v/>
      </c>
      <c r="M422" s="18" t="str">
        <f>IF(賃上げ確認表[[#This Row],[社員コード又は氏名等]]="","",賃上げ確認表[[#This Row],[e]]+IF(賃上げ確認表[[#This Row],[(a'')]]="",賃上げ確認表[[#This Row],[f]],賃上げ確認表[[#This Row],[f'']]))</f>
        <v/>
      </c>
      <c r="N422" s="19" t="str">
        <f ca="1">IFERROR(IF(賃上げ確認表[[#This Row],[No.]]=従業員数+1,COUNT(OFFSET($N$53,0,0,従業員数)),IF(賃上げ確認表[[#This Row],[雇用形態]]="88【退職・異動等】","",IFERROR(賃上げ確認表[[#This Row],[g]]-賃上げ確認表[[#This Row],[d]],""))),"")</f>
        <v/>
      </c>
      <c r="O422" s="32" t="str">
        <f ca="1">IFERROR(IF(賃上げ確認表[[#This Row],[No.]]=従業員数+1,AVERAGE(OFFSET($O$53,0,0,従業員数)),IF(賃上げ確認表[[#This Row],[雇用形態]]="88【退職・異動等】","",賃上げ確認表[[#This Row],[d]]/賃上げ確認表[[#This Row],[a]])),"")</f>
        <v/>
      </c>
      <c r="P422" s="33" t="str">
        <f ca="1">IFERROR(IF(賃上げ確認表[[#This Row],[No.]]=従業員数+1,AVERAGE(OFFSET($P$53,0,0,従業員数)),IF(賃上げ確認表[[#This Row],[雇用形態]]="88【退職・異動等】","",賃上げ確認表[[#This Row],[g]]/賃上げ確認表[[#This Row],[a]])),"")</f>
        <v/>
      </c>
      <c r="Q422" s="34" t="str">
        <f ca="1">IFERROR(IF(賃上げ確認表[[#This Row],[No.]]=従業員数+1,AVERAGE(OFFSET($Q$53,0,0,従業員数)),賃上げ確認表[[#This Row],[i]]-賃上げ確認表[[#This Row],[h]]),"")</f>
        <v/>
      </c>
      <c r="R422" s="20" t="str">
        <f ca="1">IF(賃上げ確認表[[#This Row],[h]]="","",IF(OR(賃上げ確認表[[#This Row],[h]]&lt;$Q$39,賃上げ確認表[[#This Row],[i]]&lt;MAX($Q$39:$Q$40)),"最低賃金未満","○"))</f>
        <v/>
      </c>
    </row>
    <row r="423" spans="1:18" ht="18.75" customHeight="1" thickTop="1" thickBot="1" x14ac:dyDescent="0.3">
      <c r="A423" s="108">
        <f>ROW()-ROW(賃上げ確認表[[#Headers],[No.]])</f>
        <v>371</v>
      </c>
      <c r="B423" s="172"/>
      <c r="C423" s="28"/>
      <c r="D423" s="29" t="str">
        <f ca="1">IFERROR(INDIRECT("_"&amp;LEFT(賃上げ確認表[[#This Row],[雇用形態]],2)),"")</f>
        <v/>
      </c>
      <c r="E423" s="160" t="str">
        <f>IF(賃上げ確認表[[#This Row],[雇用形態]]="02【日給制+手当(月額)】",$J$21,"")</f>
        <v/>
      </c>
      <c r="F423" s="162"/>
      <c r="G423" s="163"/>
      <c r="H423" s="161" t="str">
        <f>IFERROR(IF(賃上げ確認表[[#This Row],[雇用形態]]="02【日給制+手当(月額)】",賃上げ確認表[[#This Row],[c]]/賃上げ確認表[[#This Row],[(a'')]]*賃上げ確認表[[#This Row],[a]],""),"")</f>
        <v/>
      </c>
      <c r="I423" s="18" t="str">
        <f>IF(賃上げ確認表[[#This Row],[社員コード又は氏名等]]="","",賃上げ確認表[[#This Row],[b]]+IF(賃上げ確認表[[#This Row],[(a'')]]="",賃上げ確認表[[#This Row],[c]],賃上げ確認表[[#This Row],[c'']]))</f>
        <v/>
      </c>
      <c r="J423" s="165"/>
      <c r="K423" s="166"/>
      <c r="L423" s="161" t="str">
        <f>IFERROR(IF(賃上げ確認表[[#This Row],[雇用形態]]="02【日給制+手当(月額)】",賃上げ確認表[[#This Row],[f]]/賃上げ確認表[[#This Row],[(a'')]]*賃上げ確認表[[#This Row],[a]],""),"")</f>
        <v/>
      </c>
      <c r="M423" s="18" t="str">
        <f>IF(賃上げ確認表[[#This Row],[社員コード又は氏名等]]="","",賃上げ確認表[[#This Row],[e]]+IF(賃上げ確認表[[#This Row],[(a'')]]="",賃上げ確認表[[#This Row],[f]],賃上げ確認表[[#This Row],[f'']]))</f>
        <v/>
      </c>
      <c r="N423" s="19" t="str">
        <f ca="1">IFERROR(IF(賃上げ確認表[[#This Row],[No.]]=従業員数+1,COUNT(OFFSET($N$53,0,0,従業員数)),IF(賃上げ確認表[[#This Row],[雇用形態]]="88【退職・異動等】","",IFERROR(賃上げ確認表[[#This Row],[g]]-賃上げ確認表[[#This Row],[d]],""))),"")</f>
        <v/>
      </c>
      <c r="O423" s="32" t="str">
        <f ca="1">IFERROR(IF(賃上げ確認表[[#This Row],[No.]]=従業員数+1,AVERAGE(OFFSET($O$53,0,0,従業員数)),IF(賃上げ確認表[[#This Row],[雇用形態]]="88【退職・異動等】","",賃上げ確認表[[#This Row],[d]]/賃上げ確認表[[#This Row],[a]])),"")</f>
        <v/>
      </c>
      <c r="P423" s="33" t="str">
        <f ca="1">IFERROR(IF(賃上げ確認表[[#This Row],[No.]]=従業員数+1,AVERAGE(OFFSET($P$53,0,0,従業員数)),IF(賃上げ確認表[[#This Row],[雇用形態]]="88【退職・異動等】","",賃上げ確認表[[#This Row],[g]]/賃上げ確認表[[#This Row],[a]])),"")</f>
        <v/>
      </c>
      <c r="Q423" s="34" t="str">
        <f ca="1">IFERROR(IF(賃上げ確認表[[#This Row],[No.]]=従業員数+1,AVERAGE(OFFSET($Q$53,0,0,従業員数)),賃上げ確認表[[#This Row],[i]]-賃上げ確認表[[#This Row],[h]]),"")</f>
        <v/>
      </c>
      <c r="R423" s="20" t="str">
        <f ca="1">IF(賃上げ確認表[[#This Row],[h]]="","",IF(OR(賃上げ確認表[[#This Row],[h]]&lt;$Q$39,賃上げ確認表[[#This Row],[i]]&lt;MAX($Q$39:$Q$40)),"最低賃金未満","○"))</f>
        <v/>
      </c>
    </row>
    <row r="424" spans="1:18" ht="18.75" customHeight="1" thickTop="1" thickBot="1" x14ac:dyDescent="0.3">
      <c r="A424" s="108">
        <f>ROW()-ROW(賃上げ確認表[[#Headers],[No.]])</f>
        <v>372</v>
      </c>
      <c r="B424" s="172"/>
      <c r="C424" s="28"/>
      <c r="D424" s="29" t="str">
        <f ca="1">IFERROR(INDIRECT("_"&amp;LEFT(賃上げ確認表[[#This Row],[雇用形態]],2)),"")</f>
        <v/>
      </c>
      <c r="E424" s="160" t="str">
        <f>IF(賃上げ確認表[[#This Row],[雇用形態]]="02【日給制+手当(月額)】",$J$21,"")</f>
        <v/>
      </c>
      <c r="F424" s="162"/>
      <c r="G424" s="163"/>
      <c r="H424" s="161" t="str">
        <f>IFERROR(IF(賃上げ確認表[[#This Row],[雇用形態]]="02【日給制+手当(月額)】",賃上げ確認表[[#This Row],[c]]/賃上げ確認表[[#This Row],[(a'')]]*賃上げ確認表[[#This Row],[a]],""),"")</f>
        <v/>
      </c>
      <c r="I424" s="18" t="str">
        <f>IF(賃上げ確認表[[#This Row],[社員コード又は氏名等]]="","",賃上げ確認表[[#This Row],[b]]+IF(賃上げ確認表[[#This Row],[(a'')]]="",賃上げ確認表[[#This Row],[c]],賃上げ確認表[[#This Row],[c'']]))</f>
        <v/>
      </c>
      <c r="J424" s="165"/>
      <c r="K424" s="166"/>
      <c r="L424" s="161" t="str">
        <f>IFERROR(IF(賃上げ確認表[[#This Row],[雇用形態]]="02【日給制+手当(月額)】",賃上げ確認表[[#This Row],[f]]/賃上げ確認表[[#This Row],[(a'')]]*賃上げ確認表[[#This Row],[a]],""),"")</f>
        <v/>
      </c>
      <c r="M424" s="18" t="str">
        <f>IF(賃上げ確認表[[#This Row],[社員コード又は氏名等]]="","",賃上げ確認表[[#This Row],[e]]+IF(賃上げ確認表[[#This Row],[(a'')]]="",賃上げ確認表[[#This Row],[f]],賃上げ確認表[[#This Row],[f'']]))</f>
        <v/>
      </c>
      <c r="N424" s="19" t="str">
        <f ca="1">IFERROR(IF(賃上げ確認表[[#This Row],[No.]]=従業員数+1,COUNT(OFFSET($N$53,0,0,従業員数)),IF(賃上げ確認表[[#This Row],[雇用形態]]="88【退職・異動等】","",IFERROR(賃上げ確認表[[#This Row],[g]]-賃上げ確認表[[#This Row],[d]],""))),"")</f>
        <v/>
      </c>
      <c r="O424" s="32" t="str">
        <f ca="1">IFERROR(IF(賃上げ確認表[[#This Row],[No.]]=従業員数+1,AVERAGE(OFFSET($O$53,0,0,従業員数)),IF(賃上げ確認表[[#This Row],[雇用形態]]="88【退職・異動等】","",賃上げ確認表[[#This Row],[d]]/賃上げ確認表[[#This Row],[a]])),"")</f>
        <v/>
      </c>
      <c r="P424" s="33" t="str">
        <f ca="1">IFERROR(IF(賃上げ確認表[[#This Row],[No.]]=従業員数+1,AVERAGE(OFFSET($P$53,0,0,従業員数)),IF(賃上げ確認表[[#This Row],[雇用形態]]="88【退職・異動等】","",賃上げ確認表[[#This Row],[g]]/賃上げ確認表[[#This Row],[a]])),"")</f>
        <v/>
      </c>
      <c r="Q424" s="34" t="str">
        <f ca="1">IFERROR(IF(賃上げ確認表[[#This Row],[No.]]=従業員数+1,AVERAGE(OFFSET($Q$53,0,0,従業員数)),賃上げ確認表[[#This Row],[i]]-賃上げ確認表[[#This Row],[h]]),"")</f>
        <v/>
      </c>
      <c r="R424" s="20" t="str">
        <f ca="1">IF(賃上げ確認表[[#This Row],[h]]="","",IF(OR(賃上げ確認表[[#This Row],[h]]&lt;$Q$39,賃上げ確認表[[#This Row],[i]]&lt;MAX($Q$39:$Q$40)),"最低賃金未満","○"))</f>
        <v/>
      </c>
    </row>
    <row r="425" spans="1:18" ht="18.75" customHeight="1" thickTop="1" thickBot="1" x14ac:dyDescent="0.3">
      <c r="A425" s="108">
        <f>ROW()-ROW(賃上げ確認表[[#Headers],[No.]])</f>
        <v>373</v>
      </c>
      <c r="B425" s="172"/>
      <c r="C425" s="28"/>
      <c r="D425" s="29" t="str">
        <f ca="1">IFERROR(INDIRECT("_"&amp;LEFT(賃上げ確認表[[#This Row],[雇用形態]],2)),"")</f>
        <v/>
      </c>
      <c r="E425" s="160" t="str">
        <f>IF(賃上げ確認表[[#This Row],[雇用形態]]="02【日給制+手当(月額)】",$J$21,"")</f>
        <v/>
      </c>
      <c r="F425" s="162"/>
      <c r="G425" s="163"/>
      <c r="H425" s="161" t="str">
        <f>IFERROR(IF(賃上げ確認表[[#This Row],[雇用形態]]="02【日給制+手当(月額)】",賃上げ確認表[[#This Row],[c]]/賃上げ確認表[[#This Row],[(a'')]]*賃上げ確認表[[#This Row],[a]],""),"")</f>
        <v/>
      </c>
      <c r="I425" s="18" t="str">
        <f>IF(賃上げ確認表[[#This Row],[社員コード又は氏名等]]="","",賃上げ確認表[[#This Row],[b]]+IF(賃上げ確認表[[#This Row],[(a'')]]="",賃上げ確認表[[#This Row],[c]],賃上げ確認表[[#This Row],[c'']]))</f>
        <v/>
      </c>
      <c r="J425" s="165"/>
      <c r="K425" s="166"/>
      <c r="L425" s="161" t="str">
        <f>IFERROR(IF(賃上げ確認表[[#This Row],[雇用形態]]="02【日給制+手当(月額)】",賃上げ確認表[[#This Row],[f]]/賃上げ確認表[[#This Row],[(a'')]]*賃上げ確認表[[#This Row],[a]],""),"")</f>
        <v/>
      </c>
      <c r="M425" s="18" t="str">
        <f>IF(賃上げ確認表[[#This Row],[社員コード又は氏名等]]="","",賃上げ確認表[[#This Row],[e]]+IF(賃上げ確認表[[#This Row],[(a'')]]="",賃上げ確認表[[#This Row],[f]],賃上げ確認表[[#This Row],[f'']]))</f>
        <v/>
      </c>
      <c r="N425" s="19" t="str">
        <f ca="1">IFERROR(IF(賃上げ確認表[[#This Row],[No.]]=従業員数+1,COUNT(OFFSET($N$53,0,0,従業員数)),IF(賃上げ確認表[[#This Row],[雇用形態]]="88【退職・異動等】","",IFERROR(賃上げ確認表[[#This Row],[g]]-賃上げ確認表[[#This Row],[d]],""))),"")</f>
        <v/>
      </c>
      <c r="O425" s="32" t="str">
        <f ca="1">IFERROR(IF(賃上げ確認表[[#This Row],[No.]]=従業員数+1,AVERAGE(OFFSET($O$53,0,0,従業員数)),IF(賃上げ確認表[[#This Row],[雇用形態]]="88【退職・異動等】","",賃上げ確認表[[#This Row],[d]]/賃上げ確認表[[#This Row],[a]])),"")</f>
        <v/>
      </c>
      <c r="P425" s="33" t="str">
        <f ca="1">IFERROR(IF(賃上げ確認表[[#This Row],[No.]]=従業員数+1,AVERAGE(OFFSET($P$53,0,0,従業員数)),IF(賃上げ確認表[[#This Row],[雇用形態]]="88【退職・異動等】","",賃上げ確認表[[#This Row],[g]]/賃上げ確認表[[#This Row],[a]])),"")</f>
        <v/>
      </c>
      <c r="Q425" s="34" t="str">
        <f ca="1">IFERROR(IF(賃上げ確認表[[#This Row],[No.]]=従業員数+1,AVERAGE(OFFSET($Q$53,0,0,従業員数)),賃上げ確認表[[#This Row],[i]]-賃上げ確認表[[#This Row],[h]]),"")</f>
        <v/>
      </c>
      <c r="R425" s="20" t="str">
        <f ca="1">IF(賃上げ確認表[[#This Row],[h]]="","",IF(OR(賃上げ確認表[[#This Row],[h]]&lt;$Q$39,賃上げ確認表[[#This Row],[i]]&lt;MAX($Q$39:$Q$40)),"最低賃金未満","○"))</f>
        <v/>
      </c>
    </row>
    <row r="426" spans="1:18" ht="18.75" customHeight="1" thickTop="1" thickBot="1" x14ac:dyDescent="0.3">
      <c r="A426" s="108">
        <f>ROW()-ROW(賃上げ確認表[[#Headers],[No.]])</f>
        <v>374</v>
      </c>
      <c r="B426" s="172"/>
      <c r="C426" s="28"/>
      <c r="D426" s="29" t="str">
        <f ca="1">IFERROR(INDIRECT("_"&amp;LEFT(賃上げ確認表[[#This Row],[雇用形態]],2)),"")</f>
        <v/>
      </c>
      <c r="E426" s="160" t="str">
        <f>IF(賃上げ確認表[[#This Row],[雇用形態]]="02【日給制+手当(月額)】",$J$21,"")</f>
        <v/>
      </c>
      <c r="F426" s="162"/>
      <c r="G426" s="163"/>
      <c r="H426" s="161" t="str">
        <f>IFERROR(IF(賃上げ確認表[[#This Row],[雇用形態]]="02【日給制+手当(月額)】",賃上げ確認表[[#This Row],[c]]/賃上げ確認表[[#This Row],[(a'')]]*賃上げ確認表[[#This Row],[a]],""),"")</f>
        <v/>
      </c>
      <c r="I426" s="18" t="str">
        <f>IF(賃上げ確認表[[#This Row],[社員コード又は氏名等]]="","",賃上げ確認表[[#This Row],[b]]+IF(賃上げ確認表[[#This Row],[(a'')]]="",賃上げ確認表[[#This Row],[c]],賃上げ確認表[[#This Row],[c'']]))</f>
        <v/>
      </c>
      <c r="J426" s="165"/>
      <c r="K426" s="166"/>
      <c r="L426" s="161" t="str">
        <f>IFERROR(IF(賃上げ確認表[[#This Row],[雇用形態]]="02【日給制+手当(月額)】",賃上げ確認表[[#This Row],[f]]/賃上げ確認表[[#This Row],[(a'')]]*賃上げ確認表[[#This Row],[a]],""),"")</f>
        <v/>
      </c>
      <c r="M426" s="18" t="str">
        <f>IF(賃上げ確認表[[#This Row],[社員コード又は氏名等]]="","",賃上げ確認表[[#This Row],[e]]+IF(賃上げ確認表[[#This Row],[(a'')]]="",賃上げ確認表[[#This Row],[f]],賃上げ確認表[[#This Row],[f'']]))</f>
        <v/>
      </c>
      <c r="N426" s="19" t="str">
        <f ca="1">IFERROR(IF(賃上げ確認表[[#This Row],[No.]]=従業員数+1,COUNT(OFFSET($N$53,0,0,従業員数)),IF(賃上げ確認表[[#This Row],[雇用形態]]="88【退職・異動等】","",IFERROR(賃上げ確認表[[#This Row],[g]]-賃上げ確認表[[#This Row],[d]],""))),"")</f>
        <v/>
      </c>
      <c r="O426" s="32" t="str">
        <f ca="1">IFERROR(IF(賃上げ確認表[[#This Row],[No.]]=従業員数+1,AVERAGE(OFFSET($O$53,0,0,従業員数)),IF(賃上げ確認表[[#This Row],[雇用形態]]="88【退職・異動等】","",賃上げ確認表[[#This Row],[d]]/賃上げ確認表[[#This Row],[a]])),"")</f>
        <v/>
      </c>
      <c r="P426" s="33" t="str">
        <f ca="1">IFERROR(IF(賃上げ確認表[[#This Row],[No.]]=従業員数+1,AVERAGE(OFFSET($P$53,0,0,従業員数)),IF(賃上げ確認表[[#This Row],[雇用形態]]="88【退職・異動等】","",賃上げ確認表[[#This Row],[g]]/賃上げ確認表[[#This Row],[a]])),"")</f>
        <v/>
      </c>
      <c r="Q426" s="34" t="str">
        <f ca="1">IFERROR(IF(賃上げ確認表[[#This Row],[No.]]=従業員数+1,AVERAGE(OFFSET($Q$53,0,0,従業員数)),賃上げ確認表[[#This Row],[i]]-賃上げ確認表[[#This Row],[h]]),"")</f>
        <v/>
      </c>
      <c r="R426" s="20" t="str">
        <f ca="1">IF(賃上げ確認表[[#This Row],[h]]="","",IF(OR(賃上げ確認表[[#This Row],[h]]&lt;$Q$39,賃上げ確認表[[#This Row],[i]]&lt;MAX($Q$39:$Q$40)),"最低賃金未満","○"))</f>
        <v/>
      </c>
    </row>
    <row r="427" spans="1:18" ht="18.75" customHeight="1" thickTop="1" thickBot="1" x14ac:dyDescent="0.3">
      <c r="A427" s="108">
        <f>ROW()-ROW(賃上げ確認表[[#Headers],[No.]])</f>
        <v>375</v>
      </c>
      <c r="B427" s="172"/>
      <c r="C427" s="28"/>
      <c r="D427" s="29" t="str">
        <f ca="1">IFERROR(INDIRECT("_"&amp;LEFT(賃上げ確認表[[#This Row],[雇用形態]],2)),"")</f>
        <v/>
      </c>
      <c r="E427" s="160" t="str">
        <f>IF(賃上げ確認表[[#This Row],[雇用形態]]="02【日給制+手当(月額)】",$J$21,"")</f>
        <v/>
      </c>
      <c r="F427" s="162"/>
      <c r="G427" s="163"/>
      <c r="H427" s="161" t="str">
        <f>IFERROR(IF(賃上げ確認表[[#This Row],[雇用形態]]="02【日給制+手当(月額)】",賃上げ確認表[[#This Row],[c]]/賃上げ確認表[[#This Row],[(a'')]]*賃上げ確認表[[#This Row],[a]],""),"")</f>
        <v/>
      </c>
      <c r="I427" s="18" t="str">
        <f>IF(賃上げ確認表[[#This Row],[社員コード又は氏名等]]="","",賃上げ確認表[[#This Row],[b]]+IF(賃上げ確認表[[#This Row],[(a'')]]="",賃上げ確認表[[#This Row],[c]],賃上げ確認表[[#This Row],[c'']]))</f>
        <v/>
      </c>
      <c r="J427" s="165"/>
      <c r="K427" s="166"/>
      <c r="L427" s="161" t="str">
        <f>IFERROR(IF(賃上げ確認表[[#This Row],[雇用形態]]="02【日給制+手当(月額)】",賃上げ確認表[[#This Row],[f]]/賃上げ確認表[[#This Row],[(a'')]]*賃上げ確認表[[#This Row],[a]],""),"")</f>
        <v/>
      </c>
      <c r="M427" s="18" t="str">
        <f>IF(賃上げ確認表[[#This Row],[社員コード又は氏名等]]="","",賃上げ確認表[[#This Row],[e]]+IF(賃上げ確認表[[#This Row],[(a'')]]="",賃上げ確認表[[#This Row],[f]],賃上げ確認表[[#This Row],[f'']]))</f>
        <v/>
      </c>
      <c r="N427" s="19" t="str">
        <f ca="1">IFERROR(IF(賃上げ確認表[[#This Row],[No.]]=従業員数+1,COUNT(OFFSET($N$53,0,0,従業員数)),IF(賃上げ確認表[[#This Row],[雇用形態]]="88【退職・異動等】","",IFERROR(賃上げ確認表[[#This Row],[g]]-賃上げ確認表[[#This Row],[d]],""))),"")</f>
        <v/>
      </c>
      <c r="O427" s="32" t="str">
        <f ca="1">IFERROR(IF(賃上げ確認表[[#This Row],[No.]]=従業員数+1,AVERAGE(OFFSET($O$53,0,0,従業員数)),IF(賃上げ確認表[[#This Row],[雇用形態]]="88【退職・異動等】","",賃上げ確認表[[#This Row],[d]]/賃上げ確認表[[#This Row],[a]])),"")</f>
        <v/>
      </c>
      <c r="P427" s="33" t="str">
        <f ca="1">IFERROR(IF(賃上げ確認表[[#This Row],[No.]]=従業員数+1,AVERAGE(OFFSET($P$53,0,0,従業員数)),IF(賃上げ確認表[[#This Row],[雇用形態]]="88【退職・異動等】","",賃上げ確認表[[#This Row],[g]]/賃上げ確認表[[#This Row],[a]])),"")</f>
        <v/>
      </c>
      <c r="Q427" s="34" t="str">
        <f ca="1">IFERROR(IF(賃上げ確認表[[#This Row],[No.]]=従業員数+1,AVERAGE(OFFSET($Q$53,0,0,従業員数)),賃上げ確認表[[#This Row],[i]]-賃上げ確認表[[#This Row],[h]]),"")</f>
        <v/>
      </c>
      <c r="R427" s="20" t="str">
        <f ca="1">IF(賃上げ確認表[[#This Row],[h]]="","",IF(OR(賃上げ確認表[[#This Row],[h]]&lt;$Q$39,賃上げ確認表[[#This Row],[i]]&lt;MAX($Q$39:$Q$40)),"最低賃金未満","○"))</f>
        <v/>
      </c>
    </row>
    <row r="428" spans="1:18" ht="18.75" customHeight="1" thickTop="1" thickBot="1" x14ac:dyDescent="0.3">
      <c r="A428" s="108">
        <f>ROW()-ROW(賃上げ確認表[[#Headers],[No.]])</f>
        <v>376</v>
      </c>
      <c r="B428" s="172"/>
      <c r="C428" s="28"/>
      <c r="D428" s="29" t="str">
        <f ca="1">IFERROR(INDIRECT("_"&amp;LEFT(賃上げ確認表[[#This Row],[雇用形態]],2)),"")</f>
        <v/>
      </c>
      <c r="E428" s="160" t="str">
        <f>IF(賃上げ確認表[[#This Row],[雇用形態]]="02【日給制+手当(月額)】",$J$21,"")</f>
        <v/>
      </c>
      <c r="F428" s="162"/>
      <c r="G428" s="163"/>
      <c r="H428" s="161" t="str">
        <f>IFERROR(IF(賃上げ確認表[[#This Row],[雇用形態]]="02【日給制+手当(月額)】",賃上げ確認表[[#This Row],[c]]/賃上げ確認表[[#This Row],[(a'')]]*賃上げ確認表[[#This Row],[a]],""),"")</f>
        <v/>
      </c>
      <c r="I428" s="18" t="str">
        <f>IF(賃上げ確認表[[#This Row],[社員コード又は氏名等]]="","",賃上げ確認表[[#This Row],[b]]+IF(賃上げ確認表[[#This Row],[(a'')]]="",賃上げ確認表[[#This Row],[c]],賃上げ確認表[[#This Row],[c'']]))</f>
        <v/>
      </c>
      <c r="J428" s="165"/>
      <c r="K428" s="166"/>
      <c r="L428" s="161" t="str">
        <f>IFERROR(IF(賃上げ確認表[[#This Row],[雇用形態]]="02【日給制+手当(月額)】",賃上げ確認表[[#This Row],[f]]/賃上げ確認表[[#This Row],[(a'')]]*賃上げ確認表[[#This Row],[a]],""),"")</f>
        <v/>
      </c>
      <c r="M428" s="18" t="str">
        <f>IF(賃上げ確認表[[#This Row],[社員コード又は氏名等]]="","",賃上げ確認表[[#This Row],[e]]+IF(賃上げ確認表[[#This Row],[(a'')]]="",賃上げ確認表[[#This Row],[f]],賃上げ確認表[[#This Row],[f'']]))</f>
        <v/>
      </c>
      <c r="N428" s="19" t="str">
        <f ca="1">IFERROR(IF(賃上げ確認表[[#This Row],[No.]]=従業員数+1,COUNT(OFFSET($N$53,0,0,従業員数)),IF(賃上げ確認表[[#This Row],[雇用形態]]="88【退職・異動等】","",IFERROR(賃上げ確認表[[#This Row],[g]]-賃上げ確認表[[#This Row],[d]],""))),"")</f>
        <v/>
      </c>
      <c r="O428" s="32" t="str">
        <f ca="1">IFERROR(IF(賃上げ確認表[[#This Row],[No.]]=従業員数+1,AVERAGE(OFFSET($O$53,0,0,従業員数)),IF(賃上げ確認表[[#This Row],[雇用形態]]="88【退職・異動等】","",賃上げ確認表[[#This Row],[d]]/賃上げ確認表[[#This Row],[a]])),"")</f>
        <v/>
      </c>
      <c r="P428" s="33" t="str">
        <f ca="1">IFERROR(IF(賃上げ確認表[[#This Row],[No.]]=従業員数+1,AVERAGE(OFFSET($P$53,0,0,従業員数)),IF(賃上げ確認表[[#This Row],[雇用形態]]="88【退職・異動等】","",賃上げ確認表[[#This Row],[g]]/賃上げ確認表[[#This Row],[a]])),"")</f>
        <v/>
      </c>
      <c r="Q428" s="34" t="str">
        <f ca="1">IFERROR(IF(賃上げ確認表[[#This Row],[No.]]=従業員数+1,AVERAGE(OFFSET($Q$53,0,0,従業員数)),賃上げ確認表[[#This Row],[i]]-賃上げ確認表[[#This Row],[h]]),"")</f>
        <v/>
      </c>
      <c r="R428" s="20" t="str">
        <f ca="1">IF(賃上げ確認表[[#This Row],[h]]="","",IF(OR(賃上げ確認表[[#This Row],[h]]&lt;$Q$39,賃上げ確認表[[#This Row],[i]]&lt;MAX($Q$39:$Q$40)),"最低賃金未満","○"))</f>
        <v/>
      </c>
    </row>
    <row r="429" spans="1:18" ht="18.75" customHeight="1" thickTop="1" thickBot="1" x14ac:dyDescent="0.3">
      <c r="A429" s="108">
        <f>ROW()-ROW(賃上げ確認表[[#Headers],[No.]])</f>
        <v>377</v>
      </c>
      <c r="B429" s="172"/>
      <c r="C429" s="28"/>
      <c r="D429" s="29" t="str">
        <f ca="1">IFERROR(INDIRECT("_"&amp;LEFT(賃上げ確認表[[#This Row],[雇用形態]],2)),"")</f>
        <v/>
      </c>
      <c r="E429" s="160" t="str">
        <f>IF(賃上げ確認表[[#This Row],[雇用形態]]="02【日給制+手当(月額)】",$J$21,"")</f>
        <v/>
      </c>
      <c r="F429" s="162"/>
      <c r="G429" s="163"/>
      <c r="H429" s="161" t="str">
        <f>IFERROR(IF(賃上げ確認表[[#This Row],[雇用形態]]="02【日給制+手当(月額)】",賃上げ確認表[[#This Row],[c]]/賃上げ確認表[[#This Row],[(a'')]]*賃上げ確認表[[#This Row],[a]],""),"")</f>
        <v/>
      </c>
      <c r="I429" s="18" t="str">
        <f>IF(賃上げ確認表[[#This Row],[社員コード又は氏名等]]="","",賃上げ確認表[[#This Row],[b]]+IF(賃上げ確認表[[#This Row],[(a'')]]="",賃上げ確認表[[#This Row],[c]],賃上げ確認表[[#This Row],[c'']]))</f>
        <v/>
      </c>
      <c r="J429" s="165"/>
      <c r="K429" s="166"/>
      <c r="L429" s="161" t="str">
        <f>IFERROR(IF(賃上げ確認表[[#This Row],[雇用形態]]="02【日給制+手当(月額)】",賃上げ確認表[[#This Row],[f]]/賃上げ確認表[[#This Row],[(a'')]]*賃上げ確認表[[#This Row],[a]],""),"")</f>
        <v/>
      </c>
      <c r="M429" s="18" t="str">
        <f>IF(賃上げ確認表[[#This Row],[社員コード又は氏名等]]="","",賃上げ確認表[[#This Row],[e]]+IF(賃上げ確認表[[#This Row],[(a'')]]="",賃上げ確認表[[#This Row],[f]],賃上げ確認表[[#This Row],[f'']]))</f>
        <v/>
      </c>
      <c r="N429" s="19" t="str">
        <f ca="1">IFERROR(IF(賃上げ確認表[[#This Row],[No.]]=従業員数+1,COUNT(OFFSET($N$53,0,0,従業員数)),IF(賃上げ確認表[[#This Row],[雇用形態]]="88【退職・異動等】","",IFERROR(賃上げ確認表[[#This Row],[g]]-賃上げ確認表[[#This Row],[d]],""))),"")</f>
        <v/>
      </c>
      <c r="O429" s="32" t="str">
        <f ca="1">IFERROR(IF(賃上げ確認表[[#This Row],[No.]]=従業員数+1,AVERAGE(OFFSET($O$53,0,0,従業員数)),IF(賃上げ確認表[[#This Row],[雇用形態]]="88【退職・異動等】","",賃上げ確認表[[#This Row],[d]]/賃上げ確認表[[#This Row],[a]])),"")</f>
        <v/>
      </c>
      <c r="P429" s="33" t="str">
        <f ca="1">IFERROR(IF(賃上げ確認表[[#This Row],[No.]]=従業員数+1,AVERAGE(OFFSET($P$53,0,0,従業員数)),IF(賃上げ確認表[[#This Row],[雇用形態]]="88【退職・異動等】","",賃上げ確認表[[#This Row],[g]]/賃上げ確認表[[#This Row],[a]])),"")</f>
        <v/>
      </c>
      <c r="Q429" s="34" t="str">
        <f ca="1">IFERROR(IF(賃上げ確認表[[#This Row],[No.]]=従業員数+1,AVERAGE(OFFSET($Q$53,0,0,従業員数)),賃上げ確認表[[#This Row],[i]]-賃上げ確認表[[#This Row],[h]]),"")</f>
        <v/>
      </c>
      <c r="R429" s="20" t="str">
        <f ca="1">IF(賃上げ確認表[[#This Row],[h]]="","",IF(OR(賃上げ確認表[[#This Row],[h]]&lt;$Q$39,賃上げ確認表[[#This Row],[i]]&lt;MAX($Q$39:$Q$40)),"最低賃金未満","○"))</f>
        <v/>
      </c>
    </row>
    <row r="430" spans="1:18" ht="18.75" customHeight="1" thickTop="1" thickBot="1" x14ac:dyDescent="0.3">
      <c r="A430" s="108">
        <f>ROW()-ROW(賃上げ確認表[[#Headers],[No.]])</f>
        <v>378</v>
      </c>
      <c r="B430" s="172"/>
      <c r="C430" s="28"/>
      <c r="D430" s="29" t="str">
        <f ca="1">IFERROR(INDIRECT("_"&amp;LEFT(賃上げ確認表[[#This Row],[雇用形態]],2)),"")</f>
        <v/>
      </c>
      <c r="E430" s="160" t="str">
        <f>IF(賃上げ確認表[[#This Row],[雇用形態]]="02【日給制+手当(月額)】",$J$21,"")</f>
        <v/>
      </c>
      <c r="F430" s="162"/>
      <c r="G430" s="163"/>
      <c r="H430" s="161" t="str">
        <f>IFERROR(IF(賃上げ確認表[[#This Row],[雇用形態]]="02【日給制+手当(月額)】",賃上げ確認表[[#This Row],[c]]/賃上げ確認表[[#This Row],[(a'')]]*賃上げ確認表[[#This Row],[a]],""),"")</f>
        <v/>
      </c>
      <c r="I430" s="18" t="str">
        <f>IF(賃上げ確認表[[#This Row],[社員コード又は氏名等]]="","",賃上げ確認表[[#This Row],[b]]+IF(賃上げ確認表[[#This Row],[(a'')]]="",賃上げ確認表[[#This Row],[c]],賃上げ確認表[[#This Row],[c'']]))</f>
        <v/>
      </c>
      <c r="J430" s="165"/>
      <c r="K430" s="166"/>
      <c r="L430" s="161" t="str">
        <f>IFERROR(IF(賃上げ確認表[[#This Row],[雇用形態]]="02【日給制+手当(月額)】",賃上げ確認表[[#This Row],[f]]/賃上げ確認表[[#This Row],[(a'')]]*賃上げ確認表[[#This Row],[a]],""),"")</f>
        <v/>
      </c>
      <c r="M430" s="18" t="str">
        <f>IF(賃上げ確認表[[#This Row],[社員コード又は氏名等]]="","",賃上げ確認表[[#This Row],[e]]+IF(賃上げ確認表[[#This Row],[(a'')]]="",賃上げ確認表[[#This Row],[f]],賃上げ確認表[[#This Row],[f'']]))</f>
        <v/>
      </c>
      <c r="N430" s="19" t="str">
        <f ca="1">IFERROR(IF(賃上げ確認表[[#This Row],[No.]]=従業員数+1,COUNT(OFFSET($N$53,0,0,従業員数)),IF(賃上げ確認表[[#This Row],[雇用形態]]="88【退職・異動等】","",IFERROR(賃上げ確認表[[#This Row],[g]]-賃上げ確認表[[#This Row],[d]],""))),"")</f>
        <v/>
      </c>
      <c r="O430" s="32" t="str">
        <f ca="1">IFERROR(IF(賃上げ確認表[[#This Row],[No.]]=従業員数+1,AVERAGE(OFFSET($O$53,0,0,従業員数)),IF(賃上げ確認表[[#This Row],[雇用形態]]="88【退職・異動等】","",賃上げ確認表[[#This Row],[d]]/賃上げ確認表[[#This Row],[a]])),"")</f>
        <v/>
      </c>
      <c r="P430" s="33" t="str">
        <f ca="1">IFERROR(IF(賃上げ確認表[[#This Row],[No.]]=従業員数+1,AVERAGE(OFFSET($P$53,0,0,従業員数)),IF(賃上げ確認表[[#This Row],[雇用形態]]="88【退職・異動等】","",賃上げ確認表[[#This Row],[g]]/賃上げ確認表[[#This Row],[a]])),"")</f>
        <v/>
      </c>
      <c r="Q430" s="34" t="str">
        <f ca="1">IFERROR(IF(賃上げ確認表[[#This Row],[No.]]=従業員数+1,AVERAGE(OFFSET($Q$53,0,0,従業員数)),賃上げ確認表[[#This Row],[i]]-賃上げ確認表[[#This Row],[h]]),"")</f>
        <v/>
      </c>
      <c r="R430" s="20" t="str">
        <f ca="1">IF(賃上げ確認表[[#This Row],[h]]="","",IF(OR(賃上げ確認表[[#This Row],[h]]&lt;$Q$39,賃上げ確認表[[#This Row],[i]]&lt;MAX($Q$39:$Q$40)),"最低賃金未満","○"))</f>
        <v/>
      </c>
    </row>
    <row r="431" spans="1:18" ht="18.75" customHeight="1" thickTop="1" thickBot="1" x14ac:dyDescent="0.3">
      <c r="A431" s="108">
        <f>ROW()-ROW(賃上げ確認表[[#Headers],[No.]])</f>
        <v>379</v>
      </c>
      <c r="B431" s="172"/>
      <c r="C431" s="28"/>
      <c r="D431" s="29" t="str">
        <f ca="1">IFERROR(INDIRECT("_"&amp;LEFT(賃上げ確認表[[#This Row],[雇用形態]],2)),"")</f>
        <v/>
      </c>
      <c r="E431" s="160" t="str">
        <f>IF(賃上げ確認表[[#This Row],[雇用形態]]="02【日給制+手当(月額)】",$J$21,"")</f>
        <v/>
      </c>
      <c r="F431" s="162"/>
      <c r="G431" s="163"/>
      <c r="H431" s="161" t="str">
        <f>IFERROR(IF(賃上げ確認表[[#This Row],[雇用形態]]="02【日給制+手当(月額)】",賃上げ確認表[[#This Row],[c]]/賃上げ確認表[[#This Row],[(a'')]]*賃上げ確認表[[#This Row],[a]],""),"")</f>
        <v/>
      </c>
      <c r="I431" s="18" t="str">
        <f>IF(賃上げ確認表[[#This Row],[社員コード又は氏名等]]="","",賃上げ確認表[[#This Row],[b]]+IF(賃上げ確認表[[#This Row],[(a'')]]="",賃上げ確認表[[#This Row],[c]],賃上げ確認表[[#This Row],[c'']]))</f>
        <v/>
      </c>
      <c r="J431" s="165"/>
      <c r="K431" s="166"/>
      <c r="L431" s="161" t="str">
        <f>IFERROR(IF(賃上げ確認表[[#This Row],[雇用形態]]="02【日給制+手当(月額)】",賃上げ確認表[[#This Row],[f]]/賃上げ確認表[[#This Row],[(a'')]]*賃上げ確認表[[#This Row],[a]],""),"")</f>
        <v/>
      </c>
      <c r="M431" s="18" t="str">
        <f>IF(賃上げ確認表[[#This Row],[社員コード又は氏名等]]="","",賃上げ確認表[[#This Row],[e]]+IF(賃上げ確認表[[#This Row],[(a'')]]="",賃上げ確認表[[#This Row],[f]],賃上げ確認表[[#This Row],[f'']]))</f>
        <v/>
      </c>
      <c r="N431" s="19" t="str">
        <f ca="1">IFERROR(IF(賃上げ確認表[[#This Row],[No.]]=従業員数+1,COUNT(OFFSET($N$53,0,0,従業員数)),IF(賃上げ確認表[[#This Row],[雇用形態]]="88【退職・異動等】","",IFERROR(賃上げ確認表[[#This Row],[g]]-賃上げ確認表[[#This Row],[d]],""))),"")</f>
        <v/>
      </c>
      <c r="O431" s="32" t="str">
        <f ca="1">IFERROR(IF(賃上げ確認表[[#This Row],[No.]]=従業員数+1,AVERAGE(OFFSET($O$53,0,0,従業員数)),IF(賃上げ確認表[[#This Row],[雇用形態]]="88【退職・異動等】","",賃上げ確認表[[#This Row],[d]]/賃上げ確認表[[#This Row],[a]])),"")</f>
        <v/>
      </c>
      <c r="P431" s="33" t="str">
        <f ca="1">IFERROR(IF(賃上げ確認表[[#This Row],[No.]]=従業員数+1,AVERAGE(OFFSET($P$53,0,0,従業員数)),IF(賃上げ確認表[[#This Row],[雇用形態]]="88【退職・異動等】","",賃上げ確認表[[#This Row],[g]]/賃上げ確認表[[#This Row],[a]])),"")</f>
        <v/>
      </c>
      <c r="Q431" s="34" t="str">
        <f ca="1">IFERROR(IF(賃上げ確認表[[#This Row],[No.]]=従業員数+1,AVERAGE(OFFSET($Q$53,0,0,従業員数)),賃上げ確認表[[#This Row],[i]]-賃上げ確認表[[#This Row],[h]]),"")</f>
        <v/>
      </c>
      <c r="R431" s="20" t="str">
        <f ca="1">IF(賃上げ確認表[[#This Row],[h]]="","",IF(OR(賃上げ確認表[[#This Row],[h]]&lt;$Q$39,賃上げ確認表[[#This Row],[i]]&lt;MAX($Q$39:$Q$40)),"最低賃金未満","○"))</f>
        <v/>
      </c>
    </row>
    <row r="432" spans="1:18" ht="18.75" customHeight="1" thickTop="1" thickBot="1" x14ac:dyDescent="0.3">
      <c r="A432" s="108">
        <f>ROW()-ROW(賃上げ確認表[[#Headers],[No.]])</f>
        <v>380</v>
      </c>
      <c r="B432" s="172"/>
      <c r="C432" s="28"/>
      <c r="D432" s="29" t="str">
        <f ca="1">IFERROR(INDIRECT("_"&amp;LEFT(賃上げ確認表[[#This Row],[雇用形態]],2)),"")</f>
        <v/>
      </c>
      <c r="E432" s="160" t="str">
        <f>IF(賃上げ確認表[[#This Row],[雇用形態]]="02【日給制+手当(月額)】",$J$21,"")</f>
        <v/>
      </c>
      <c r="F432" s="162"/>
      <c r="G432" s="163"/>
      <c r="H432" s="161" t="str">
        <f>IFERROR(IF(賃上げ確認表[[#This Row],[雇用形態]]="02【日給制+手当(月額)】",賃上げ確認表[[#This Row],[c]]/賃上げ確認表[[#This Row],[(a'')]]*賃上げ確認表[[#This Row],[a]],""),"")</f>
        <v/>
      </c>
      <c r="I432" s="18" t="str">
        <f>IF(賃上げ確認表[[#This Row],[社員コード又は氏名等]]="","",賃上げ確認表[[#This Row],[b]]+IF(賃上げ確認表[[#This Row],[(a'')]]="",賃上げ確認表[[#This Row],[c]],賃上げ確認表[[#This Row],[c'']]))</f>
        <v/>
      </c>
      <c r="J432" s="165"/>
      <c r="K432" s="166"/>
      <c r="L432" s="161" t="str">
        <f>IFERROR(IF(賃上げ確認表[[#This Row],[雇用形態]]="02【日給制+手当(月額)】",賃上げ確認表[[#This Row],[f]]/賃上げ確認表[[#This Row],[(a'')]]*賃上げ確認表[[#This Row],[a]],""),"")</f>
        <v/>
      </c>
      <c r="M432" s="18" t="str">
        <f>IF(賃上げ確認表[[#This Row],[社員コード又は氏名等]]="","",賃上げ確認表[[#This Row],[e]]+IF(賃上げ確認表[[#This Row],[(a'')]]="",賃上げ確認表[[#This Row],[f]],賃上げ確認表[[#This Row],[f'']]))</f>
        <v/>
      </c>
      <c r="N432" s="19" t="str">
        <f ca="1">IFERROR(IF(賃上げ確認表[[#This Row],[No.]]=従業員数+1,COUNT(OFFSET($N$53,0,0,従業員数)),IF(賃上げ確認表[[#This Row],[雇用形態]]="88【退職・異動等】","",IFERROR(賃上げ確認表[[#This Row],[g]]-賃上げ確認表[[#This Row],[d]],""))),"")</f>
        <v/>
      </c>
      <c r="O432" s="32" t="str">
        <f ca="1">IFERROR(IF(賃上げ確認表[[#This Row],[No.]]=従業員数+1,AVERAGE(OFFSET($O$53,0,0,従業員数)),IF(賃上げ確認表[[#This Row],[雇用形態]]="88【退職・異動等】","",賃上げ確認表[[#This Row],[d]]/賃上げ確認表[[#This Row],[a]])),"")</f>
        <v/>
      </c>
      <c r="P432" s="33" t="str">
        <f ca="1">IFERROR(IF(賃上げ確認表[[#This Row],[No.]]=従業員数+1,AVERAGE(OFFSET($P$53,0,0,従業員数)),IF(賃上げ確認表[[#This Row],[雇用形態]]="88【退職・異動等】","",賃上げ確認表[[#This Row],[g]]/賃上げ確認表[[#This Row],[a]])),"")</f>
        <v/>
      </c>
      <c r="Q432" s="34" t="str">
        <f ca="1">IFERROR(IF(賃上げ確認表[[#This Row],[No.]]=従業員数+1,AVERAGE(OFFSET($Q$53,0,0,従業員数)),賃上げ確認表[[#This Row],[i]]-賃上げ確認表[[#This Row],[h]]),"")</f>
        <v/>
      </c>
      <c r="R432" s="20" t="str">
        <f ca="1">IF(賃上げ確認表[[#This Row],[h]]="","",IF(OR(賃上げ確認表[[#This Row],[h]]&lt;$Q$39,賃上げ確認表[[#This Row],[i]]&lt;MAX($Q$39:$Q$40)),"最低賃金未満","○"))</f>
        <v/>
      </c>
    </row>
    <row r="433" spans="1:18" ht="18.75" customHeight="1" thickTop="1" thickBot="1" x14ac:dyDescent="0.3">
      <c r="A433" s="108">
        <f>ROW()-ROW(賃上げ確認表[[#Headers],[No.]])</f>
        <v>381</v>
      </c>
      <c r="B433" s="172"/>
      <c r="C433" s="28"/>
      <c r="D433" s="29" t="str">
        <f ca="1">IFERROR(INDIRECT("_"&amp;LEFT(賃上げ確認表[[#This Row],[雇用形態]],2)),"")</f>
        <v/>
      </c>
      <c r="E433" s="160" t="str">
        <f>IF(賃上げ確認表[[#This Row],[雇用形態]]="02【日給制+手当(月額)】",$J$21,"")</f>
        <v/>
      </c>
      <c r="F433" s="162"/>
      <c r="G433" s="163"/>
      <c r="H433" s="161" t="str">
        <f>IFERROR(IF(賃上げ確認表[[#This Row],[雇用形態]]="02【日給制+手当(月額)】",賃上げ確認表[[#This Row],[c]]/賃上げ確認表[[#This Row],[(a'')]]*賃上げ確認表[[#This Row],[a]],""),"")</f>
        <v/>
      </c>
      <c r="I433" s="18" t="str">
        <f>IF(賃上げ確認表[[#This Row],[社員コード又は氏名等]]="","",賃上げ確認表[[#This Row],[b]]+IF(賃上げ確認表[[#This Row],[(a'')]]="",賃上げ確認表[[#This Row],[c]],賃上げ確認表[[#This Row],[c'']]))</f>
        <v/>
      </c>
      <c r="J433" s="165"/>
      <c r="K433" s="166"/>
      <c r="L433" s="161" t="str">
        <f>IFERROR(IF(賃上げ確認表[[#This Row],[雇用形態]]="02【日給制+手当(月額)】",賃上げ確認表[[#This Row],[f]]/賃上げ確認表[[#This Row],[(a'')]]*賃上げ確認表[[#This Row],[a]],""),"")</f>
        <v/>
      </c>
      <c r="M433" s="18" t="str">
        <f>IF(賃上げ確認表[[#This Row],[社員コード又は氏名等]]="","",賃上げ確認表[[#This Row],[e]]+IF(賃上げ確認表[[#This Row],[(a'')]]="",賃上げ確認表[[#This Row],[f]],賃上げ確認表[[#This Row],[f'']]))</f>
        <v/>
      </c>
      <c r="N433" s="19" t="str">
        <f ca="1">IFERROR(IF(賃上げ確認表[[#This Row],[No.]]=従業員数+1,COUNT(OFFSET($N$53,0,0,従業員数)),IF(賃上げ確認表[[#This Row],[雇用形態]]="88【退職・異動等】","",IFERROR(賃上げ確認表[[#This Row],[g]]-賃上げ確認表[[#This Row],[d]],""))),"")</f>
        <v/>
      </c>
      <c r="O433" s="32" t="str">
        <f ca="1">IFERROR(IF(賃上げ確認表[[#This Row],[No.]]=従業員数+1,AVERAGE(OFFSET($O$53,0,0,従業員数)),IF(賃上げ確認表[[#This Row],[雇用形態]]="88【退職・異動等】","",賃上げ確認表[[#This Row],[d]]/賃上げ確認表[[#This Row],[a]])),"")</f>
        <v/>
      </c>
      <c r="P433" s="33" t="str">
        <f ca="1">IFERROR(IF(賃上げ確認表[[#This Row],[No.]]=従業員数+1,AVERAGE(OFFSET($P$53,0,0,従業員数)),IF(賃上げ確認表[[#This Row],[雇用形態]]="88【退職・異動等】","",賃上げ確認表[[#This Row],[g]]/賃上げ確認表[[#This Row],[a]])),"")</f>
        <v/>
      </c>
      <c r="Q433" s="34" t="str">
        <f ca="1">IFERROR(IF(賃上げ確認表[[#This Row],[No.]]=従業員数+1,AVERAGE(OFFSET($Q$53,0,0,従業員数)),賃上げ確認表[[#This Row],[i]]-賃上げ確認表[[#This Row],[h]]),"")</f>
        <v/>
      </c>
      <c r="R433" s="20" t="str">
        <f ca="1">IF(賃上げ確認表[[#This Row],[h]]="","",IF(OR(賃上げ確認表[[#This Row],[h]]&lt;$Q$39,賃上げ確認表[[#This Row],[i]]&lt;MAX($Q$39:$Q$40)),"最低賃金未満","○"))</f>
        <v/>
      </c>
    </row>
    <row r="434" spans="1:18" ht="18.75" customHeight="1" thickTop="1" thickBot="1" x14ac:dyDescent="0.3">
      <c r="A434" s="108">
        <f>ROW()-ROW(賃上げ確認表[[#Headers],[No.]])</f>
        <v>382</v>
      </c>
      <c r="B434" s="172"/>
      <c r="C434" s="28"/>
      <c r="D434" s="29" t="str">
        <f ca="1">IFERROR(INDIRECT("_"&amp;LEFT(賃上げ確認表[[#This Row],[雇用形態]],2)),"")</f>
        <v/>
      </c>
      <c r="E434" s="160" t="str">
        <f>IF(賃上げ確認表[[#This Row],[雇用形態]]="02【日給制+手当(月額)】",$J$21,"")</f>
        <v/>
      </c>
      <c r="F434" s="162"/>
      <c r="G434" s="163"/>
      <c r="H434" s="161" t="str">
        <f>IFERROR(IF(賃上げ確認表[[#This Row],[雇用形態]]="02【日給制+手当(月額)】",賃上げ確認表[[#This Row],[c]]/賃上げ確認表[[#This Row],[(a'')]]*賃上げ確認表[[#This Row],[a]],""),"")</f>
        <v/>
      </c>
      <c r="I434" s="18" t="str">
        <f>IF(賃上げ確認表[[#This Row],[社員コード又は氏名等]]="","",賃上げ確認表[[#This Row],[b]]+IF(賃上げ確認表[[#This Row],[(a'')]]="",賃上げ確認表[[#This Row],[c]],賃上げ確認表[[#This Row],[c'']]))</f>
        <v/>
      </c>
      <c r="J434" s="165"/>
      <c r="K434" s="166"/>
      <c r="L434" s="161" t="str">
        <f>IFERROR(IF(賃上げ確認表[[#This Row],[雇用形態]]="02【日給制+手当(月額)】",賃上げ確認表[[#This Row],[f]]/賃上げ確認表[[#This Row],[(a'')]]*賃上げ確認表[[#This Row],[a]],""),"")</f>
        <v/>
      </c>
      <c r="M434" s="18" t="str">
        <f>IF(賃上げ確認表[[#This Row],[社員コード又は氏名等]]="","",賃上げ確認表[[#This Row],[e]]+IF(賃上げ確認表[[#This Row],[(a'')]]="",賃上げ確認表[[#This Row],[f]],賃上げ確認表[[#This Row],[f'']]))</f>
        <v/>
      </c>
      <c r="N434" s="19" t="str">
        <f ca="1">IFERROR(IF(賃上げ確認表[[#This Row],[No.]]=従業員数+1,COUNT(OFFSET($N$53,0,0,従業員数)),IF(賃上げ確認表[[#This Row],[雇用形態]]="88【退職・異動等】","",IFERROR(賃上げ確認表[[#This Row],[g]]-賃上げ確認表[[#This Row],[d]],""))),"")</f>
        <v/>
      </c>
      <c r="O434" s="32" t="str">
        <f ca="1">IFERROR(IF(賃上げ確認表[[#This Row],[No.]]=従業員数+1,AVERAGE(OFFSET($O$53,0,0,従業員数)),IF(賃上げ確認表[[#This Row],[雇用形態]]="88【退職・異動等】","",賃上げ確認表[[#This Row],[d]]/賃上げ確認表[[#This Row],[a]])),"")</f>
        <v/>
      </c>
      <c r="P434" s="33" t="str">
        <f ca="1">IFERROR(IF(賃上げ確認表[[#This Row],[No.]]=従業員数+1,AVERAGE(OFFSET($P$53,0,0,従業員数)),IF(賃上げ確認表[[#This Row],[雇用形態]]="88【退職・異動等】","",賃上げ確認表[[#This Row],[g]]/賃上げ確認表[[#This Row],[a]])),"")</f>
        <v/>
      </c>
      <c r="Q434" s="34" t="str">
        <f ca="1">IFERROR(IF(賃上げ確認表[[#This Row],[No.]]=従業員数+1,AVERAGE(OFFSET($Q$53,0,0,従業員数)),賃上げ確認表[[#This Row],[i]]-賃上げ確認表[[#This Row],[h]]),"")</f>
        <v/>
      </c>
      <c r="R434" s="20" t="str">
        <f ca="1">IF(賃上げ確認表[[#This Row],[h]]="","",IF(OR(賃上げ確認表[[#This Row],[h]]&lt;$Q$39,賃上げ確認表[[#This Row],[i]]&lt;MAX($Q$39:$Q$40)),"最低賃金未満","○"))</f>
        <v/>
      </c>
    </row>
    <row r="435" spans="1:18" ht="18.75" customHeight="1" thickTop="1" thickBot="1" x14ac:dyDescent="0.3">
      <c r="A435" s="108">
        <f>ROW()-ROW(賃上げ確認表[[#Headers],[No.]])</f>
        <v>383</v>
      </c>
      <c r="B435" s="172"/>
      <c r="C435" s="28"/>
      <c r="D435" s="29" t="str">
        <f ca="1">IFERROR(INDIRECT("_"&amp;LEFT(賃上げ確認表[[#This Row],[雇用形態]],2)),"")</f>
        <v/>
      </c>
      <c r="E435" s="160" t="str">
        <f>IF(賃上げ確認表[[#This Row],[雇用形態]]="02【日給制+手当(月額)】",$J$21,"")</f>
        <v/>
      </c>
      <c r="F435" s="162"/>
      <c r="G435" s="163"/>
      <c r="H435" s="161" t="str">
        <f>IFERROR(IF(賃上げ確認表[[#This Row],[雇用形態]]="02【日給制+手当(月額)】",賃上げ確認表[[#This Row],[c]]/賃上げ確認表[[#This Row],[(a'')]]*賃上げ確認表[[#This Row],[a]],""),"")</f>
        <v/>
      </c>
      <c r="I435" s="18" t="str">
        <f>IF(賃上げ確認表[[#This Row],[社員コード又は氏名等]]="","",賃上げ確認表[[#This Row],[b]]+IF(賃上げ確認表[[#This Row],[(a'')]]="",賃上げ確認表[[#This Row],[c]],賃上げ確認表[[#This Row],[c'']]))</f>
        <v/>
      </c>
      <c r="J435" s="165"/>
      <c r="K435" s="166"/>
      <c r="L435" s="161" t="str">
        <f>IFERROR(IF(賃上げ確認表[[#This Row],[雇用形態]]="02【日給制+手当(月額)】",賃上げ確認表[[#This Row],[f]]/賃上げ確認表[[#This Row],[(a'')]]*賃上げ確認表[[#This Row],[a]],""),"")</f>
        <v/>
      </c>
      <c r="M435" s="18" t="str">
        <f>IF(賃上げ確認表[[#This Row],[社員コード又は氏名等]]="","",賃上げ確認表[[#This Row],[e]]+IF(賃上げ確認表[[#This Row],[(a'')]]="",賃上げ確認表[[#This Row],[f]],賃上げ確認表[[#This Row],[f'']]))</f>
        <v/>
      </c>
      <c r="N435" s="19" t="str">
        <f ca="1">IFERROR(IF(賃上げ確認表[[#This Row],[No.]]=従業員数+1,COUNT(OFFSET($N$53,0,0,従業員数)),IF(賃上げ確認表[[#This Row],[雇用形態]]="88【退職・異動等】","",IFERROR(賃上げ確認表[[#This Row],[g]]-賃上げ確認表[[#This Row],[d]],""))),"")</f>
        <v/>
      </c>
      <c r="O435" s="32" t="str">
        <f ca="1">IFERROR(IF(賃上げ確認表[[#This Row],[No.]]=従業員数+1,AVERAGE(OFFSET($O$53,0,0,従業員数)),IF(賃上げ確認表[[#This Row],[雇用形態]]="88【退職・異動等】","",賃上げ確認表[[#This Row],[d]]/賃上げ確認表[[#This Row],[a]])),"")</f>
        <v/>
      </c>
      <c r="P435" s="33" t="str">
        <f ca="1">IFERROR(IF(賃上げ確認表[[#This Row],[No.]]=従業員数+1,AVERAGE(OFFSET($P$53,0,0,従業員数)),IF(賃上げ確認表[[#This Row],[雇用形態]]="88【退職・異動等】","",賃上げ確認表[[#This Row],[g]]/賃上げ確認表[[#This Row],[a]])),"")</f>
        <v/>
      </c>
      <c r="Q435" s="34" t="str">
        <f ca="1">IFERROR(IF(賃上げ確認表[[#This Row],[No.]]=従業員数+1,AVERAGE(OFFSET($Q$53,0,0,従業員数)),賃上げ確認表[[#This Row],[i]]-賃上げ確認表[[#This Row],[h]]),"")</f>
        <v/>
      </c>
      <c r="R435" s="20" t="str">
        <f ca="1">IF(賃上げ確認表[[#This Row],[h]]="","",IF(OR(賃上げ確認表[[#This Row],[h]]&lt;$Q$39,賃上げ確認表[[#This Row],[i]]&lt;MAX($Q$39:$Q$40)),"最低賃金未満","○"))</f>
        <v/>
      </c>
    </row>
    <row r="436" spans="1:18" ht="18.75" customHeight="1" thickTop="1" thickBot="1" x14ac:dyDescent="0.3">
      <c r="A436" s="108">
        <f>ROW()-ROW(賃上げ確認表[[#Headers],[No.]])</f>
        <v>384</v>
      </c>
      <c r="B436" s="172"/>
      <c r="C436" s="28"/>
      <c r="D436" s="29" t="str">
        <f ca="1">IFERROR(INDIRECT("_"&amp;LEFT(賃上げ確認表[[#This Row],[雇用形態]],2)),"")</f>
        <v/>
      </c>
      <c r="E436" s="160" t="str">
        <f>IF(賃上げ確認表[[#This Row],[雇用形態]]="02【日給制+手当(月額)】",$J$21,"")</f>
        <v/>
      </c>
      <c r="F436" s="162"/>
      <c r="G436" s="163"/>
      <c r="H436" s="161" t="str">
        <f>IFERROR(IF(賃上げ確認表[[#This Row],[雇用形態]]="02【日給制+手当(月額)】",賃上げ確認表[[#This Row],[c]]/賃上げ確認表[[#This Row],[(a'')]]*賃上げ確認表[[#This Row],[a]],""),"")</f>
        <v/>
      </c>
      <c r="I436" s="18" t="str">
        <f>IF(賃上げ確認表[[#This Row],[社員コード又は氏名等]]="","",賃上げ確認表[[#This Row],[b]]+IF(賃上げ確認表[[#This Row],[(a'')]]="",賃上げ確認表[[#This Row],[c]],賃上げ確認表[[#This Row],[c'']]))</f>
        <v/>
      </c>
      <c r="J436" s="165"/>
      <c r="K436" s="166"/>
      <c r="L436" s="161" t="str">
        <f>IFERROR(IF(賃上げ確認表[[#This Row],[雇用形態]]="02【日給制+手当(月額)】",賃上げ確認表[[#This Row],[f]]/賃上げ確認表[[#This Row],[(a'')]]*賃上げ確認表[[#This Row],[a]],""),"")</f>
        <v/>
      </c>
      <c r="M436" s="18" t="str">
        <f>IF(賃上げ確認表[[#This Row],[社員コード又は氏名等]]="","",賃上げ確認表[[#This Row],[e]]+IF(賃上げ確認表[[#This Row],[(a'')]]="",賃上げ確認表[[#This Row],[f]],賃上げ確認表[[#This Row],[f'']]))</f>
        <v/>
      </c>
      <c r="N436" s="19" t="str">
        <f ca="1">IFERROR(IF(賃上げ確認表[[#This Row],[No.]]=従業員数+1,COUNT(OFFSET($N$53,0,0,従業員数)),IF(賃上げ確認表[[#This Row],[雇用形態]]="88【退職・異動等】","",IFERROR(賃上げ確認表[[#This Row],[g]]-賃上げ確認表[[#This Row],[d]],""))),"")</f>
        <v/>
      </c>
      <c r="O436" s="32" t="str">
        <f ca="1">IFERROR(IF(賃上げ確認表[[#This Row],[No.]]=従業員数+1,AVERAGE(OFFSET($O$53,0,0,従業員数)),IF(賃上げ確認表[[#This Row],[雇用形態]]="88【退職・異動等】","",賃上げ確認表[[#This Row],[d]]/賃上げ確認表[[#This Row],[a]])),"")</f>
        <v/>
      </c>
      <c r="P436" s="33" t="str">
        <f ca="1">IFERROR(IF(賃上げ確認表[[#This Row],[No.]]=従業員数+1,AVERAGE(OFFSET($P$53,0,0,従業員数)),IF(賃上げ確認表[[#This Row],[雇用形態]]="88【退職・異動等】","",賃上げ確認表[[#This Row],[g]]/賃上げ確認表[[#This Row],[a]])),"")</f>
        <v/>
      </c>
      <c r="Q436" s="34" t="str">
        <f ca="1">IFERROR(IF(賃上げ確認表[[#This Row],[No.]]=従業員数+1,AVERAGE(OFFSET($Q$53,0,0,従業員数)),賃上げ確認表[[#This Row],[i]]-賃上げ確認表[[#This Row],[h]]),"")</f>
        <v/>
      </c>
      <c r="R436" s="20" t="str">
        <f ca="1">IF(賃上げ確認表[[#This Row],[h]]="","",IF(OR(賃上げ確認表[[#This Row],[h]]&lt;$Q$39,賃上げ確認表[[#This Row],[i]]&lt;MAX($Q$39:$Q$40)),"最低賃金未満","○"))</f>
        <v/>
      </c>
    </row>
    <row r="437" spans="1:18" ht="18.75" customHeight="1" thickTop="1" thickBot="1" x14ac:dyDescent="0.3">
      <c r="A437" s="108">
        <f>ROW()-ROW(賃上げ確認表[[#Headers],[No.]])</f>
        <v>385</v>
      </c>
      <c r="B437" s="172"/>
      <c r="C437" s="28"/>
      <c r="D437" s="29" t="str">
        <f ca="1">IFERROR(INDIRECT("_"&amp;LEFT(賃上げ確認表[[#This Row],[雇用形態]],2)),"")</f>
        <v/>
      </c>
      <c r="E437" s="160" t="str">
        <f>IF(賃上げ確認表[[#This Row],[雇用形態]]="02【日給制+手当(月額)】",$J$21,"")</f>
        <v/>
      </c>
      <c r="F437" s="162"/>
      <c r="G437" s="163"/>
      <c r="H437" s="161" t="str">
        <f>IFERROR(IF(賃上げ確認表[[#This Row],[雇用形態]]="02【日給制+手当(月額)】",賃上げ確認表[[#This Row],[c]]/賃上げ確認表[[#This Row],[(a'')]]*賃上げ確認表[[#This Row],[a]],""),"")</f>
        <v/>
      </c>
      <c r="I437" s="18" t="str">
        <f>IF(賃上げ確認表[[#This Row],[社員コード又は氏名等]]="","",賃上げ確認表[[#This Row],[b]]+IF(賃上げ確認表[[#This Row],[(a'')]]="",賃上げ確認表[[#This Row],[c]],賃上げ確認表[[#This Row],[c'']]))</f>
        <v/>
      </c>
      <c r="J437" s="165"/>
      <c r="K437" s="166"/>
      <c r="L437" s="161" t="str">
        <f>IFERROR(IF(賃上げ確認表[[#This Row],[雇用形態]]="02【日給制+手当(月額)】",賃上げ確認表[[#This Row],[f]]/賃上げ確認表[[#This Row],[(a'')]]*賃上げ確認表[[#This Row],[a]],""),"")</f>
        <v/>
      </c>
      <c r="M437" s="18" t="str">
        <f>IF(賃上げ確認表[[#This Row],[社員コード又は氏名等]]="","",賃上げ確認表[[#This Row],[e]]+IF(賃上げ確認表[[#This Row],[(a'')]]="",賃上げ確認表[[#This Row],[f]],賃上げ確認表[[#This Row],[f'']]))</f>
        <v/>
      </c>
      <c r="N437" s="19" t="str">
        <f ca="1">IFERROR(IF(賃上げ確認表[[#This Row],[No.]]=従業員数+1,COUNT(OFFSET($N$53,0,0,従業員数)),IF(賃上げ確認表[[#This Row],[雇用形態]]="88【退職・異動等】","",IFERROR(賃上げ確認表[[#This Row],[g]]-賃上げ確認表[[#This Row],[d]],""))),"")</f>
        <v/>
      </c>
      <c r="O437" s="32" t="str">
        <f ca="1">IFERROR(IF(賃上げ確認表[[#This Row],[No.]]=従業員数+1,AVERAGE(OFFSET($O$53,0,0,従業員数)),IF(賃上げ確認表[[#This Row],[雇用形態]]="88【退職・異動等】","",賃上げ確認表[[#This Row],[d]]/賃上げ確認表[[#This Row],[a]])),"")</f>
        <v/>
      </c>
      <c r="P437" s="33" t="str">
        <f ca="1">IFERROR(IF(賃上げ確認表[[#This Row],[No.]]=従業員数+1,AVERAGE(OFFSET($P$53,0,0,従業員数)),IF(賃上げ確認表[[#This Row],[雇用形態]]="88【退職・異動等】","",賃上げ確認表[[#This Row],[g]]/賃上げ確認表[[#This Row],[a]])),"")</f>
        <v/>
      </c>
      <c r="Q437" s="34" t="str">
        <f ca="1">IFERROR(IF(賃上げ確認表[[#This Row],[No.]]=従業員数+1,AVERAGE(OFFSET($Q$53,0,0,従業員数)),賃上げ確認表[[#This Row],[i]]-賃上げ確認表[[#This Row],[h]]),"")</f>
        <v/>
      </c>
      <c r="R437" s="20" t="str">
        <f ca="1">IF(賃上げ確認表[[#This Row],[h]]="","",IF(OR(賃上げ確認表[[#This Row],[h]]&lt;$Q$39,賃上げ確認表[[#This Row],[i]]&lt;MAX($Q$39:$Q$40)),"最低賃金未満","○"))</f>
        <v/>
      </c>
    </row>
    <row r="438" spans="1:18" ht="18.75" customHeight="1" thickTop="1" thickBot="1" x14ac:dyDescent="0.3">
      <c r="A438" s="108">
        <f>ROW()-ROW(賃上げ確認表[[#Headers],[No.]])</f>
        <v>386</v>
      </c>
      <c r="B438" s="172"/>
      <c r="C438" s="28"/>
      <c r="D438" s="29" t="str">
        <f ca="1">IFERROR(INDIRECT("_"&amp;LEFT(賃上げ確認表[[#This Row],[雇用形態]],2)),"")</f>
        <v/>
      </c>
      <c r="E438" s="160" t="str">
        <f>IF(賃上げ確認表[[#This Row],[雇用形態]]="02【日給制+手当(月額)】",$J$21,"")</f>
        <v/>
      </c>
      <c r="F438" s="162"/>
      <c r="G438" s="163"/>
      <c r="H438" s="161" t="str">
        <f>IFERROR(IF(賃上げ確認表[[#This Row],[雇用形態]]="02【日給制+手当(月額)】",賃上げ確認表[[#This Row],[c]]/賃上げ確認表[[#This Row],[(a'')]]*賃上げ確認表[[#This Row],[a]],""),"")</f>
        <v/>
      </c>
      <c r="I438" s="18" t="str">
        <f>IF(賃上げ確認表[[#This Row],[社員コード又は氏名等]]="","",賃上げ確認表[[#This Row],[b]]+IF(賃上げ確認表[[#This Row],[(a'')]]="",賃上げ確認表[[#This Row],[c]],賃上げ確認表[[#This Row],[c'']]))</f>
        <v/>
      </c>
      <c r="J438" s="165"/>
      <c r="K438" s="166"/>
      <c r="L438" s="161" t="str">
        <f>IFERROR(IF(賃上げ確認表[[#This Row],[雇用形態]]="02【日給制+手当(月額)】",賃上げ確認表[[#This Row],[f]]/賃上げ確認表[[#This Row],[(a'')]]*賃上げ確認表[[#This Row],[a]],""),"")</f>
        <v/>
      </c>
      <c r="M438" s="18" t="str">
        <f>IF(賃上げ確認表[[#This Row],[社員コード又は氏名等]]="","",賃上げ確認表[[#This Row],[e]]+IF(賃上げ確認表[[#This Row],[(a'')]]="",賃上げ確認表[[#This Row],[f]],賃上げ確認表[[#This Row],[f'']]))</f>
        <v/>
      </c>
      <c r="N438" s="19" t="str">
        <f ca="1">IFERROR(IF(賃上げ確認表[[#This Row],[No.]]=従業員数+1,COUNT(OFFSET($N$53,0,0,従業員数)),IF(賃上げ確認表[[#This Row],[雇用形態]]="88【退職・異動等】","",IFERROR(賃上げ確認表[[#This Row],[g]]-賃上げ確認表[[#This Row],[d]],""))),"")</f>
        <v/>
      </c>
      <c r="O438" s="32" t="str">
        <f ca="1">IFERROR(IF(賃上げ確認表[[#This Row],[No.]]=従業員数+1,AVERAGE(OFFSET($O$53,0,0,従業員数)),IF(賃上げ確認表[[#This Row],[雇用形態]]="88【退職・異動等】","",賃上げ確認表[[#This Row],[d]]/賃上げ確認表[[#This Row],[a]])),"")</f>
        <v/>
      </c>
      <c r="P438" s="33" t="str">
        <f ca="1">IFERROR(IF(賃上げ確認表[[#This Row],[No.]]=従業員数+1,AVERAGE(OFFSET($P$53,0,0,従業員数)),IF(賃上げ確認表[[#This Row],[雇用形態]]="88【退職・異動等】","",賃上げ確認表[[#This Row],[g]]/賃上げ確認表[[#This Row],[a]])),"")</f>
        <v/>
      </c>
      <c r="Q438" s="34" t="str">
        <f ca="1">IFERROR(IF(賃上げ確認表[[#This Row],[No.]]=従業員数+1,AVERAGE(OFFSET($Q$53,0,0,従業員数)),賃上げ確認表[[#This Row],[i]]-賃上げ確認表[[#This Row],[h]]),"")</f>
        <v/>
      </c>
      <c r="R438" s="20" t="str">
        <f ca="1">IF(賃上げ確認表[[#This Row],[h]]="","",IF(OR(賃上げ確認表[[#This Row],[h]]&lt;$Q$39,賃上げ確認表[[#This Row],[i]]&lt;MAX($Q$39:$Q$40)),"最低賃金未満","○"))</f>
        <v/>
      </c>
    </row>
    <row r="439" spans="1:18" ht="18.75" customHeight="1" thickTop="1" thickBot="1" x14ac:dyDescent="0.3">
      <c r="A439" s="108">
        <f>ROW()-ROW(賃上げ確認表[[#Headers],[No.]])</f>
        <v>387</v>
      </c>
      <c r="B439" s="172"/>
      <c r="C439" s="28"/>
      <c r="D439" s="29" t="str">
        <f ca="1">IFERROR(INDIRECT("_"&amp;LEFT(賃上げ確認表[[#This Row],[雇用形態]],2)),"")</f>
        <v/>
      </c>
      <c r="E439" s="160" t="str">
        <f>IF(賃上げ確認表[[#This Row],[雇用形態]]="02【日給制+手当(月額)】",$J$21,"")</f>
        <v/>
      </c>
      <c r="F439" s="162"/>
      <c r="G439" s="163"/>
      <c r="H439" s="161" t="str">
        <f>IFERROR(IF(賃上げ確認表[[#This Row],[雇用形態]]="02【日給制+手当(月額)】",賃上げ確認表[[#This Row],[c]]/賃上げ確認表[[#This Row],[(a'')]]*賃上げ確認表[[#This Row],[a]],""),"")</f>
        <v/>
      </c>
      <c r="I439" s="18" t="str">
        <f>IF(賃上げ確認表[[#This Row],[社員コード又は氏名等]]="","",賃上げ確認表[[#This Row],[b]]+IF(賃上げ確認表[[#This Row],[(a'')]]="",賃上げ確認表[[#This Row],[c]],賃上げ確認表[[#This Row],[c'']]))</f>
        <v/>
      </c>
      <c r="J439" s="165"/>
      <c r="K439" s="166"/>
      <c r="L439" s="161" t="str">
        <f>IFERROR(IF(賃上げ確認表[[#This Row],[雇用形態]]="02【日給制+手当(月額)】",賃上げ確認表[[#This Row],[f]]/賃上げ確認表[[#This Row],[(a'')]]*賃上げ確認表[[#This Row],[a]],""),"")</f>
        <v/>
      </c>
      <c r="M439" s="18" t="str">
        <f>IF(賃上げ確認表[[#This Row],[社員コード又は氏名等]]="","",賃上げ確認表[[#This Row],[e]]+IF(賃上げ確認表[[#This Row],[(a'')]]="",賃上げ確認表[[#This Row],[f]],賃上げ確認表[[#This Row],[f'']]))</f>
        <v/>
      </c>
      <c r="N439" s="19" t="str">
        <f ca="1">IFERROR(IF(賃上げ確認表[[#This Row],[No.]]=従業員数+1,COUNT(OFFSET($N$53,0,0,従業員数)),IF(賃上げ確認表[[#This Row],[雇用形態]]="88【退職・異動等】","",IFERROR(賃上げ確認表[[#This Row],[g]]-賃上げ確認表[[#This Row],[d]],""))),"")</f>
        <v/>
      </c>
      <c r="O439" s="32" t="str">
        <f ca="1">IFERROR(IF(賃上げ確認表[[#This Row],[No.]]=従業員数+1,AVERAGE(OFFSET($O$53,0,0,従業員数)),IF(賃上げ確認表[[#This Row],[雇用形態]]="88【退職・異動等】","",賃上げ確認表[[#This Row],[d]]/賃上げ確認表[[#This Row],[a]])),"")</f>
        <v/>
      </c>
      <c r="P439" s="33" t="str">
        <f ca="1">IFERROR(IF(賃上げ確認表[[#This Row],[No.]]=従業員数+1,AVERAGE(OFFSET($P$53,0,0,従業員数)),IF(賃上げ確認表[[#This Row],[雇用形態]]="88【退職・異動等】","",賃上げ確認表[[#This Row],[g]]/賃上げ確認表[[#This Row],[a]])),"")</f>
        <v/>
      </c>
      <c r="Q439" s="34" t="str">
        <f ca="1">IFERROR(IF(賃上げ確認表[[#This Row],[No.]]=従業員数+1,AVERAGE(OFFSET($Q$53,0,0,従業員数)),賃上げ確認表[[#This Row],[i]]-賃上げ確認表[[#This Row],[h]]),"")</f>
        <v/>
      </c>
      <c r="R439" s="20" t="str">
        <f ca="1">IF(賃上げ確認表[[#This Row],[h]]="","",IF(OR(賃上げ確認表[[#This Row],[h]]&lt;$Q$39,賃上げ確認表[[#This Row],[i]]&lt;MAX($Q$39:$Q$40)),"最低賃金未満","○"))</f>
        <v/>
      </c>
    </row>
    <row r="440" spans="1:18" ht="18.75" customHeight="1" thickTop="1" thickBot="1" x14ac:dyDescent="0.3">
      <c r="A440" s="108">
        <f>ROW()-ROW(賃上げ確認表[[#Headers],[No.]])</f>
        <v>388</v>
      </c>
      <c r="B440" s="172"/>
      <c r="C440" s="28"/>
      <c r="D440" s="29" t="str">
        <f ca="1">IFERROR(INDIRECT("_"&amp;LEFT(賃上げ確認表[[#This Row],[雇用形態]],2)),"")</f>
        <v/>
      </c>
      <c r="E440" s="160" t="str">
        <f>IF(賃上げ確認表[[#This Row],[雇用形態]]="02【日給制+手当(月額)】",$J$21,"")</f>
        <v/>
      </c>
      <c r="F440" s="162"/>
      <c r="G440" s="163"/>
      <c r="H440" s="161" t="str">
        <f>IFERROR(IF(賃上げ確認表[[#This Row],[雇用形態]]="02【日給制+手当(月額)】",賃上げ確認表[[#This Row],[c]]/賃上げ確認表[[#This Row],[(a'')]]*賃上げ確認表[[#This Row],[a]],""),"")</f>
        <v/>
      </c>
      <c r="I440" s="18" t="str">
        <f>IF(賃上げ確認表[[#This Row],[社員コード又は氏名等]]="","",賃上げ確認表[[#This Row],[b]]+IF(賃上げ確認表[[#This Row],[(a'')]]="",賃上げ確認表[[#This Row],[c]],賃上げ確認表[[#This Row],[c'']]))</f>
        <v/>
      </c>
      <c r="J440" s="165"/>
      <c r="K440" s="166"/>
      <c r="L440" s="161" t="str">
        <f>IFERROR(IF(賃上げ確認表[[#This Row],[雇用形態]]="02【日給制+手当(月額)】",賃上げ確認表[[#This Row],[f]]/賃上げ確認表[[#This Row],[(a'')]]*賃上げ確認表[[#This Row],[a]],""),"")</f>
        <v/>
      </c>
      <c r="M440" s="18" t="str">
        <f>IF(賃上げ確認表[[#This Row],[社員コード又は氏名等]]="","",賃上げ確認表[[#This Row],[e]]+IF(賃上げ確認表[[#This Row],[(a'')]]="",賃上げ確認表[[#This Row],[f]],賃上げ確認表[[#This Row],[f'']]))</f>
        <v/>
      </c>
      <c r="N440" s="19" t="str">
        <f ca="1">IFERROR(IF(賃上げ確認表[[#This Row],[No.]]=従業員数+1,COUNT(OFFSET($N$53,0,0,従業員数)),IF(賃上げ確認表[[#This Row],[雇用形態]]="88【退職・異動等】","",IFERROR(賃上げ確認表[[#This Row],[g]]-賃上げ確認表[[#This Row],[d]],""))),"")</f>
        <v/>
      </c>
      <c r="O440" s="32" t="str">
        <f ca="1">IFERROR(IF(賃上げ確認表[[#This Row],[No.]]=従業員数+1,AVERAGE(OFFSET($O$53,0,0,従業員数)),IF(賃上げ確認表[[#This Row],[雇用形態]]="88【退職・異動等】","",賃上げ確認表[[#This Row],[d]]/賃上げ確認表[[#This Row],[a]])),"")</f>
        <v/>
      </c>
      <c r="P440" s="33" t="str">
        <f ca="1">IFERROR(IF(賃上げ確認表[[#This Row],[No.]]=従業員数+1,AVERAGE(OFFSET($P$53,0,0,従業員数)),IF(賃上げ確認表[[#This Row],[雇用形態]]="88【退職・異動等】","",賃上げ確認表[[#This Row],[g]]/賃上げ確認表[[#This Row],[a]])),"")</f>
        <v/>
      </c>
      <c r="Q440" s="34" t="str">
        <f ca="1">IFERROR(IF(賃上げ確認表[[#This Row],[No.]]=従業員数+1,AVERAGE(OFFSET($Q$53,0,0,従業員数)),賃上げ確認表[[#This Row],[i]]-賃上げ確認表[[#This Row],[h]]),"")</f>
        <v/>
      </c>
      <c r="R440" s="20" t="str">
        <f ca="1">IF(賃上げ確認表[[#This Row],[h]]="","",IF(OR(賃上げ確認表[[#This Row],[h]]&lt;$Q$39,賃上げ確認表[[#This Row],[i]]&lt;MAX($Q$39:$Q$40)),"最低賃金未満","○"))</f>
        <v/>
      </c>
    </row>
    <row r="441" spans="1:18" ht="18.75" customHeight="1" thickTop="1" thickBot="1" x14ac:dyDescent="0.3">
      <c r="A441" s="108">
        <f>ROW()-ROW(賃上げ確認表[[#Headers],[No.]])</f>
        <v>389</v>
      </c>
      <c r="B441" s="172"/>
      <c r="C441" s="28"/>
      <c r="D441" s="29" t="str">
        <f ca="1">IFERROR(INDIRECT("_"&amp;LEFT(賃上げ確認表[[#This Row],[雇用形態]],2)),"")</f>
        <v/>
      </c>
      <c r="E441" s="160" t="str">
        <f>IF(賃上げ確認表[[#This Row],[雇用形態]]="02【日給制+手当(月額)】",$J$21,"")</f>
        <v/>
      </c>
      <c r="F441" s="162"/>
      <c r="G441" s="163"/>
      <c r="H441" s="161" t="str">
        <f>IFERROR(IF(賃上げ確認表[[#This Row],[雇用形態]]="02【日給制+手当(月額)】",賃上げ確認表[[#This Row],[c]]/賃上げ確認表[[#This Row],[(a'')]]*賃上げ確認表[[#This Row],[a]],""),"")</f>
        <v/>
      </c>
      <c r="I441" s="18" t="str">
        <f>IF(賃上げ確認表[[#This Row],[社員コード又は氏名等]]="","",賃上げ確認表[[#This Row],[b]]+IF(賃上げ確認表[[#This Row],[(a'')]]="",賃上げ確認表[[#This Row],[c]],賃上げ確認表[[#This Row],[c'']]))</f>
        <v/>
      </c>
      <c r="J441" s="165"/>
      <c r="K441" s="166"/>
      <c r="L441" s="161" t="str">
        <f>IFERROR(IF(賃上げ確認表[[#This Row],[雇用形態]]="02【日給制+手当(月額)】",賃上げ確認表[[#This Row],[f]]/賃上げ確認表[[#This Row],[(a'')]]*賃上げ確認表[[#This Row],[a]],""),"")</f>
        <v/>
      </c>
      <c r="M441" s="18" t="str">
        <f>IF(賃上げ確認表[[#This Row],[社員コード又は氏名等]]="","",賃上げ確認表[[#This Row],[e]]+IF(賃上げ確認表[[#This Row],[(a'')]]="",賃上げ確認表[[#This Row],[f]],賃上げ確認表[[#This Row],[f'']]))</f>
        <v/>
      </c>
      <c r="N441" s="19" t="str">
        <f ca="1">IFERROR(IF(賃上げ確認表[[#This Row],[No.]]=従業員数+1,COUNT(OFFSET($N$53,0,0,従業員数)),IF(賃上げ確認表[[#This Row],[雇用形態]]="88【退職・異動等】","",IFERROR(賃上げ確認表[[#This Row],[g]]-賃上げ確認表[[#This Row],[d]],""))),"")</f>
        <v/>
      </c>
      <c r="O441" s="32" t="str">
        <f ca="1">IFERROR(IF(賃上げ確認表[[#This Row],[No.]]=従業員数+1,AVERAGE(OFFSET($O$53,0,0,従業員数)),IF(賃上げ確認表[[#This Row],[雇用形態]]="88【退職・異動等】","",賃上げ確認表[[#This Row],[d]]/賃上げ確認表[[#This Row],[a]])),"")</f>
        <v/>
      </c>
      <c r="P441" s="33" t="str">
        <f ca="1">IFERROR(IF(賃上げ確認表[[#This Row],[No.]]=従業員数+1,AVERAGE(OFFSET($P$53,0,0,従業員数)),IF(賃上げ確認表[[#This Row],[雇用形態]]="88【退職・異動等】","",賃上げ確認表[[#This Row],[g]]/賃上げ確認表[[#This Row],[a]])),"")</f>
        <v/>
      </c>
      <c r="Q441" s="34" t="str">
        <f ca="1">IFERROR(IF(賃上げ確認表[[#This Row],[No.]]=従業員数+1,AVERAGE(OFFSET($Q$53,0,0,従業員数)),賃上げ確認表[[#This Row],[i]]-賃上げ確認表[[#This Row],[h]]),"")</f>
        <v/>
      </c>
      <c r="R441" s="20" t="str">
        <f ca="1">IF(賃上げ確認表[[#This Row],[h]]="","",IF(OR(賃上げ確認表[[#This Row],[h]]&lt;$Q$39,賃上げ確認表[[#This Row],[i]]&lt;MAX($Q$39:$Q$40)),"最低賃金未満","○"))</f>
        <v/>
      </c>
    </row>
    <row r="442" spans="1:18" ht="18.75" customHeight="1" thickTop="1" thickBot="1" x14ac:dyDescent="0.3">
      <c r="A442" s="108">
        <f>ROW()-ROW(賃上げ確認表[[#Headers],[No.]])</f>
        <v>390</v>
      </c>
      <c r="B442" s="172"/>
      <c r="C442" s="28"/>
      <c r="D442" s="29" t="str">
        <f ca="1">IFERROR(INDIRECT("_"&amp;LEFT(賃上げ確認表[[#This Row],[雇用形態]],2)),"")</f>
        <v/>
      </c>
      <c r="E442" s="160" t="str">
        <f>IF(賃上げ確認表[[#This Row],[雇用形態]]="02【日給制+手当(月額)】",$J$21,"")</f>
        <v/>
      </c>
      <c r="F442" s="162"/>
      <c r="G442" s="163"/>
      <c r="H442" s="161" t="str">
        <f>IFERROR(IF(賃上げ確認表[[#This Row],[雇用形態]]="02【日給制+手当(月額)】",賃上げ確認表[[#This Row],[c]]/賃上げ確認表[[#This Row],[(a'')]]*賃上げ確認表[[#This Row],[a]],""),"")</f>
        <v/>
      </c>
      <c r="I442" s="18" t="str">
        <f>IF(賃上げ確認表[[#This Row],[社員コード又は氏名等]]="","",賃上げ確認表[[#This Row],[b]]+IF(賃上げ確認表[[#This Row],[(a'')]]="",賃上げ確認表[[#This Row],[c]],賃上げ確認表[[#This Row],[c'']]))</f>
        <v/>
      </c>
      <c r="J442" s="165"/>
      <c r="K442" s="166"/>
      <c r="L442" s="161" t="str">
        <f>IFERROR(IF(賃上げ確認表[[#This Row],[雇用形態]]="02【日給制+手当(月額)】",賃上げ確認表[[#This Row],[f]]/賃上げ確認表[[#This Row],[(a'')]]*賃上げ確認表[[#This Row],[a]],""),"")</f>
        <v/>
      </c>
      <c r="M442" s="18" t="str">
        <f>IF(賃上げ確認表[[#This Row],[社員コード又は氏名等]]="","",賃上げ確認表[[#This Row],[e]]+IF(賃上げ確認表[[#This Row],[(a'')]]="",賃上げ確認表[[#This Row],[f]],賃上げ確認表[[#This Row],[f'']]))</f>
        <v/>
      </c>
      <c r="N442" s="19" t="str">
        <f ca="1">IFERROR(IF(賃上げ確認表[[#This Row],[No.]]=従業員数+1,COUNT(OFFSET($N$53,0,0,従業員数)),IF(賃上げ確認表[[#This Row],[雇用形態]]="88【退職・異動等】","",IFERROR(賃上げ確認表[[#This Row],[g]]-賃上げ確認表[[#This Row],[d]],""))),"")</f>
        <v/>
      </c>
      <c r="O442" s="32" t="str">
        <f ca="1">IFERROR(IF(賃上げ確認表[[#This Row],[No.]]=従業員数+1,AVERAGE(OFFSET($O$53,0,0,従業員数)),IF(賃上げ確認表[[#This Row],[雇用形態]]="88【退職・異動等】","",賃上げ確認表[[#This Row],[d]]/賃上げ確認表[[#This Row],[a]])),"")</f>
        <v/>
      </c>
      <c r="P442" s="33" t="str">
        <f ca="1">IFERROR(IF(賃上げ確認表[[#This Row],[No.]]=従業員数+1,AVERAGE(OFFSET($P$53,0,0,従業員数)),IF(賃上げ確認表[[#This Row],[雇用形態]]="88【退職・異動等】","",賃上げ確認表[[#This Row],[g]]/賃上げ確認表[[#This Row],[a]])),"")</f>
        <v/>
      </c>
      <c r="Q442" s="34" t="str">
        <f ca="1">IFERROR(IF(賃上げ確認表[[#This Row],[No.]]=従業員数+1,AVERAGE(OFFSET($Q$53,0,0,従業員数)),賃上げ確認表[[#This Row],[i]]-賃上げ確認表[[#This Row],[h]]),"")</f>
        <v/>
      </c>
      <c r="R442" s="20" t="str">
        <f ca="1">IF(賃上げ確認表[[#This Row],[h]]="","",IF(OR(賃上げ確認表[[#This Row],[h]]&lt;$Q$39,賃上げ確認表[[#This Row],[i]]&lt;MAX($Q$39:$Q$40)),"最低賃金未満","○"))</f>
        <v/>
      </c>
    </row>
    <row r="443" spans="1:18" ht="18.75" customHeight="1" thickTop="1" thickBot="1" x14ac:dyDescent="0.3">
      <c r="A443" s="108">
        <f>ROW()-ROW(賃上げ確認表[[#Headers],[No.]])</f>
        <v>391</v>
      </c>
      <c r="B443" s="172"/>
      <c r="C443" s="28"/>
      <c r="D443" s="29" t="str">
        <f ca="1">IFERROR(INDIRECT("_"&amp;LEFT(賃上げ確認表[[#This Row],[雇用形態]],2)),"")</f>
        <v/>
      </c>
      <c r="E443" s="160" t="str">
        <f>IF(賃上げ確認表[[#This Row],[雇用形態]]="02【日給制+手当(月額)】",$J$21,"")</f>
        <v/>
      </c>
      <c r="F443" s="162"/>
      <c r="G443" s="163"/>
      <c r="H443" s="161" t="str">
        <f>IFERROR(IF(賃上げ確認表[[#This Row],[雇用形態]]="02【日給制+手当(月額)】",賃上げ確認表[[#This Row],[c]]/賃上げ確認表[[#This Row],[(a'')]]*賃上げ確認表[[#This Row],[a]],""),"")</f>
        <v/>
      </c>
      <c r="I443" s="18" t="str">
        <f>IF(賃上げ確認表[[#This Row],[社員コード又は氏名等]]="","",賃上げ確認表[[#This Row],[b]]+IF(賃上げ確認表[[#This Row],[(a'')]]="",賃上げ確認表[[#This Row],[c]],賃上げ確認表[[#This Row],[c'']]))</f>
        <v/>
      </c>
      <c r="J443" s="165"/>
      <c r="K443" s="166"/>
      <c r="L443" s="161" t="str">
        <f>IFERROR(IF(賃上げ確認表[[#This Row],[雇用形態]]="02【日給制+手当(月額)】",賃上げ確認表[[#This Row],[f]]/賃上げ確認表[[#This Row],[(a'')]]*賃上げ確認表[[#This Row],[a]],""),"")</f>
        <v/>
      </c>
      <c r="M443" s="18" t="str">
        <f>IF(賃上げ確認表[[#This Row],[社員コード又は氏名等]]="","",賃上げ確認表[[#This Row],[e]]+IF(賃上げ確認表[[#This Row],[(a'')]]="",賃上げ確認表[[#This Row],[f]],賃上げ確認表[[#This Row],[f'']]))</f>
        <v/>
      </c>
      <c r="N443" s="19" t="str">
        <f ca="1">IFERROR(IF(賃上げ確認表[[#This Row],[No.]]=従業員数+1,COUNT(OFFSET($N$53,0,0,従業員数)),IF(賃上げ確認表[[#This Row],[雇用形態]]="88【退職・異動等】","",IFERROR(賃上げ確認表[[#This Row],[g]]-賃上げ確認表[[#This Row],[d]],""))),"")</f>
        <v/>
      </c>
      <c r="O443" s="32" t="str">
        <f ca="1">IFERROR(IF(賃上げ確認表[[#This Row],[No.]]=従業員数+1,AVERAGE(OFFSET($O$53,0,0,従業員数)),IF(賃上げ確認表[[#This Row],[雇用形態]]="88【退職・異動等】","",賃上げ確認表[[#This Row],[d]]/賃上げ確認表[[#This Row],[a]])),"")</f>
        <v/>
      </c>
      <c r="P443" s="33" t="str">
        <f ca="1">IFERROR(IF(賃上げ確認表[[#This Row],[No.]]=従業員数+1,AVERAGE(OFFSET($P$53,0,0,従業員数)),IF(賃上げ確認表[[#This Row],[雇用形態]]="88【退職・異動等】","",賃上げ確認表[[#This Row],[g]]/賃上げ確認表[[#This Row],[a]])),"")</f>
        <v/>
      </c>
      <c r="Q443" s="34" t="str">
        <f ca="1">IFERROR(IF(賃上げ確認表[[#This Row],[No.]]=従業員数+1,AVERAGE(OFFSET($Q$53,0,0,従業員数)),賃上げ確認表[[#This Row],[i]]-賃上げ確認表[[#This Row],[h]]),"")</f>
        <v/>
      </c>
      <c r="R443" s="20" t="str">
        <f ca="1">IF(賃上げ確認表[[#This Row],[h]]="","",IF(OR(賃上げ確認表[[#This Row],[h]]&lt;$Q$39,賃上げ確認表[[#This Row],[i]]&lt;MAX($Q$39:$Q$40)),"最低賃金未満","○"))</f>
        <v/>
      </c>
    </row>
    <row r="444" spans="1:18" ht="18.75" customHeight="1" thickTop="1" thickBot="1" x14ac:dyDescent="0.3">
      <c r="A444" s="108">
        <f>ROW()-ROW(賃上げ確認表[[#Headers],[No.]])</f>
        <v>392</v>
      </c>
      <c r="B444" s="172"/>
      <c r="C444" s="28"/>
      <c r="D444" s="29" t="str">
        <f ca="1">IFERROR(INDIRECT("_"&amp;LEFT(賃上げ確認表[[#This Row],[雇用形態]],2)),"")</f>
        <v/>
      </c>
      <c r="E444" s="160" t="str">
        <f>IF(賃上げ確認表[[#This Row],[雇用形態]]="02【日給制+手当(月額)】",$J$21,"")</f>
        <v/>
      </c>
      <c r="F444" s="162"/>
      <c r="G444" s="163"/>
      <c r="H444" s="161" t="str">
        <f>IFERROR(IF(賃上げ確認表[[#This Row],[雇用形態]]="02【日給制+手当(月額)】",賃上げ確認表[[#This Row],[c]]/賃上げ確認表[[#This Row],[(a'')]]*賃上げ確認表[[#This Row],[a]],""),"")</f>
        <v/>
      </c>
      <c r="I444" s="18" t="str">
        <f>IF(賃上げ確認表[[#This Row],[社員コード又は氏名等]]="","",賃上げ確認表[[#This Row],[b]]+IF(賃上げ確認表[[#This Row],[(a'')]]="",賃上げ確認表[[#This Row],[c]],賃上げ確認表[[#This Row],[c'']]))</f>
        <v/>
      </c>
      <c r="J444" s="165"/>
      <c r="K444" s="166"/>
      <c r="L444" s="161" t="str">
        <f>IFERROR(IF(賃上げ確認表[[#This Row],[雇用形態]]="02【日給制+手当(月額)】",賃上げ確認表[[#This Row],[f]]/賃上げ確認表[[#This Row],[(a'')]]*賃上げ確認表[[#This Row],[a]],""),"")</f>
        <v/>
      </c>
      <c r="M444" s="18" t="str">
        <f>IF(賃上げ確認表[[#This Row],[社員コード又は氏名等]]="","",賃上げ確認表[[#This Row],[e]]+IF(賃上げ確認表[[#This Row],[(a'')]]="",賃上げ確認表[[#This Row],[f]],賃上げ確認表[[#This Row],[f'']]))</f>
        <v/>
      </c>
      <c r="N444" s="19" t="str">
        <f ca="1">IFERROR(IF(賃上げ確認表[[#This Row],[No.]]=従業員数+1,COUNT(OFFSET($N$53,0,0,従業員数)),IF(賃上げ確認表[[#This Row],[雇用形態]]="88【退職・異動等】","",IFERROR(賃上げ確認表[[#This Row],[g]]-賃上げ確認表[[#This Row],[d]],""))),"")</f>
        <v/>
      </c>
      <c r="O444" s="32" t="str">
        <f ca="1">IFERROR(IF(賃上げ確認表[[#This Row],[No.]]=従業員数+1,AVERAGE(OFFSET($O$53,0,0,従業員数)),IF(賃上げ確認表[[#This Row],[雇用形態]]="88【退職・異動等】","",賃上げ確認表[[#This Row],[d]]/賃上げ確認表[[#This Row],[a]])),"")</f>
        <v/>
      </c>
      <c r="P444" s="33" t="str">
        <f ca="1">IFERROR(IF(賃上げ確認表[[#This Row],[No.]]=従業員数+1,AVERAGE(OFFSET($P$53,0,0,従業員数)),IF(賃上げ確認表[[#This Row],[雇用形態]]="88【退職・異動等】","",賃上げ確認表[[#This Row],[g]]/賃上げ確認表[[#This Row],[a]])),"")</f>
        <v/>
      </c>
      <c r="Q444" s="34" t="str">
        <f ca="1">IFERROR(IF(賃上げ確認表[[#This Row],[No.]]=従業員数+1,AVERAGE(OFFSET($Q$53,0,0,従業員数)),賃上げ確認表[[#This Row],[i]]-賃上げ確認表[[#This Row],[h]]),"")</f>
        <v/>
      </c>
      <c r="R444" s="20" t="str">
        <f ca="1">IF(賃上げ確認表[[#This Row],[h]]="","",IF(OR(賃上げ確認表[[#This Row],[h]]&lt;$Q$39,賃上げ確認表[[#This Row],[i]]&lt;MAX($Q$39:$Q$40)),"最低賃金未満","○"))</f>
        <v/>
      </c>
    </row>
    <row r="445" spans="1:18" ht="18.75" customHeight="1" thickTop="1" thickBot="1" x14ac:dyDescent="0.3">
      <c r="A445" s="108">
        <f>ROW()-ROW(賃上げ確認表[[#Headers],[No.]])</f>
        <v>393</v>
      </c>
      <c r="B445" s="172"/>
      <c r="C445" s="28"/>
      <c r="D445" s="29" t="str">
        <f ca="1">IFERROR(INDIRECT("_"&amp;LEFT(賃上げ確認表[[#This Row],[雇用形態]],2)),"")</f>
        <v/>
      </c>
      <c r="E445" s="160" t="str">
        <f>IF(賃上げ確認表[[#This Row],[雇用形態]]="02【日給制+手当(月額)】",$J$21,"")</f>
        <v/>
      </c>
      <c r="F445" s="162"/>
      <c r="G445" s="163"/>
      <c r="H445" s="161" t="str">
        <f>IFERROR(IF(賃上げ確認表[[#This Row],[雇用形態]]="02【日給制+手当(月額)】",賃上げ確認表[[#This Row],[c]]/賃上げ確認表[[#This Row],[(a'')]]*賃上げ確認表[[#This Row],[a]],""),"")</f>
        <v/>
      </c>
      <c r="I445" s="18" t="str">
        <f>IF(賃上げ確認表[[#This Row],[社員コード又は氏名等]]="","",賃上げ確認表[[#This Row],[b]]+IF(賃上げ確認表[[#This Row],[(a'')]]="",賃上げ確認表[[#This Row],[c]],賃上げ確認表[[#This Row],[c'']]))</f>
        <v/>
      </c>
      <c r="J445" s="165"/>
      <c r="K445" s="166"/>
      <c r="L445" s="161" t="str">
        <f>IFERROR(IF(賃上げ確認表[[#This Row],[雇用形態]]="02【日給制+手当(月額)】",賃上げ確認表[[#This Row],[f]]/賃上げ確認表[[#This Row],[(a'')]]*賃上げ確認表[[#This Row],[a]],""),"")</f>
        <v/>
      </c>
      <c r="M445" s="18" t="str">
        <f>IF(賃上げ確認表[[#This Row],[社員コード又は氏名等]]="","",賃上げ確認表[[#This Row],[e]]+IF(賃上げ確認表[[#This Row],[(a'')]]="",賃上げ確認表[[#This Row],[f]],賃上げ確認表[[#This Row],[f'']]))</f>
        <v/>
      </c>
      <c r="N445" s="19" t="str">
        <f ca="1">IFERROR(IF(賃上げ確認表[[#This Row],[No.]]=従業員数+1,COUNT(OFFSET($N$53,0,0,従業員数)),IF(賃上げ確認表[[#This Row],[雇用形態]]="88【退職・異動等】","",IFERROR(賃上げ確認表[[#This Row],[g]]-賃上げ確認表[[#This Row],[d]],""))),"")</f>
        <v/>
      </c>
      <c r="O445" s="32" t="str">
        <f ca="1">IFERROR(IF(賃上げ確認表[[#This Row],[No.]]=従業員数+1,AVERAGE(OFFSET($O$53,0,0,従業員数)),IF(賃上げ確認表[[#This Row],[雇用形態]]="88【退職・異動等】","",賃上げ確認表[[#This Row],[d]]/賃上げ確認表[[#This Row],[a]])),"")</f>
        <v/>
      </c>
      <c r="P445" s="33" t="str">
        <f ca="1">IFERROR(IF(賃上げ確認表[[#This Row],[No.]]=従業員数+1,AVERAGE(OFFSET($P$53,0,0,従業員数)),IF(賃上げ確認表[[#This Row],[雇用形態]]="88【退職・異動等】","",賃上げ確認表[[#This Row],[g]]/賃上げ確認表[[#This Row],[a]])),"")</f>
        <v/>
      </c>
      <c r="Q445" s="34" t="str">
        <f ca="1">IFERROR(IF(賃上げ確認表[[#This Row],[No.]]=従業員数+1,AVERAGE(OFFSET($Q$53,0,0,従業員数)),賃上げ確認表[[#This Row],[i]]-賃上げ確認表[[#This Row],[h]]),"")</f>
        <v/>
      </c>
      <c r="R445" s="20" t="str">
        <f ca="1">IF(賃上げ確認表[[#This Row],[h]]="","",IF(OR(賃上げ確認表[[#This Row],[h]]&lt;$Q$39,賃上げ確認表[[#This Row],[i]]&lt;MAX($Q$39:$Q$40)),"最低賃金未満","○"))</f>
        <v/>
      </c>
    </row>
    <row r="446" spans="1:18" ht="18.75" customHeight="1" thickTop="1" thickBot="1" x14ac:dyDescent="0.3">
      <c r="A446" s="108">
        <f>ROW()-ROW(賃上げ確認表[[#Headers],[No.]])</f>
        <v>394</v>
      </c>
      <c r="B446" s="172"/>
      <c r="C446" s="28"/>
      <c r="D446" s="29" t="str">
        <f ca="1">IFERROR(INDIRECT("_"&amp;LEFT(賃上げ確認表[[#This Row],[雇用形態]],2)),"")</f>
        <v/>
      </c>
      <c r="E446" s="160" t="str">
        <f>IF(賃上げ確認表[[#This Row],[雇用形態]]="02【日給制+手当(月額)】",$J$21,"")</f>
        <v/>
      </c>
      <c r="F446" s="162"/>
      <c r="G446" s="163"/>
      <c r="H446" s="161" t="str">
        <f>IFERROR(IF(賃上げ確認表[[#This Row],[雇用形態]]="02【日給制+手当(月額)】",賃上げ確認表[[#This Row],[c]]/賃上げ確認表[[#This Row],[(a'')]]*賃上げ確認表[[#This Row],[a]],""),"")</f>
        <v/>
      </c>
      <c r="I446" s="18" t="str">
        <f>IF(賃上げ確認表[[#This Row],[社員コード又は氏名等]]="","",賃上げ確認表[[#This Row],[b]]+IF(賃上げ確認表[[#This Row],[(a'')]]="",賃上げ確認表[[#This Row],[c]],賃上げ確認表[[#This Row],[c'']]))</f>
        <v/>
      </c>
      <c r="J446" s="165"/>
      <c r="K446" s="166"/>
      <c r="L446" s="161" t="str">
        <f>IFERROR(IF(賃上げ確認表[[#This Row],[雇用形態]]="02【日給制+手当(月額)】",賃上げ確認表[[#This Row],[f]]/賃上げ確認表[[#This Row],[(a'')]]*賃上げ確認表[[#This Row],[a]],""),"")</f>
        <v/>
      </c>
      <c r="M446" s="18" t="str">
        <f>IF(賃上げ確認表[[#This Row],[社員コード又は氏名等]]="","",賃上げ確認表[[#This Row],[e]]+IF(賃上げ確認表[[#This Row],[(a'')]]="",賃上げ確認表[[#This Row],[f]],賃上げ確認表[[#This Row],[f'']]))</f>
        <v/>
      </c>
      <c r="N446" s="19" t="str">
        <f ca="1">IFERROR(IF(賃上げ確認表[[#This Row],[No.]]=従業員数+1,COUNT(OFFSET($N$53,0,0,従業員数)),IF(賃上げ確認表[[#This Row],[雇用形態]]="88【退職・異動等】","",IFERROR(賃上げ確認表[[#This Row],[g]]-賃上げ確認表[[#This Row],[d]],""))),"")</f>
        <v/>
      </c>
      <c r="O446" s="32" t="str">
        <f ca="1">IFERROR(IF(賃上げ確認表[[#This Row],[No.]]=従業員数+1,AVERAGE(OFFSET($O$53,0,0,従業員数)),IF(賃上げ確認表[[#This Row],[雇用形態]]="88【退職・異動等】","",賃上げ確認表[[#This Row],[d]]/賃上げ確認表[[#This Row],[a]])),"")</f>
        <v/>
      </c>
      <c r="P446" s="33" t="str">
        <f ca="1">IFERROR(IF(賃上げ確認表[[#This Row],[No.]]=従業員数+1,AVERAGE(OFFSET($P$53,0,0,従業員数)),IF(賃上げ確認表[[#This Row],[雇用形態]]="88【退職・異動等】","",賃上げ確認表[[#This Row],[g]]/賃上げ確認表[[#This Row],[a]])),"")</f>
        <v/>
      </c>
      <c r="Q446" s="34" t="str">
        <f ca="1">IFERROR(IF(賃上げ確認表[[#This Row],[No.]]=従業員数+1,AVERAGE(OFFSET($Q$53,0,0,従業員数)),賃上げ確認表[[#This Row],[i]]-賃上げ確認表[[#This Row],[h]]),"")</f>
        <v/>
      </c>
      <c r="R446" s="20" t="str">
        <f ca="1">IF(賃上げ確認表[[#This Row],[h]]="","",IF(OR(賃上げ確認表[[#This Row],[h]]&lt;$Q$39,賃上げ確認表[[#This Row],[i]]&lt;MAX($Q$39:$Q$40)),"最低賃金未満","○"))</f>
        <v/>
      </c>
    </row>
    <row r="447" spans="1:18" ht="18.75" customHeight="1" thickTop="1" thickBot="1" x14ac:dyDescent="0.3">
      <c r="A447" s="108">
        <f>ROW()-ROW(賃上げ確認表[[#Headers],[No.]])</f>
        <v>395</v>
      </c>
      <c r="B447" s="172"/>
      <c r="C447" s="28"/>
      <c r="D447" s="29" t="str">
        <f ca="1">IFERROR(INDIRECT("_"&amp;LEFT(賃上げ確認表[[#This Row],[雇用形態]],2)),"")</f>
        <v/>
      </c>
      <c r="E447" s="160" t="str">
        <f>IF(賃上げ確認表[[#This Row],[雇用形態]]="02【日給制+手当(月額)】",$J$21,"")</f>
        <v/>
      </c>
      <c r="F447" s="162"/>
      <c r="G447" s="163"/>
      <c r="H447" s="161" t="str">
        <f>IFERROR(IF(賃上げ確認表[[#This Row],[雇用形態]]="02【日給制+手当(月額)】",賃上げ確認表[[#This Row],[c]]/賃上げ確認表[[#This Row],[(a'')]]*賃上げ確認表[[#This Row],[a]],""),"")</f>
        <v/>
      </c>
      <c r="I447" s="18" t="str">
        <f>IF(賃上げ確認表[[#This Row],[社員コード又は氏名等]]="","",賃上げ確認表[[#This Row],[b]]+IF(賃上げ確認表[[#This Row],[(a'')]]="",賃上げ確認表[[#This Row],[c]],賃上げ確認表[[#This Row],[c'']]))</f>
        <v/>
      </c>
      <c r="J447" s="165"/>
      <c r="K447" s="166"/>
      <c r="L447" s="161" t="str">
        <f>IFERROR(IF(賃上げ確認表[[#This Row],[雇用形態]]="02【日給制+手当(月額)】",賃上げ確認表[[#This Row],[f]]/賃上げ確認表[[#This Row],[(a'')]]*賃上げ確認表[[#This Row],[a]],""),"")</f>
        <v/>
      </c>
      <c r="M447" s="18" t="str">
        <f>IF(賃上げ確認表[[#This Row],[社員コード又は氏名等]]="","",賃上げ確認表[[#This Row],[e]]+IF(賃上げ確認表[[#This Row],[(a'')]]="",賃上げ確認表[[#This Row],[f]],賃上げ確認表[[#This Row],[f'']]))</f>
        <v/>
      </c>
      <c r="N447" s="19" t="str">
        <f ca="1">IFERROR(IF(賃上げ確認表[[#This Row],[No.]]=従業員数+1,COUNT(OFFSET($N$53,0,0,従業員数)),IF(賃上げ確認表[[#This Row],[雇用形態]]="88【退職・異動等】","",IFERROR(賃上げ確認表[[#This Row],[g]]-賃上げ確認表[[#This Row],[d]],""))),"")</f>
        <v/>
      </c>
      <c r="O447" s="32" t="str">
        <f ca="1">IFERROR(IF(賃上げ確認表[[#This Row],[No.]]=従業員数+1,AVERAGE(OFFSET($O$53,0,0,従業員数)),IF(賃上げ確認表[[#This Row],[雇用形態]]="88【退職・異動等】","",賃上げ確認表[[#This Row],[d]]/賃上げ確認表[[#This Row],[a]])),"")</f>
        <v/>
      </c>
      <c r="P447" s="33" t="str">
        <f ca="1">IFERROR(IF(賃上げ確認表[[#This Row],[No.]]=従業員数+1,AVERAGE(OFFSET($P$53,0,0,従業員数)),IF(賃上げ確認表[[#This Row],[雇用形態]]="88【退職・異動等】","",賃上げ確認表[[#This Row],[g]]/賃上げ確認表[[#This Row],[a]])),"")</f>
        <v/>
      </c>
      <c r="Q447" s="34" t="str">
        <f ca="1">IFERROR(IF(賃上げ確認表[[#This Row],[No.]]=従業員数+1,AVERAGE(OFFSET($Q$53,0,0,従業員数)),賃上げ確認表[[#This Row],[i]]-賃上げ確認表[[#This Row],[h]]),"")</f>
        <v/>
      </c>
      <c r="R447" s="20" t="str">
        <f ca="1">IF(賃上げ確認表[[#This Row],[h]]="","",IF(OR(賃上げ確認表[[#This Row],[h]]&lt;$Q$39,賃上げ確認表[[#This Row],[i]]&lt;MAX($Q$39:$Q$40)),"最低賃金未満","○"))</f>
        <v/>
      </c>
    </row>
    <row r="448" spans="1:18" ht="18.75" customHeight="1" thickTop="1" thickBot="1" x14ac:dyDescent="0.3">
      <c r="A448" s="108">
        <f>ROW()-ROW(賃上げ確認表[[#Headers],[No.]])</f>
        <v>396</v>
      </c>
      <c r="B448" s="172"/>
      <c r="C448" s="28"/>
      <c r="D448" s="29" t="str">
        <f ca="1">IFERROR(INDIRECT("_"&amp;LEFT(賃上げ確認表[[#This Row],[雇用形態]],2)),"")</f>
        <v/>
      </c>
      <c r="E448" s="160" t="str">
        <f>IF(賃上げ確認表[[#This Row],[雇用形態]]="02【日給制+手当(月額)】",$J$21,"")</f>
        <v/>
      </c>
      <c r="F448" s="162"/>
      <c r="G448" s="163"/>
      <c r="H448" s="161" t="str">
        <f>IFERROR(IF(賃上げ確認表[[#This Row],[雇用形態]]="02【日給制+手当(月額)】",賃上げ確認表[[#This Row],[c]]/賃上げ確認表[[#This Row],[(a'')]]*賃上げ確認表[[#This Row],[a]],""),"")</f>
        <v/>
      </c>
      <c r="I448" s="18" t="str">
        <f>IF(賃上げ確認表[[#This Row],[社員コード又は氏名等]]="","",賃上げ確認表[[#This Row],[b]]+IF(賃上げ確認表[[#This Row],[(a'')]]="",賃上げ確認表[[#This Row],[c]],賃上げ確認表[[#This Row],[c'']]))</f>
        <v/>
      </c>
      <c r="J448" s="165"/>
      <c r="K448" s="166"/>
      <c r="L448" s="161" t="str">
        <f>IFERROR(IF(賃上げ確認表[[#This Row],[雇用形態]]="02【日給制+手当(月額)】",賃上げ確認表[[#This Row],[f]]/賃上げ確認表[[#This Row],[(a'')]]*賃上げ確認表[[#This Row],[a]],""),"")</f>
        <v/>
      </c>
      <c r="M448" s="18" t="str">
        <f>IF(賃上げ確認表[[#This Row],[社員コード又は氏名等]]="","",賃上げ確認表[[#This Row],[e]]+IF(賃上げ確認表[[#This Row],[(a'')]]="",賃上げ確認表[[#This Row],[f]],賃上げ確認表[[#This Row],[f'']]))</f>
        <v/>
      </c>
      <c r="N448" s="19" t="str">
        <f ca="1">IFERROR(IF(賃上げ確認表[[#This Row],[No.]]=従業員数+1,COUNT(OFFSET($N$53,0,0,従業員数)),IF(賃上げ確認表[[#This Row],[雇用形態]]="88【退職・異動等】","",IFERROR(賃上げ確認表[[#This Row],[g]]-賃上げ確認表[[#This Row],[d]],""))),"")</f>
        <v/>
      </c>
      <c r="O448" s="32" t="str">
        <f ca="1">IFERROR(IF(賃上げ確認表[[#This Row],[No.]]=従業員数+1,AVERAGE(OFFSET($O$53,0,0,従業員数)),IF(賃上げ確認表[[#This Row],[雇用形態]]="88【退職・異動等】","",賃上げ確認表[[#This Row],[d]]/賃上げ確認表[[#This Row],[a]])),"")</f>
        <v/>
      </c>
      <c r="P448" s="33" t="str">
        <f ca="1">IFERROR(IF(賃上げ確認表[[#This Row],[No.]]=従業員数+1,AVERAGE(OFFSET($P$53,0,0,従業員数)),IF(賃上げ確認表[[#This Row],[雇用形態]]="88【退職・異動等】","",賃上げ確認表[[#This Row],[g]]/賃上げ確認表[[#This Row],[a]])),"")</f>
        <v/>
      </c>
      <c r="Q448" s="34" t="str">
        <f ca="1">IFERROR(IF(賃上げ確認表[[#This Row],[No.]]=従業員数+1,AVERAGE(OFFSET($Q$53,0,0,従業員数)),賃上げ確認表[[#This Row],[i]]-賃上げ確認表[[#This Row],[h]]),"")</f>
        <v/>
      </c>
      <c r="R448" s="20" t="str">
        <f ca="1">IF(賃上げ確認表[[#This Row],[h]]="","",IF(OR(賃上げ確認表[[#This Row],[h]]&lt;$Q$39,賃上げ確認表[[#This Row],[i]]&lt;MAX($Q$39:$Q$40)),"最低賃金未満","○"))</f>
        <v/>
      </c>
    </row>
    <row r="449" spans="1:18" ht="18.75" customHeight="1" thickTop="1" thickBot="1" x14ac:dyDescent="0.3">
      <c r="A449" s="108">
        <f>ROW()-ROW(賃上げ確認表[[#Headers],[No.]])</f>
        <v>397</v>
      </c>
      <c r="B449" s="172"/>
      <c r="C449" s="28"/>
      <c r="D449" s="29" t="str">
        <f ca="1">IFERROR(INDIRECT("_"&amp;LEFT(賃上げ確認表[[#This Row],[雇用形態]],2)),"")</f>
        <v/>
      </c>
      <c r="E449" s="160" t="str">
        <f>IF(賃上げ確認表[[#This Row],[雇用形態]]="02【日給制+手当(月額)】",$J$21,"")</f>
        <v/>
      </c>
      <c r="F449" s="162"/>
      <c r="G449" s="163"/>
      <c r="H449" s="161" t="str">
        <f>IFERROR(IF(賃上げ確認表[[#This Row],[雇用形態]]="02【日給制+手当(月額)】",賃上げ確認表[[#This Row],[c]]/賃上げ確認表[[#This Row],[(a'')]]*賃上げ確認表[[#This Row],[a]],""),"")</f>
        <v/>
      </c>
      <c r="I449" s="18" t="str">
        <f>IF(賃上げ確認表[[#This Row],[社員コード又は氏名等]]="","",賃上げ確認表[[#This Row],[b]]+IF(賃上げ確認表[[#This Row],[(a'')]]="",賃上げ確認表[[#This Row],[c]],賃上げ確認表[[#This Row],[c'']]))</f>
        <v/>
      </c>
      <c r="J449" s="165"/>
      <c r="K449" s="166"/>
      <c r="L449" s="161" t="str">
        <f>IFERROR(IF(賃上げ確認表[[#This Row],[雇用形態]]="02【日給制+手当(月額)】",賃上げ確認表[[#This Row],[f]]/賃上げ確認表[[#This Row],[(a'')]]*賃上げ確認表[[#This Row],[a]],""),"")</f>
        <v/>
      </c>
      <c r="M449" s="18" t="str">
        <f>IF(賃上げ確認表[[#This Row],[社員コード又は氏名等]]="","",賃上げ確認表[[#This Row],[e]]+IF(賃上げ確認表[[#This Row],[(a'')]]="",賃上げ確認表[[#This Row],[f]],賃上げ確認表[[#This Row],[f'']]))</f>
        <v/>
      </c>
      <c r="N449" s="19" t="str">
        <f ca="1">IFERROR(IF(賃上げ確認表[[#This Row],[No.]]=従業員数+1,COUNT(OFFSET($N$53,0,0,従業員数)),IF(賃上げ確認表[[#This Row],[雇用形態]]="88【退職・異動等】","",IFERROR(賃上げ確認表[[#This Row],[g]]-賃上げ確認表[[#This Row],[d]],""))),"")</f>
        <v/>
      </c>
      <c r="O449" s="32" t="str">
        <f ca="1">IFERROR(IF(賃上げ確認表[[#This Row],[No.]]=従業員数+1,AVERAGE(OFFSET($O$53,0,0,従業員数)),IF(賃上げ確認表[[#This Row],[雇用形態]]="88【退職・異動等】","",賃上げ確認表[[#This Row],[d]]/賃上げ確認表[[#This Row],[a]])),"")</f>
        <v/>
      </c>
      <c r="P449" s="33" t="str">
        <f ca="1">IFERROR(IF(賃上げ確認表[[#This Row],[No.]]=従業員数+1,AVERAGE(OFFSET($P$53,0,0,従業員数)),IF(賃上げ確認表[[#This Row],[雇用形態]]="88【退職・異動等】","",賃上げ確認表[[#This Row],[g]]/賃上げ確認表[[#This Row],[a]])),"")</f>
        <v/>
      </c>
      <c r="Q449" s="34" t="str">
        <f ca="1">IFERROR(IF(賃上げ確認表[[#This Row],[No.]]=従業員数+1,AVERAGE(OFFSET($Q$53,0,0,従業員数)),賃上げ確認表[[#This Row],[i]]-賃上げ確認表[[#This Row],[h]]),"")</f>
        <v/>
      </c>
      <c r="R449" s="20" t="str">
        <f ca="1">IF(賃上げ確認表[[#This Row],[h]]="","",IF(OR(賃上げ確認表[[#This Row],[h]]&lt;$Q$39,賃上げ確認表[[#This Row],[i]]&lt;MAX($Q$39:$Q$40)),"最低賃金未満","○"))</f>
        <v/>
      </c>
    </row>
    <row r="450" spans="1:18" ht="18.75" customHeight="1" thickTop="1" thickBot="1" x14ac:dyDescent="0.3">
      <c r="A450" s="108">
        <f>ROW()-ROW(賃上げ確認表[[#Headers],[No.]])</f>
        <v>398</v>
      </c>
      <c r="B450" s="172"/>
      <c r="C450" s="28"/>
      <c r="D450" s="29" t="str">
        <f ca="1">IFERROR(INDIRECT("_"&amp;LEFT(賃上げ確認表[[#This Row],[雇用形態]],2)),"")</f>
        <v/>
      </c>
      <c r="E450" s="160" t="str">
        <f>IF(賃上げ確認表[[#This Row],[雇用形態]]="02【日給制+手当(月額)】",$J$21,"")</f>
        <v/>
      </c>
      <c r="F450" s="162"/>
      <c r="G450" s="163"/>
      <c r="H450" s="161" t="str">
        <f>IFERROR(IF(賃上げ確認表[[#This Row],[雇用形態]]="02【日給制+手当(月額)】",賃上げ確認表[[#This Row],[c]]/賃上げ確認表[[#This Row],[(a'')]]*賃上げ確認表[[#This Row],[a]],""),"")</f>
        <v/>
      </c>
      <c r="I450" s="18" t="str">
        <f>IF(賃上げ確認表[[#This Row],[社員コード又は氏名等]]="","",賃上げ確認表[[#This Row],[b]]+IF(賃上げ確認表[[#This Row],[(a'')]]="",賃上げ確認表[[#This Row],[c]],賃上げ確認表[[#This Row],[c'']]))</f>
        <v/>
      </c>
      <c r="J450" s="165"/>
      <c r="K450" s="166"/>
      <c r="L450" s="161" t="str">
        <f>IFERROR(IF(賃上げ確認表[[#This Row],[雇用形態]]="02【日給制+手当(月額)】",賃上げ確認表[[#This Row],[f]]/賃上げ確認表[[#This Row],[(a'')]]*賃上げ確認表[[#This Row],[a]],""),"")</f>
        <v/>
      </c>
      <c r="M450" s="18" t="str">
        <f>IF(賃上げ確認表[[#This Row],[社員コード又は氏名等]]="","",賃上げ確認表[[#This Row],[e]]+IF(賃上げ確認表[[#This Row],[(a'')]]="",賃上げ確認表[[#This Row],[f]],賃上げ確認表[[#This Row],[f'']]))</f>
        <v/>
      </c>
      <c r="N450" s="19" t="str">
        <f ca="1">IFERROR(IF(賃上げ確認表[[#This Row],[No.]]=従業員数+1,COUNT(OFFSET($N$53,0,0,従業員数)),IF(賃上げ確認表[[#This Row],[雇用形態]]="88【退職・異動等】","",IFERROR(賃上げ確認表[[#This Row],[g]]-賃上げ確認表[[#This Row],[d]],""))),"")</f>
        <v/>
      </c>
      <c r="O450" s="32" t="str">
        <f ca="1">IFERROR(IF(賃上げ確認表[[#This Row],[No.]]=従業員数+1,AVERAGE(OFFSET($O$53,0,0,従業員数)),IF(賃上げ確認表[[#This Row],[雇用形態]]="88【退職・異動等】","",賃上げ確認表[[#This Row],[d]]/賃上げ確認表[[#This Row],[a]])),"")</f>
        <v/>
      </c>
      <c r="P450" s="33" t="str">
        <f ca="1">IFERROR(IF(賃上げ確認表[[#This Row],[No.]]=従業員数+1,AVERAGE(OFFSET($P$53,0,0,従業員数)),IF(賃上げ確認表[[#This Row],[雇用形態]]="88【退職・異動等】","",賃上げ確認表[[#This Row],[g]]/賃上げ確認表[[#This Row],[a]])),"")</f>
        <v/>
      </c>
      <c r="Q450" s="34" t="str">
        <f ca="1">IFERROR(IF(賃上げ確認表[[#This Row],[No.]]=従業員数+1,AVERAGE(OFFSET($Q$53,0,0,従業員数)),賃上げ確認表[[#This Row],[i]]-賃上げ確認表[[#This Row],[h]]),"")</f>
        <v/>
      </c>
      <c r="R450" s="20" t="str">
        <f ca="1">IF(賃上げ確認表[[#This Row],[h]]="","",IF(OR(賃上げ確認表[[#This Row],[h]]&lt;$Q$39,賃上げ確認表[[#This Row],[i]]&lt;MAX($Q$39:$Q$40)),"最低賃金未満","○"))</f>
        <v/>
      </c>
    </row>
    <row r="451" spans="1:18" ht="18.75" customHeight="1" thickTop="1" thickBot="1" x14ac:dyDescent="0.3">
      <c r="A451" s="108">
        <f>ROW()-ROW(賃上げ確認表[[#Headers],[No.]])</f>
        <v>399</v>
      </c>
      <c r="B451" s="172"/>
      <c r="C451" s="28"/>
      <c r="D451" s="29" t="str">
        <f ca="1">IFERROR(INDIRECT("_"&amp;LEFT(賃上げ確認表[[#This Row],[雇用形態]],2)),"")</f>
        <v/>
      </c>
      <c r="E451" s="160" t="str">
        <f>IF(賃上げ確認表[[#This Row],[雇用形態]]="02【日給制+手当(月額)】",$J$21,"")</f>
        <v/>
      </c>
      <c r="F451" s="162"/>
      <c r="G451" s="163"/>
      <c r="H451" s="161" t="str">
        <f>IFERROR(IF(賃上げ確認表[[#This Row],[雇用形態]]="02【日給制+手当(月額)】",賃上げ確認表[[#This Row],[c]]/賃上げ確認表[[#This Row],[(a'')]]*賃上げ確認表[[#This Row],[a]],""),"")</f>
        <v/>
      </c>
      <c r="I451" s="18" t="str">
        <f>IF(賃上げ確認表[[#This Row],[社員コード又は氏名等]]="","",賃上げ確認表[[#This Row],[b]]+IF(賃上げ確認表[[#This Row],[(a'')]]="",賃上げ確認表[[#This Row],[c]],賃上げ確認表[[#This Row],[c'']]))</f>
        <v/>
      </c>
      <c r="J451" s="165"/>
      <c r="K451" s="166"/>
      <c r="L451" s="161" t="str">
        <f>IFERROR(IF(賃上げ確認表[[#This Row],[雇用形態]]="02【日給制+手当(月額)】",賃上げ確認表[[#This Row],[f]]/賃上げ確認表[[#This Row],[(a'')]]*賃上げ確認表[[#This Row],[a]],""),"")</f>
        <v/>
      </c>
      <c r="M451" s="18" t="str">
        <f>IF(賃上げ確認表[[#This Row],[社員コード又は氏名等]]="","",賃上げ確認表[[#This Row],[e]]+IF(賃上げ確認表[[#This Row],[(a'')]]="",賃上げ確認表[[#This Row],[f]],賃上げ確認表[[#This Row],[f'']]))</f>
        <v/>
      </c>
      <c r="N451" s="19" t="str">
        <f ca="1">IFERROR(IF(賃上げ確認表[[#This Row],[No.]]=従業員数+1,COUNT(OFFSET($N$53,0,0,従業員数)),IF(賃上げ確認表[[#This Row],[雇用形態]]="88【退職・異動等】","",IFERROR(賃上げ確認表[[#This Row],[g]]-賃上げ確認表[[#This Row],[d]],""))),"")</f>
        <v/>
      </c>
      <c r="O451" s="32" t="str">
        <f ca="1">IFERROR(IF(賃上げ確認表[[#This Row],[No.]]=従業員数+1,AVERAGE(OFFSET($O$53,0,0,従業員数)),IF(賃上げ確認表[[#This Row],[雇用形態]]="88【退職・異動等】","",賃上げ確認表[[#This Row],[d]]/賃上げ確認表[[#This Row],[a]])),"")</f>
        <v/>
      </c>
      <c r="P451" s="33" t="str">
        <f ca="1">IFERROR(IF(賃上げ確認表[[#This Row],[No.]]=従業員数+1,AVERAGE(OFFSET($P$53,0,0,従業員数)),IF(賃上げ確認表[[#This Row],[雇用形態]]="88【退職・異動等】","",賃上げ確認表[[#This Row],[g]]/賃上げ確認表[[#This Row],[a]])),"")</f>
        <v/>
      </c>
      <c r="Q451" s="34" t="str">
        <f ca="1">IFERROR(IF(賃上げ確認表[[#This Row],[No.]]=従業員数+1,AVERAGE(OFFSET($Q$53,0,0,従業員数)),賃上げ確認表[[#This Row],[i]]-賃上げ確認表[[#This Row],[h]]),"")</f>
        <v/>
      </c>
      <c r="R451" s="20" t="str">
        <f ca="1">IF(賃上げ確認表[[#This Row],[h]]="","",IF(OR(賃上げ確認表[[#This Row],[h]]&lt;$Q$39,賃上げ確認表[[#This Row],[i]]&lt;MAX($Q$39:$Q$40)),"最低賃金未満","○"))</f>
        <v/>
      </c>
    </row>
    <row r="452" spans="1:18" ht="18.75" customHeight="1" thickTop="1" thickBot="1" x14ac:dyDescent="0.3">
      <c r="A452" s="108">
        <f>ROW()-ROW(賃上げ確認表[[#Headers],[No.]])</f>
        <v>400</v>
      </c>
      <c r="B452" s="172"/>
      <c r="C452" s="28"/>
      <c r="D452" s="29" t="str">
        <f ca="1">IFERROR(INDIRECT("_"&amp;LEFT(賃上げ確認表[[#This Row],[雇用形態]],2)),"")</f>
        <v/>
      </c>
      <c r="E452" s="160" t="str">
        <f>IF(賃上げ確認表[[#This Row],[雇用形態]]="02【日給制+手当(月額)】",$J$21,"")</f>
        <v/>
      </c>
      <c r="F452" s="162"/>
      <c r="G452" s="163"/>
      <c r="H452" s="161" t="str">
        <f>IFERROR(IF(賃上げ確認表[[#This Row],[雇用形態]]="02【日給制+手当(月額)】",賃上げ確認表[[#This Row],[c]]/賃上げ確認表[[#This Row],[(a'')]]*賃上げ確認表[[#This Row],[a]],""),"")</f>
        <v/>
      </c>
      <c r="I452" s="18" t="str">
        <f>IF(賃上げ確認表[[#This Row],[社員コード又は氏名等]]="","",賃上げ確認表[[#This Row],[b]]+IF(賃上げ確認表[[#This Row],[(a'')]]="",賃上げ確認表[[#This Row],[c]],賃上げ確認表[[#This Row],[c'']]))</f>
        <v/>
      </c>
      <c r="J452" s="165"/>
      <c r="K452" s="166"/>
      <c r="L452" s="161" t="str">
        <f>IFERROR(IF(賃上げ確認表[[#This Row],[雇用形態]]="02【日給制+手当(月額)】",賃上げ確認表[[#This Row],[f]]/賃上げ確認表[[#This Row],[(a'')]]*賃上げ確認表[[#This Row],[a]],""),"")</f>
        <v/>
      </c>
      <c r="M452" s="18" t="str">
        <f>IF(賃上げ確認表[[#This Row],[社員コード又は氏名等]]="","",賃上げ確認表[[#This Row],[e]]+IF(賃上げ確認表[[#This Row],[(a'')]]="",賃上げ確認表[[#This Row],[f]],賃上げ確認表[[#This Row],[f'']]))</f>
        <v/>
      </c>
      <c r="N452" s="19" t="str">
        <f ca="1">IFERROR(IF(賃上げ確認表[[#This Row],[No.]]=従業員数+1,COUNT(OFFSET($N$53,0,0,従業員数)),IF(賃上げ確認表[[#This Row],[雇用形態]]="88【退職・異動等】","",IFERROR(賃上げ確認表[[#This Row],[g]]-賃上げ確認表[[#This Row],[d]],""))),"")</f>
        <v/>
      </c>
      <c r="O452" s="32" t="str">
        <f ca="1">IFERROR(IF(賃上げ確認表[[#This Row],[No.]]=従業員数+1,AVERAGE(OFFSET($O$53,0,0,従業員数)),IF(賃上げ確認表[[#This Row],[雇用形態]]="88【退職・異動等】","",賃上げ確認表[[#This Row],[d]]/賃上げ確認表[[#This Row],[a]])),"")</f>
        <v/>
      </c>
      <c r="P452" s="33" t="str">
        <f ca="1">IFERROR(IF(賃上げ確認表[[#This Row],[No.]]=従業員数+1,AVERAGE(OFFSET($P$53,0,0,従業員数)),IF(賃上げ確認表[[#This Row],[雇用形態]]="88【退職・異動等】","",賃上げ確認表[[#This Row],[g]]/賃上げ確認表[[#This Row],[a]])),"")</f>
        <v/>
      </c>
      <c r="Q452" s="34" t="str">
        <f ca="1">IFERROR(IF(賃上げ確認表[[#This Row],[No.]]=従業員数+1,AVERAGE(OFFSET($Q$53,0,0,従業員数)),賃上げ確認表[[#This Row],[i]]-賃上げ確認表[[#This Row],[h]]),"")</f>
        <v/>
      </c>
      <c r="R452" s="20" t="str">
        <f ca="1">IF(賃上げ確認表[[#This Row],[h]]="","",IF(OR(賃上げ確認表[[#This Row],[h]]&lt;$Q$39,賃上げ確認表[[#This Row],[i]]&lt;MAX($Q$39:$Q$40)),"最低賃金未満","○"))</f>
        <v/>
      </c>
    </row>
    <row r="453" spans="1:18" ht="18.75" customHeight="1" thickTop="1" thickBot="1" x14ac:dyDescent="0.3">
      <c r="A453" s="108">
        <f>ROW()-ROW(賃上げ確認表[[#Headers],[No.]])</f>
        <v>401</v>
      </c>
      <c r="B453" s="172"/>
      <c r="C453" s="28"/>
      <c r="D453" s="29" t="str">
        <f ca="1">IFERROR(INDIRECT("_"&amp;LEFT(賃上げ確認表[[#This Row],[雇用形態]],2)),"")</f>
        <v/>
      </c>
      <c r="E453" s="160" t="str">
        <f>IF(賃上げ確認表[[#This Row],[雇用形態]]="02【日給制+手当(月額)】",$J$21,"")</f>
        <v/>
      </c>
      <c r="F453" s="162"/>
      <c r="G453" s="163"/>
      <c r="H453" s="161" t="str">
        <f>IFERROR(IF(賃上げ確認表[[#This Row],[雇用形態]]="02【日給制+手当(月額)】",賃上げ確認表[[#This Row],[c]]/賃上げ確認表[[#This Row],[(a'')]]*賃上げ確認表[[#This Row],[a]],""),"")</f>
        <v/>
      </c>
      <c r="I453" s="18" t="str">
        <f>IF(賃上げ確認表[[#This Row],[社員コード又は氏名等]]="","",賃上げ確認表[[#This Row],[b]]+IF(賃上げ確認表[[#This Row],[(a'')]]="",賃上げ確認表[[#This Row],[c]],賃上げ確認表[[#This Row],[c'']]))</f>
        <v/>
      </c>
      <c r="J453" s="165"/>
      <c r="K453" s="166"/>
      <c r="L453" s="161" t="str">
        <f>IFERROR(IF(賃上げ確認表[[#This Row],[雇用形態]]="02【日給制+手当(月額)】",賃上げ確認表[[#This Row],[f]]/賃上げ確認表[[#This Row],[(a'')]]*賃上げ確認表[[#This Row],[a]],""),"")</f>
        <v/>
      </c>
      <c r="M453" s="18" t="str">
        <f>IF(賃上げ確認表[[#This Row],[社員コード又は氏名等]]="","",賃上げ確認表[[#This Row],[e]]+IF(賃上げ確認表[[#This Row],[(a'')]]="",賃上げ確認表[[#This Row],[f]],賃上げ確認表[[#This Row],[f'']]))</f>
        <v/>
      </c>
      <c r="N453" s="19" t="str">
        <f ca="1">IFERROR(IF(賃上げ確認表[[#This Row],[No.]]=従業員数+1,COUNT(OFFSET($N$53,0,0,従業員数)),IF(賃上げ確認表[[#This Row],[雇用形態]]="88【退職・異動等】","",IFERROR(賃上げ確認表[[#This Row],[g]]-賃上げ確認表[[#This Row],[d]],""))),"")</f>
        <v/>
      </c>
      <c r="O453" s="32" t="str">
        <f ca="1">IFERROR(IF(賃上げ確認表[[#This Row],[No.]]=従業員数+1,AVERAGE(OFFSET($O$53,0,0,従業員数)),IF(賃上げ確認表[[#This Row],[雇用形態]]="88【退職・異動等】","",賃上げ確認表[[#This Row],[d]]/賃上げ確認表[[#This Row],[a]])),"")</f>
        <v/>
      </c>
      <c r="P453" s="33" t="str">
        <f ca="1">IFERROR(IF(賃上げ確認表[[#This Row],[No.]]=従業員数+1,AVERAGE(OFFSET($P$53,0,0,従業員数)),IF(賃上げ確認表[[#This Row],[雇用形態]]="88【退職・異動等】","",賃上げ確認表[[#This Row],[g]]/賃上げ確認表[[#This Row],[a]])),"")</f>
        <v/>
      </c>
      <c r="Q453" s="34" t="str">
        <f ca="1">IFERROR(IF(賃上げ確認表[[#This Row],[No.]]=従業員数+1,AVERAGE(OFFSET($Q$53,0,0,従業員数)),賃上げ確認表[[#This Row],[i]]-賃上げ確認表[[#This Row],[h]]),"")</f>
        <v/>
      </c>
      <c r="R453" s="20" t="str">
        <f ca="1">IF(賃上げ確認表[[#This Row],[h]]="","",IF(OR(賃上げ確認表[[#This Row],[h]]&lt;$Q$39,賃上げ確認表[[#This Row],[i]]&lt;MAX($Q$39:$Q$40)),"最低賃金未満","○"))</f>
        <v/>
      </c>
    </row>
    <row r="454" spans="1:18" ht="18.75" customHeight="1" thickTop="1" thickBot="1" x14ac:dyDescent="0.3">
      <c r="A454" s="108">
        <f>ROW()-ROW(賃上げ確認表[[#Headers],[No.]])</f>
        <v>402</v>
      </c>
      <c r="B454" s="172"/>
      <c r="C454" s="28"/>
      <c r="D454" s="29" t="str">
        <f ca="1">IFERROR(INDIRECT("_"&amp;LEFT(賃上げ確認表[[#This Row],[雇用形態]],2)),"")</f>
        <v/>
      </c>
      <c r="E454" s="160" t="str">
        <f>IF(賃上げ確認表[[#This Row],[雇用形態]]="02【日給制+手当(月額)】",$J$21,"")</f>
        <v/>
      </c>
      <c r="F454" s="162"/>
      <c r="G454" s="163"/>
      <c r="H454" s="161" t="str">
        <f>IFERROR(IF(賃上げ確認表[[#This Row],[雇用形態]]="02【日給制+手当(月額)】",賃上げ確認表[[#This Row],[c]]/賃上げ確認表[[#This Row],[(a'')]]*賃上げ確認表[[#This Row],[a]],""),"")</f>
        <v/>
      </c>
      <c r="I454" s="18" t="str">
        <f>IF(賃上げ確認表[[#This Row],[社員コード又は氏名等]]="","",賃上げ確認表[[#This Row],[b]]+IF(賃上げ確認表[[#This Row],[(a'')]]="",賃上げ確認表[[#This Row],[c]],賃上げ確認表[[#This Row],[c'']]))</f>
        <v/>
      </c>
      <c r="J454" s="165"/>
      <c r="K454" s="166"/>
      <c r="L454" s="161" t="str">
        <f>IFERROR(IF(賃上げ確認表[[#This Row],[雇用形態]]="02【日給制+手当(月額)】",賃上げ確認表[[#This Row],[f]]/賃上げ確認表[[#This Row],[(a'')]]*賃上げ確認表[[#This Row],[a]],""),"")</f>
        <v/>
      </c>
      <c r="M454" s="18" t="str">
        <f>IF(賃上げ確認表[[#This Row],[社員コード又は氏名等]]="","",賃上げ確認表[[#This Row],[e]]+IF(賃上げ確認表[[#This Row],[(a'')]]="",賃上げ確認表[[#This Row],[f]],賃上げ確認表[[#This Row],[f'']]))</f>
        <v/>
      </c>
      <c r="N454" s="19" t="str">
        <f ca="1">IFERROR(IF(賃上げ確認表[[#This Row],[No.]]=従業員数+1,COUNT(OFFSET($N$53,0,0,従業員数)),IF(賃上げ確認表[[#This Row],[雇用形態]]="88【退職・異動等】","",IFERROR(賃上げ確認表[[#This Row],[g]]-賃上げ確認表[[#This Row],[d]],""))),"")</f>
        <v/>
      </c>
      <c r="O454" s="32" t="str">
        <f ca="1">IFERROR(IF(賃上げ確認表[[#This Row],[No.]]=従業員数+1,AVERAGE(OFFSET($O$53,0,0,従業員数)),IF(賃上げ確認表[[#This Row],[雇用形態]]="88【退職・異動等】","",賃上げ確認表[[#This Row],[d]]/賃上げ確認表[[#This Row],[a]])),"")</f>
        <v/>
      </c>
      <c r="P454" s="33" t="str">
        <f ca="1">IFERROR(IF(賃上げ確認表[[#This Row],[No.]]=従業員数+1,AVERAGE(OFFSET($P$53,0,0,従業員数)),IF(賃上げ確認表[[#This Row],[雇用形態]]="88【退職・異動等】","",賃上げ確認表[[#This Row],[g]]/賃上げ確認表[[#This Row],[a]])),"")</f>
        <v/>
      </c>
      <c r="Q454" s="34" t="str">
        <f ca="1">IFERROR(IF(賃上げ確認表[[#This Row],[No.]]=従業員数+1,AVERAGE(OFFSET($Q$53,0,0,従業員数)),賃上げ確認表[[#This Row],[i]]-賃上げ確認表[[#This Row],[h]]),"")</f>
        <v/>
      </c>
      <c r="R454" s="20" t="str">
        <f ca="1">IF(賃上げ確認表[[#This Row],[h]]="","",IF(OR(賃上げ確認表[[#This Row],[h]]&lt;$Q$39,賃上げ確認表[[#This Row],[i]]&lt;MAX($Q$39:$Q$40)),"最低賃金未満","○"))</f>
        <v/>
      </c>
    </row>
    <row r="455" spans="1:18" ht="18.75" customHeight="1" thickTop="1" thickBot="1" x14ac:dyDescent="0.3">
      <c r="A455" s="108">
        <f>ROW()-ROW(賃上げ確認表[[#Headers],[No.]])</f>
        <v>403</v>
      </c>
      <c r="B455" s="172"/>
      <c r="C455" s="28"/>
      <c r="D455" s="29" t="str">
        <f ca="1">IFERROR(INDIRECT("_"&amp;LEFT(賃上げ確認表[[#This Row],[雇用形態]],2)),"")</f>
        <v/>
      </c>
      <c r="E455" s="160" t="str">
        <f>IF(賃上げ確認表[[#This Row],[雇用形態]]="02【日給制+手当(月額)】",$J$21,"")</f>
        <v/>
      </c>
      <c r="F455" s="162"/>
      <c r="G455" s="163"/>
      <c r="H455" s="161" t="str">
        <f>IFERROR(IF(賃上げ確認表[[#This Row],[雇用形態]]="02【日給制+手当(月額)】",賃上げ確認表[[#This Row],[c]]/賃上げ確認表[[#This Row],[(a'')]]*賃上げ確認表[[#This Row],[a]],""),"")</f>
        <v/>
      </c>
      <c r="I455" s="18" t="str">
        <f>IF(賃上げ確認表[[#This Row],[社員コード又は氏名等]]="","",賃上げ確認表[[#This Row],[b]]+IF(賃上げ確認表[[#This Row],[(a'')]]="",賃上げ確認表[[#This Row],[c]],賃上げ確認表[[#This Row],[c'']]))</f>
        <v/>
      </c>
      <c r="J455" s="165"/>
      <c r="K455" s="166"/>
      <c r="L455" s="161" t="str">
        <f>IFERROR(IF(賃上げ確認表[[#This Row],[雇用形態]]="02【日給制+手当(月額)】",賃上げ確認表[[#This Row],[f]]/賃上げ確認表[[#This Row],[(a'')]]*賃上げ確認表[[#This Row],[a]],""),"")</f>
        <v/>
      </c>
      <c r="M455" s="18" t="str">
        <f>IF(賃上げ確認表[[#This Row],[社員コード又は氏名等]]="","",賃上げ確認表[[#This Row],[e]]+IF(賃上げ確認表[[#This Row],[(a'')]]="",賃上げ確認表[[#This Row],[f]],賃上げ確認表[[#This Row],[f'']]))</f>
        <v/>
      </c>
      <c r="N455" s="19" t="str">
        <f ca="1">IFERROR(IF(賃上げ確認表[[#This Row],[No.]]=従業員数+1,COUNT(OFFSET($N$53,0,0,従業員数)),IF(賃上げ確認表[[#This Row],[雇用形態]]="88【退職・異動等】","",IFERROR(賃上げ確認表[[#This Row],[g]]-賃上げ確認表[[#This Row],[d]],""))),"")</f>
        <v/>
      </c>
      <c r="O455" s="32" t="str">
        <f ca="1">IFERROR(IF(賃上げ確認表[[#This Row],[No.]]=従業員数+1,AVERAGE(OFFSET($O$53,0,0,従業員数)),IF(賃上げ確認表[[#This Row],[雇用形態]]="88【退職・異動等】","",賃上げ確認表[[#This Row],[d]]/賃上げ確認表[[#This Row],[a]])),"")</f>
        <v/>
      </c>
      <c r="P455" s="33" t="str">
        <f ca="1">IFERROR(IF(賃上げ確認表[[#This Row],[No.]]=従業員数+1,AVERAGE(OFFSET($P$53,0,0,従業員数)),IF(賃上げ確認表[[#This Row],[雇用形態]]="88【退職・異動等】","",賃上げ確認表[[#This Row],[g]]/賃上げ確認表[[#This Row],[a]])),"")</f>
        <v/>
      </c>
      <c r="Q455" s="34" t="str">
        <f ca="1">IFERROR(IF(賃上げ確認表[[#This Row],[No.]]=従業員数+1,AVERAGE(OFFSET($Q$53,0,0,従業員数)),賃上げ確認表[[#This Row],[i]]-賃上げ確認表[[#This Row],[h]]),"")</f>
        <v/>
      </c>
      <c r="R455" s="20" t="str">
        <f ca="1">IF(賃上げ確認表[[#This Row],[h]]="","",IF(OR(賃上げ確認表[[#This Row],[h]]&lt;$Q$39,賃上げ確認表[[#This Row],[i]]&lt;MAX($Q$39:$Q$40)),"最低賃金未満","○"))</f>
        <v/>
      </c>
    </row>
    <row r="456" spans="1:18" ht="18.75" customHeight="1" thickTop="1" thickBot="1" x14ac:dyDescent="0.3">
      <c r="A456" s="108">
        <f>ROW()-ROW(賃上げ確認表[[#Headers],[No.]])</f>
        <v>404</v>
      </c>
      <c r="B456" s="172"/>
      <c r="C456" s="28"/>
      <c r="D456" s="29" t="str">
        <f ca="1">IFERROR(INDIRECT("_"&amp;LEFT(賃上げ確認表[[#This Row],[雇用形態]],2)),"")</f>
        <v/>
      </c>
      <c r="E456" s="160" t="str">
        <f>IF(賃上げ確認表[[#This Row],[雇用形態]]="02【日給制+手当(月額)】",$J$21,"")</f>
        <v/>
      </c>
      <c r="F456" s="162"/>
      <c r="G456" s="163"/>
      <c r="H456" s="161" t="str">
        <f>IFERROR(IF(賃上げ確認表[[#This Row],[雇用形態]]="02【日給制+手当(月額)】",賃上げ確認表[[#This Row],[c]]/賃上げ確認表[[#This Row],[(a'')]]*賃上げ確認表[[#This Row],[a]],""),"")</f>
        <v/>
      </c>
      <c r="I456" s="18" t="str">
        <f>IF(賃上げ確認表[[#This Row],[社員コード又は氏名等]]="","",賃上げ確認表[[#This Row],[b]]+IF(賃上げ確認表[[#This Row],[(a'')]]="",賃上げ確認表[[#This Row],[c]],賃上げ確認表[[#This Row],[c'']]))</f>
        <v/>
      </c>
      <c r="J456" s="165"/>
      <c r="K456" s="166"/>
      <c r="L456" s="161" t="str">
        <f>IFERROR(IF(賃上げ確認表[[#This Row],[雇用形態]]="02【日給制+手当(月額)】",賃上げ確認表[[#This Row],[f]]/賃上げ確認表[[#This Row],[(a'')]]*賃上げ確認表[[#This Row],[a]],""),"")</f>
        <v/>
      </c>
      <c r="M456" s="18" t="str">
        <f>IF(賃上げ確認表[[#This Row],[社員コード又は氏名等]]="","",賃上げ確認表[[#This Row],[e]]+IF(賃上げ確認表[[#This Row],[(a'')]]="",賃上げ確認表[[#This Row],[f]],賃上げ確認表[[#This Row],[f'']]))</f>
        <v/>
      </c>
      <c r="N456" s="19" t="str">
        <f ca="1">IFERROR(IF(賃上げ確認表[[#This Row],[No.]]=従業員数+1,COUNT(OFFSET($N$53,0,0,従業員数)),IF(賃上げ確認表[[#This Row],[雇用形態]]="88【退職・異動等】","",IFERROR(賃上げ確認表[[#This Row],[g]]-賃上げ確認表[[#This Row],[d]],""))),"")</f>
        <v/>
      </c>
      <c r="O456" s="32" t="str">
        <f ca="1">IFERROR(IF(賃上げ確認表[[#This Row],[No.]]=従業員数+1,AVERAGE(OFFSET($O$53,0,0,従業員数)),IF(賃上げ確認表[[#This Row],[雇用形態]]="88【退職・異動等】","",賃上げ確認表[[#This Row],[d]]/賃上げ確認表[[#This Row],[a]])),"")</f>
        <v/>
      </c>
      <c r="P456" s="33" t="str">
        <f ca="1">IFERROR(IF(賃上げ確認表[[#This Row],[No.]]=従業員数+1,AVERAGE(OFFSET($P$53,0,0,従業員数)),IF(賃上げ確認表[[#This Row],[雇用形態]]="88【退職・異動等】","",賃上げ確認表[[#This Row],[g]]/賃上げ確認表[[#This Row],[a]])),"")</f>
        <v/>
      </c>
      <c r="Q456" s="34" t="str">
        <f ca="1">IFERROR(IF(賃上げ確認表[[#This Row],[No.]]=従業員数+1,AVERAGE(OFFSET($Q$53,0,0,従業員数)),賃上げ確認表[[#This Row],[i]]-賃上げ確認表[[#This Row],[h]]),"")</f>
        <v/>
      </c>
      <c r="R456" s="20" t="str">
        <f ca="1">IF(賃上げ確認表[[#This Row],[h]]="","",IF(OR(賃上げ確認表[[#This Row],[h]]&lt;$Q$39,賃上げ確認表[[#This Row],[i]]&lt;MAX($Q$39:$Q$40)),"最低賃金未満","○"))</f>
        <v/>
      </c>
    </row>
    <row r="457" spans="1:18" ht="18.75" customHeight="1" thickTop="1" thickBot="1" x14ac:dyDescent="0.3">
      <c r="A457" s="108">
        <f>ROW()-ROW(賃上げ確認表[[#Headers],[No.]])</f>
        <v>405</v>
      </c>
      <c r="B457" s="172"/>
      <c r="C457" s="28"/>
      <c r="D457" s="29" t="str">
        <f ca="1">IFERROR(INDIRECT("_"&amp;LEFT(賃上げ確認表[[#This Row],[雇用形態]],2)),"")</f>
        <v/>
      </c>
      <c r="E457" s="160" t="str">
        <f>IF(賃上げ確認表[[#This Row],[雇用形態]]="02【日給制+手当(月額)】",$J$21,"")</f>
        <v/>
      </c>
      <c r="F457" s="162"/>
      <c r="G457" s="163"/>
      <c r="H457" s="161" t="str">
        <f>IFERROR(IF(賃上げ確認表[[#This Row],[雇用形態]]="02【日給制+手当(月額)】",賃上げ確認表[[#This Row],[c]]/賃上げ確認表[[#This Row],[(a'')]]*賃上げ確認表[[#This Row],[a]],""),"")</f>
        <v/>
      </c>
      <c r="I457" s="18" t="str">
        <f>IF(賃上げ確認表[[#This Row],[社員コード又は氏名等]]="","",賃上げ確認表[[#This Row],[b]]+IF(賃上げ確認表[[#This Row],[(a'')]]="",賃上げ確認表[[#This Row],[c]],賃上げ確認表[[#This Row],[c'']]))</f>
        <v/>
      </c>
      <c r="J457" s="165"/>
      <c r="K457" s="166"/>
      <c r="L457" s="161" t="str">
        <f>IFERROR(IF(賃上げ確認表[[#This Row],[雇用形態]]="02【日給制+手当(月額)】",賃上げ確認表[[#This Row],[f]]/賃上げ確認表[[#This Row],[(a'')]]*賃上げ確認表[[#This Row],[a]],""),"")</f>
        <v/>
      </c>
      <c r="M457" s="18" t="str">
        <f>IF(賃上げ確認表[[#This Row],[社員コード又は氏名等]]="","",賃上げ確認表[[#This Row],[e]]+IF(賃上げ確認表[[#This Row],[(a'')]]="",賃上げ確認表[[#This Row],[f]],賃上げ確認表[[#This Row],[f'']]))</f>
        <v/>
      </c>
      <c r="N457" s="19" t="str">
        <f ca="1">IFERROR(IF(賃上げ確認表[[#This Row],[No.]]=従業員数+1,COUNT(OFFSET($N$53,0,0,従業員数)),IF(賃上げ確認表[[#This Row],[雇用形態]]="88【退職・異動等】","",IFERROR(賃上げ確認表[[#This Row],[g]]-賃上げ確認表[[#This Row],[d]],""))),"")</f>
        <v/>
      </c>
      <c r="O457" s="32" t="str">
        <f ca="1">IFERROR(IF(賃上げ確認表[[#This Row],[No.]]=従業員数+1,AVERAGE(OFFSET($O$53,0,0,従業員数)),IF(賃上げ確認表[[#This Row],[雇用形態]]="88【退職・異動等】","",賃上げ確認表[[#This Row],[d]]/賃上げ確認表[[#This Row],[a]])),"")</f>
        <v/>
      </c>
      <c r="P457" s="33" t="str">
        <f ca="1">IFERROR(IF(賃上げ確認表[[#This Row],[No.]]=従業員数+1,AVERAGE(OFFSET($P$53,0,0,従業員数)),IF(賃上げ確認表[[#This Row],[雇用形態]]="88【退職・異動等】","",賃上げ確認表[[#This Row],[g]]/賃上げ確認表[[#This Row],[a]])),"")</f>
        <v/>
      </c>
      <c r="Q457" s="34" t="str">
        <f ca="1">IFERROR(IF(賃上げ確認表[[#This Row],[No.]]=従業員数+1,AVERAGE(OFFSET($Q$53,0,0,従業員数)),賃上げ確認表[[#This Row],[i]]-賃上げ確認表[[#This Row],[h]]),"")</f>
        <v/>
      </c>
      <c r="R457" s="20" t="str">
        <f ca="1">IF(賃上げ確認表[[#This Row],[h]]="","",IF(OR(賃上げ確認表[[#This Row],[h]]&lt;$Q$39,賃上げ確認表[[#This Row],[i]]&lt;MAX($Q$39:$Q$40)),"最低賃金未満","○"))</f>
        <v/>
      </c>
    </row>
    <row r="458" spans="1:18" ht="18.75" customHeight="1" thickTop="1" thickBot="1" x14ac:dyDescent="0.3">
      <c r="A458" s="108">
        <f>ROW()-ROW(賃上げ確認表[[#Headers],[No.]])</f>
        <v>406</v>
      </c>
      <c r="B458" s="172"/>
      <c r="C458" s="28"/>
      <c r="D458" s="29" t="str">
        <f ca="1">IFERROR(INDIRECT("_"&amp;LEFT(賃上げ確認表[[#This Row],[雇用形態]],2)),"")</f>
        <v/>
      </c>
      <c r="E458" s="160" t="str">
        <f>IF(賃上げ確認表[[#This Row],[雇用形態]]="02【日給制+手当(月額)】",$J$21,"")</f>
        <v/>
      </c>
      <c r="F458" s="162"/>
      <c r="G458" s="163"/>
      <c r="H458" s="161" t="str">
        <f>IFERROR(IF(賃上げ確認表[[#This Row],[雇用形態]]="02【日給制+手当(月額)】",賃上げ確認表[[#This Row],[c]]/賃上げ確認表[[#This Row],[(a'')]]*賃上げ確認表[[#This Row],[a]],""),"")</f>
        <v/>
      </c>
      <c r="I458" s="18" t="str">
        <f>IF(賃上げ確認表[[#This Row],[社員コード又は氏名等]]="","",賃上げ確認表[[#This Row],[b]]+IF(賃上げ確認表[[#This Row],[(a'')]]="",賃上げ確認表[[#This Row],[c]],賃上げ確認表[[#This Row],[c'']]))</f>
        <v/>
      </c>
      <c r="J458" s="165"/>
      <c r="K458" s="166"/>
      <c r="L458" s="161" t="str">
        <f>IFERROR(IF(賃上げ確認表[[#This Row],[雇用形態]]="02【日給制+手当(月額)】",賃上げ確認表[[#This Row],[f]]/賃上げ確認表[[#This Row],[(a'')]]*賃上げ確認表[[#This Row],[a]],""),"")</f>
        <v/>
      </c>
      <c r="M458" s="18" t="str">
        <f>IF(賃上げ確認表[[#This Row],[社員コード又は氏名等]]="","",賃上げ確認表[[#This Row],[e]]+IF(賃上げ確認表[[#This Row],[(a'')]]="",賃上げ確認表[[#This Row],[f]],賃上げ確認表[[#This Row],[f'']]))</f>
        <v/>
      </c>
      <c r="N458" s="19" t="str">
        <f ca="1">IFERROR(IF(賃上げ確認表[[#This Row],[No.]]=従業員数+1,COUNT(OFFSET($N$53,0,0,従業員数)),IF(賃上げ確認表[[#This Row],[雇用形態]]="88【退職・異動等】","",IFERROR(賃上げ確認表[[#This Row],[g]]-賃上げ確認表[[#This Row],[d]],""))),"")</f>
        <v/>
      </c>
      <c r="O458" s="32" t="str">
        <f ca="1">IFERROR(IF(賃上げ確認表[[#This Row],[No.]]=従業員数+1,AVERAGE(OFFSET($O$53,0,0,従業員数)),IF(賃上げ確認表[[#This Row],[雇用形態]]="88【退職・異動等】","",賃上げ確認表[[#This Row],[d]]/賃上げ確認表[[#This Row],[a]])),"")</f>
        <v/>
      </c>
      <c r="P458" s="33" t="str">
        <f ca="1">IFERROR(IF(賃上げ確認表[[#This Row],[No.]]=従業員数+1,AVERAGE(OFFSET($P$53,0,0,従業員数)),IF(賃上げ確認表[[#This Row],[雇用形態]]="88【退職・異動等】","",賃上げ確認表[[#This Row],[g]]/賃上げ確認表[[#This Row],[a]])),"")</f>
        <v/>
      </c>
      <c r="Q458" s="34" t="str">
        <f ca="1">IFERROR(IF(賃上げ確認表[[#This Row],[No.]]=従業員数+1,AVERAGE(OFFSET($Q$53,0,0,従業員数)),賃上げ確認表[[#This Row],[i]]-賃上げ確認表[[#This Row],[h]]),"")</f>
        <v/>
      </c>
      <c r="R458" s="20" t="str">
        <f ca="1">IF(賃上げ確認表[[#This Row],[h]]="","",IF(OR(賃上げ確認表[[#This Row],[h]]&lt;$Q$39,賃上げ確認表[[#This Row],[i]]&lt;MAX($Q$39:$Q$40)),"最低賃金未満","○"))</f>
        <v/>
      </c>
    </row>
    <row r="459" spans="1:18" ht="18.75" customHeight="1" thickTop="1" thickBot="1" x14ac:dyDescent="0.3">
      <c r="A459" s="108">
        <f>ROW()-ROW(賃上げ確認表[[#Headers],[No.]])</f>
        <v>407</v>
      </c>
      <c r="B459" s="172"/>
      <c r="C459" s="28"/>
      <c r="D459" s="29" t="str">
        <f ca="1">IFERROR(INDIRECT("_"&amp;LEFT(賃上げ確認表[[#This Row],[雇用形態]],2)),"")</f>
        <v/>
      </c>
      <c r="E459" s="160" t="str">
        <f>IF(賃上げ確認表[[#This Row],[雇用形態]]="02【日給制+手当(月額)】",$J$21,"")</f>
        <v/>
      </c>
      <c r="F459" s="162"/>
      <c r="G459" s="163"/>
      <c r="H459" s="161" t="str">
        <f>IFERROR(IF(賃上げ確認表[[#This Row],[雇用形態]]="02【日給制+手当(月額)】",賃上げ確認表[[#This Row],[c]]/賃上げ確認表[[#This Row],[(a'')]]*賃上げ確認表[[#This Row],[a]],""),"")</f>
        <v/>
      </c>
      <c r="I459" s="18" t="str">
        <f>IF(賃上げ確認表[[#This Row],[社員コード又は氏名等]]="","",賃上げ確認表[[#This Row],[b]]+IF(賃上げ確認表[[#This Row],[(a'')]]="",賃上げ確認表[[#This Row],[c]],賃上げ確認表[[#This Row],[c'']]))</f>
        <v/>
      </c>
      <c r="J459" s="165"/>
      <c r="K459" s="166"/>
      <c r="L459" s="161" t="str">
        <f>IFERROR(IF(賃上げ確認表[[#This Row],[雇用形態]]="02【日給制+手当(月額)】",賃上げ確認表[[#This Row],[f]]/賃上げ確認表[[#This Row],[(a'')]]*賃上げ確認表[[#This Row],[a]],""),"")</f>
        <v/>
      </c>
      <c r="M459" s="18" t="str">
        <f>IF(賃上げ確認表[[#This Row],[社員コード又は氏名等]]="","",賃上げ確認表[[#This Row],[e]]+IF(賃上げ確認表[[#This Row],[(a'')]]="",賃上げ確認表[[#This Row],[f]],賃上げ確認表[[#This Row],[f'']]))</f>
        <v/>
      </c>
      <c r="N459" s="19" t="str">
        <f ca="1">IFERROR(IF(賃上げ確認表[[#This Row],[No.]]=従業員数+1,COUNT(OFFSET($N$53,0,0,従業員数)),IF(賃上げ確認表[[#This Row],[雇用形態]]="88【退職・異動等】","",IFERROR(賃上げ確認表[[#This Row],[g]]-賃上げ確認表[[#This Row],[d]],""))),"")</f>
        <v/>
      </c>
      <c r="O459" s="32" t="str">
        <f ca="1">IFERROR(IF(賃上げ確認表[[#This Row],[No.]]=従業員数+1,AVERAGE(OFFSET($O$53,0,0,従業員数)),IF(賃上げ確認表[[#This Row],[雇用形態]]="88【退職・異動等】","",賃上げ確認表[[#This Row],[d]]/賃上げ確認表[[#This Row],[a]])),"")</f>
        <v/>
      </c>
      <c r="P459" s="33" t="str">
        <f ca="1">IFERROR(IF(賃上げ確認表[[#This Row],[No.]]=従業員数+1,AVERAGE(OFFSET($P$53,0,0,従業員数)),IF(賃上げ確認表[[#This Row],[雇用形態]]="88【退職・異動等】","",賃上げ確認表[[#This Row],[g]]/賃上げ確認表[[#This Row],[a]])),"")</f>
        <v/>
      </c>
      <c r="Q459" s="34" t="str">
        <f ca="1">IFERROR(IF(賃上げ確認表[[#This Row],[No.]]=従業員数+1,AVERAGE(OFFSET($Q$53,0,0,従業員数)),賃上げ確認表[[#This Row],[i]]-賃上げ確認表[[#This Row],[h]]),"")</f>
        <v/>
      </c>
      <c r="R459" s="20" t="str">
        <f ca="1">IF(賃上げ確認表[[#This Row],[h]]="","",IF(OR(賃上げ確認表[[#This Row],[h]]&lt;$Q$39,賃上げ確認表[[#This Row],[i]]&lt;MAX($Q$39:$Q$40)),"最低賃金未満","○"))</f>
        <v/>
      </c>
    </row>
    <row r="460" spans="1:18" ht="18.75" customHeight="1" thickTop="1" thickBot="1" x14ac:dyDescent="0.3">
      <c r="A460" s="108">
        <f>ROW()-ROW(賃上げ確認表[[#Headers],[No.]])</f>
        <v>408</v>
      </c>
      <c r="B460" s="172"/>
      <c r="C460" s="28"/>
      <c r="D460" s="29" t="str">
        <f ca="1">IFERROR(INDIRECT("_"&amp;LEFT(賃上げ確認表[[#This Row],[雇用形態]],2)),"")</f>
        <v/>
      </c>
      <c r="E460" s="160" t="str">
        <f>IF(賃上げ確認表[[#This Row],[雇用形態]]="02【日給制+手当(月額)】",$J$21,"")</f>
        <v/>
      </c>
      <c r="F460" s="162"/>
      <c r="G460" s="163"/>
      <c r="H460" s="161" t="str">
        <f>IFERROR(IF(賃上げ確認表[[#This Row],[雇用形態]]="02【日給制+手当(月額)】",賃上げ確認表[[#This Row],[c]]/賃上げ確認表[[#This Row],[(a'')]]*賃上げ確認表[[#This Row],[a]],""),"")</f>
        <v/>
      </c>
      <c r="I460" s="18" t="str">
        <f>IF(賃上げ確認表[[#This Row],[社員コード又は氏名等]]="","",賃上げ確認表[[#This Row],[b]]+IF(賃上げ確認表[[#This Row],[(a'')]]="",賃上げ確認表[[#This Row],[c]],賃上げ確認表[[#This Row],[c'']]))</f>
        <v/>
      </c>
      <c r="J460" s="165"/>
      <c r="K460" s="166"/>
      <c r="L460" s="161" t="str">
        <f>IFERROR(IF(賃上げ確認表[[#This Row],[雇用形態]]="02【日給制+手当(月額)】",賃上げ確認表[[#This Row],[f]]/賃上げ確認表[[#This Row],[(a'')]]*賃上げ確認表[[#This Row],[a]],""),"")</f>
        <v/>
      </c>
      <c r="M460" s="18" t="str">
        <f>IF(賃上げ確認表[[#This Row],[社員コード又は氏名等]]="","",賃上げ確認表[[#This Row],[e]]+IF(賃上げ確認表[[#This Row],[(a'')]]="",賃上げ確認表[[#This Row],[f]],賃上げ確認表[[#This Row],[f'']]))</f>
        <v/>
      </c>
      <c r="N460" s="19" t="str">
        <f ca="1">IFERROR(IF(賃上げ確認表[[#This Row],[No.]]=従業員数+1,COUNT(OFFSET($N$53,0,0,従業員数)),IF(賃上げ確認表[[#This Row],[雇用形態]]="88【退職・異動等】","",IFERROR(賃上げ確認表[[#This Row],[g]]-賃上げ確認表[[#This Row],[d]],""))),"")</f>
        <v/>
      </c>
      <c r="O460" s="32" t="str">
        <f ca="1">IFERROR(IF(賃上げ確認表[[#This Row],[No.]]=従業員数+1,AVERAGE(OFFSET($O$53,0,0,従業員数)),IF(賃上げ確認表[[#This Row],[雇用形態]]="88【退職・異動等】","",賃上げ確認表[[#This Row],[d]]/賃上げ確認表[[#This Row],[a]])),"")</f>
        <v/>
      </c>
      <c r="P460" s="33" t="str">
        <f ca="1">IFERROR(IF(賃上げ確認表[[#This Row],[No.]]=従業員数+1,AVERAGE(OFFSET($P$53,0,0,従業員数)),IF(賃上げ確認表[[#This Row],[雇用形態]]="88【退職・異動等】","",賃上げ確認表[[#This Row],[g]]/賃上げ確認表[[#This Row],[a]])),"")</f>
        <v/>
      </c>
      <c r="Q460" s="34" t="str">
        <f ca="1">IFERROR(IF(賃上げ確認表[[#This Row],[No.]]=従業員数+1,AVERAGE(OFFSET($Q$53,0,0,従業員数)),賃上げ確認表[[#This Row],[i]]-賃上げ確認表[[#This Row],[h]]),"")</f>
        <v/>
      </c>
      <c r="R460" s="20" t="str">
        <f ca="1">IF(賃上げ確認表[[#This Row],[h]]="","",IF(OR(賃上げ確認表[[#This Row],[h]]&lt;$Q$39,賃上げ確認表[[#This Row],[i]]&lt;MAX($Q$39:$Q$40)),"最低賃金未満","○"))</f>
        <v/>
      </c>
    </row>
    <row r="461" spans="1:18" ht="18.75" customHeight="1" thickTop="1" thickBot="1" x14ac:dyDescent="0.3">
      <c r="A461" s="108">
        <f>ROW()-ROW(賃上げ確認表[[#Headers],[No.]])</f>
        <v>409</v>
      </c>
      <c r="B461" s="172"/>
      <c r="C461" s="28"/>
      <c r="D461" s="29" t="str">
        <f ca="1">IFERROR(INDIRECT("_"&amp;LEFT(賃上げ確認表[[#This Row],[雇用形態]],2)),"")</f>
        <v/>
      </c>
      <c r="E461" s="160" t="str">
        <f>IF(賃上げ確認表[[#This Row],[雇用形態]]="02【日給制+手当(月額)】",$J$21,"")</f>
        <v/>
      </c>
      <c r="F461" s="162"/>
      <c r="G461" s="163"/>
      <c r="H461" s="161" t="str">
        <f>IFERROR(IF(賃上げ確認表[[#This Row],[雇用形態]]="02【日給制+手当(月額)】",賃上げ確認表[[#This Row],[c]]/賃上げ確認表[[#This Row],[(a'')]]*賃上げ確認表[[#This Row],[a]],""),"")</f>
        <v/>
      </c>
      <c r="I461" s="18" t="str">
        <f>IF(賃上げ確認表[[#This Row],[社員コード又は氏名等]]="","",賃上げ確認表[[#This Row],[b]]+IF(賃上げ確認表[[#This Row],[(a'')]]="",賃上げ確認表[[#This Row],[c]],賃上げ確認表[[#This Row],[c'']]))</f>
        <v/>
      </c>
      <c r="J461" s="165"/>
      <c r="K461" s="166"/>
      <c r="L461" s="161" t="str">
        <f>IFERROR(IF(賃上げ確認表[[#This Row],[雇用形態]]="02【日給制+手当(月額)】",賃上げ確認表[[#This Row],[f]]/賃上げ確認表[[#This Row],[(a'')]]*賃上げ確認表[[#This Row],[a]],""),"")</f>
        <v/>
      </c>
      <c r="M461" s="18" t="str">
        <f>IF(賃上げ確認表[[#This Row],[社員コード又は氏名等]]="","",賃上げ確認表[[#This Row],[e]]+IF(賃上げ確認表[[#This Row],[(a'')]]="",賃上げ確認表[[#This Row],[f]],賃上げ確認表[[#This Row],[f'']]))</f>
        <v/>
      </c>
      <c r="N461" s="19" t="str">
        <f ca="1">IFERROR(IF(賃上げ確認表[[#This Row],[No.]]=従業員数+1,COUNT(OFFSET($N$53,0,0,従業員数)),IF(賃上げ確認表[[#This Row],[雇用形態]]="88【退職・異動等】","",IFERROR(賃上げ確認表[[#This Row],[g]]-賃上げ確認表[[#This Row],[d]],""))),"")</f>
        <v/>
      </c>
      <c r="O461" s="32" t="str">
        <f ca="1">IFERROR(IF(賃上げ確認表[[#This Row],[No.]]=従業員数+1,AVERAGE(OFFSET($O$53,0,0,従業員数)),IF(賃上げ確認表[[#This Row],[雇用形態]]="88【退職・異動等】","",賃上げ確認表[[#This Row],[d]]/賃上げ確認表[[#This Row],[a]])),"")</f>
        <v/>
      </c>
      <c r="P461" s="33" t="str">
        <f ca="1">IFERROR(IF(賃上げ確認表[[#This Row],[No.]]=従業員数+1,AVERAGE(OFFSET($P$53,0,0,従業員数)),IF(賃上げ確認表[[#This Row],[雇用形態]]="88【退職・異動等】","",賃上げ確認表[[#This Row],[g]]/賃上げ確認表[[#This Row],[a]])),"")</f>
        <v/>
      </c>
      <c r="Q461" s="34" t="str">
        <f ca="1">IFERROR(IF(賃上げ確認表[[#This Row],[No.]]=従業員数+1,AVERAGE(OFFSET($Q$53,0,0,従業員数)),賃上げ確認表[[#This Row],[i]]-賃上げ確認表[[#This Row],[h]]),"")</f>
        <v/>
      </c>
      <c r="R461" s="20" t="str">
        <f ca="1">IF(賃上げ確認表[[#This Row],[h]]="","",IF(OR(賃上げ確認表[[#This Row],[h]]&lt;$Q$39,賃上げ確認表[[#This Row],[i]]&lt;MAX($Q$39:$Q$40)),"最低賃金未満","○"))</f>
        <v/>
      </c>
    </row>
    <row r="462" spans="1:18" ht="18.75" customHeight="1" thickTop="1" thickBot="1" x14ac:dyDescent="0.3">
      <c r="A462" s="108">
        <f>ROW()-ROW(賃上げ確認表[[#Headers],[No.]])</f>
        <v>410</v>
      </c>
      <c r="B462" s="172"/>
      <c r="C462" s="28"/>
      <c r="D462" s="29" t="str">
        <f ca="1">IFERROR(INDIRECT("_"&amp;LEFT(賃上げ確認表[[#This Row],[雇用形態]],2)),"")</f>
        <v/>
      </c>
      <c r="E462" s="160" t="str">
        <f>IF(賃上げ確認表[[#This Row],[雇用形態]]="02【日給制+手当(月額)】",$J$21,"")</f>
        <v/>
      </c>
      <c r="F462" s="162"/>
      <c r="G462" s="163"/>
      <c r="H462" s="161" t="str">
        <f>IFERROR(IF(賃上げ確認表[[#This Row],[雇用形態]]="02【日給制+手当(月額)】",賃上げ確認表[[#This Row],[c]]/賃上げ確認表[[#This Row],[(a'')]]*賃上げ確認表[[#This Row],[a]],""),"")</f>
        <v/>
      </c>
      <c r="I462" s="18" t="str">
        <f>IF(賃上げ確認表[[#This Row],[社員コード又は氏名等]]="","",賃上げ確認表[[#This Row],[b]]+IF(賃上げ確認表[[#This Row],[(a'')]]="",賃上げ確認表[[#This Row],[c]],賃上げ確認表[[#This Row],[c'']]))</f>
        <v/>
      </c>
      <c r="J462" s="165"/>
      <c r="K462" s="166"/>
      <c r="L462" s="161" t="str">
        <f>IFERROR(IF(賃上げ確認表[[#This Row],[雇用形態]]="02【日給制+手当(月額)】",賃上げ確認表[[#This Row],[f]]/賃上げ確認表[[#This Row],[(a'')]]*賃上げ確認表[[#This Row],[a]],""),"")</f>
        <v/>
      </c>
      <c r="M462" s="18" t="str">
        <f>IF(賃上げ確認表[[#This Row],[社員コード又は氏名等]]="","",賃上げ確認表[[#This Row],[e]]+IF(賃上げ確認表[[#This Row],[(a'')]]="",賃上げ確認表[[#This Row],[f]],賃上げ確認表[[#This Row],[f'']]))</f>
        <v/>
      </c>
      <c r="N462" s="19" t="str">
        <f ca="1">IFERROR(IF(賃上げ確認表[[#This Row],[No.]]=従業員数+1,COUNT(OFFSET($N$53,0,0,従業員数)),IF(賃上げ確認表[[#This Row],[雇用形態]]="88【退職・異動等】","",IFERROR(賃上げ確認表[[#This Row],[g]]-賃上げ確認表[[#This Row],[d]],""))),"")</f>
        <v/>
      </c>
      <c r="O462" s="32" t="str">
        <f ca="1">IFERROR(IF(賃上げ確認表[[#This Row],[No.]]=従業員数+1,AVERAGE(OFFSET($O$53,0,0,従業員数)),IF(賃上げ確認表[[#This Row],[雇用形態]]="88【退職・異動等】","",賃上げ確認表[[#This Row],[d]]/賃上げ確認表[[#This Row],[a]])),"")</f>
        <v/>
      </c>
      <c r="P462" s="33" t="str">
        <f ca="1">IFERROR(IF(賃上げ確認表[[#This Row],[No.]]=従業員数+1,AVERAGE(OFFSET($P$53,0,0,従業員数)),IF(賃上げ確認表[[#This Row],[雇用形態]]="88【退職・異動等】","",賃上げ確認表[[#This Row],[g]]/賃上げ確認表[[#This Row],[a]])),"")</f>
        <v/>
      </c>
      <c r="Q462" s="34" t="str">
        <f ca="1">IFERROR(IF(賃上げ確認表[[#This Row],[No.]]=従業員数+1,AVERAGE(OFFSET($Q$53,0,0,従業員数)),賃上げ確認表[[#This Row],[i]]-賃上げ確認表[[#This Row],[h]]),"")</f>
        <v/>
      </c>
      <c r="R462" s="20" t="str">
        <f ca="1">IF(賃上げ確認表[[#This Row],[h]]="","",IF(OR(賃上げ確認表[[#This Row],[h]]&lt;$Q$39,賃上げ確認表[[#This Row],[i]]&lt;MAX($Q$39:$Q$40)),"最低賃金未満","○"))</f>
        <v/>
      </c>
    </row>
    <row r="463" spans="1:18" ht="18.75" customHeight="1" thickTop="1" thickBot="1" x14ac:dyDescent="0.3">
      <c r="A463" s="108">
        <f>ROW()-ROW(賃上げ確認表[[#Headers],[No.]])</f>
        <v>411</v>
      </c>
      <c r="B463" s="172"/>
      <c r="C463" s="28"/>
      <c r="D463" s="29" t="str">
        <f ca="1">IFERROR(INDIRECT("_"&amp;LEFT(賃上げ確認表[[#This Row],[雇用形態]],2)),"")</f>
        <v/>
      </c>
      <c r="E463" s="160" t="str">
        <f>IF(賃上げ確認表[[#This Row],[雇用形態]]="02【日給制+手当(月額)】",$J$21,"")</f>
        <v/>
      </c>
      <c r="F463" s="162"/>
      <c r="G463" s="163"/>
      <c r="H463" s="161" t="str">
        <f>IFERROR(IF(賃上げ確認表[[#This Row],[雇用形態]]="02【日給制+手当(月額)】",賃上げ確認表[[#This Row],[c]]/賃上げ確認表[[#This Row],[(a'')]]*賃上げ確認表[[#This Row],[a]],""),"")</f>
        <v/>
      </c>
      <c r="I463" s="18" t="str">
        <f>IF(賃上げ確認表[[#This Row],[社員コード又は氏名等]]="","",賃上げ確認表[[#This Row],[b]]+IF(賃上げ確認表[[#This Row],[(a'')]]="",賃上げ確認表[[#This Row],[c]],賃上げ確認表[[#This Row],[c'']]))</f>
        <v/>
      </c>
      <c r="J463" s="165"/>
      <c r="K463" s="166"/>
      <c r="L463" s="161" t="str">
        <f>IFERROR(IF(賃上げ確認表[[#This Row],[雇用形態]]="02【日給制+手当(月額)】",賃上げ確認表[[#This Row],[f]]/賃上げ確認表[[#This Row],[(a'')]]*賃上げ確認表[[#This Row],[a]],""),"")</f>
        <v/>
      </c>
      <c r="M463" s="18" t="str">
        <f>IF(賃上げ確認表[[#This Row],[社員コード又は氏名等]]="","",賃上げ確認表[[#This Row],[e]]+IF(賃上げ確認表[[#This Row],[(a'')]]="",賃上げ確認表[[#This Row],[f]],賃上げ確認表[[#This Row],[f'']]))</f>
        <v/>
      </c>
      <c r="N463" s="19" t="str">
        <f ca="1">IFERROR(IF(賃上げ確認表[[#This Row],[No.]]=従業員数+1,COUNT(OFFSET($N$53,0,0,従業員数)),IF(賃上げ確認表[[#This Row],[雇用形態]]="88【退職・異動等】","",IFERROR(賃上げ確認表[[#This Row],[g]]-賃上げ確認表[[#This Row],[d]],""))),"")</f>
        <v/>
      </c>
      <c r="O463" s="32" t="str">
        <f ca="1">IFERROR(IF(賃上げ確認表[[#This Row],[No.]]=従業員数+1,AVERAGE(OFFSET($O$53,0,0,従業員数)),IF(賃上げ確認表[[#This Row],[雇用形態]]="88【退職・異動等】","",賃上げ確認表[[#This Row],[d]]/賃上げ確認表[[#This Row],[a]])),"")</f>
        <v/>
      </c>
      <c r="P463" s="33" t="str">
        <f ca="1">IFERROR(IF(賃上げ確認表[[#This Row],[No.]]=従業員数+1,AVERAGE(OFFSET($P$53,0,0,従業員数)),IF(賃上げ確認表[[#This Row],[雇用形態]]="88【退職・異動等】","",賃上げ確認表[[#This Row],[g]]/賃上げ確認表[[#This Row],[a]])),"")</f>
        <v/>
      </c>
      <c r="Q463" s="34" t="str">
        <f ca="1">IFERROR(IF(賃上げ確認表[[#This Row],[No.]]=従業員数+1,AVERAGE(OFFSET($Q$53,0,0,従業員数)),賃上げ確認表[[#This Row],[i]]-賃上げ確認表[[#This Row],[h]]),"")</f>
        <v/>
      </c>
      <c r="R463" s="20" t="str">
        <f ca="1">IF(賃上げ確認表[[#This Row],[h]]="","",IF(OR(賃上げ確認表[[#This Row],[h]]&lt;$Q$39,賃上げ確認表[[#This Row],[i]]&lt;MAX($Q$39:$Q$40)),"最低賃金未満","○"))</f>
        <v/>
      </c>
    </row>
    <row r="464" spans="1:18" ht="18.75" customHeight="1" thickTop="1" thickBot="1" x14ac:dyDescent="0.3">
      <c r="A464" s="108">
        <f>ROW()-ROW(賃上げ確認表[[#Headers],[No.]])</f>
        <v>412</v>
      </c>
      <c r="B464" s="172"/>
      <c r="C464" s="28"/>
      <c r="D464" s="29" t="str">
        <f ca="1">IFERROR(INDIRECT("_"&amp;LEFT(賃上げ確認表[[#This Row],[雇用形態]],2)),"")</f>
        <v/>
      </c>
      <c r="E464" s="160" t="str">
        <f>IF(賃上げ確認表[[#This Row],[雇用形態]]="02【日給制+手当(月額)】",$J$21,"")</f>
        <v/>
      </c>
      <c r="F464" s="162"/>
      <c r="G464" s="163"/>
      <c r="H464" s="161" t="str">
        <f>IFERROR(IF(賃上げ確認表[[#This Row],[雇用形態]]="02【日給制+手当(月額)】",賃上げ確認表[[#This Row],[c]]/賃上げ確認表[[#This Row],[(a'')]]*賃上げ確認表[[#This Row],[a]],""),"")</f>
        <v/>
      </c>
      <c r="I464" s="18" t="str">
        <f>IF(賃上げ確認表[[#This Row],[社員コード又は氏名等]]="","",賃上げ確認表[[#This Row],[b]]+IF(賃上げ確認表[[#This Row],[(a'')]]="",賃上げ確認表[[#This Row],[c]],賃上げ確認表[[#This Row],[c'']]))</f>
        <v/>
      </c>
      <c r="J464" s="165"/>
      <c r="K464" s="166"/>
      <c r="L464" s="161" t="str">
        <f>IFERROR(IF(賃上げ確認表[[#This Row],[雇用形態]]="02【日給制+手当(月額)】",賃上げ確認表[[#This Row],[f]]/賃上げ確認表[[#This Row],[(a'')]]*賃上げ確認表[[#This Row],[a]],""),"")</f>
        <v/>
      </c>
      <c r="M464" s="18" t="str">
        <f>IF(賃上げ確認表[[#This Row],[社員コード又は氏名等]]="","",賃上げ確認表[[#This Row],[e]]+IF(賃上げ確認表[[#This Row],[(a'')]]="",賃上げ確認表[[#This Row],[f]],賃上げ確認表[[#This Row],[f'']]))</f>
        <v/>
      </c>
      <c r="N464" s="19" t="str">
        <f ca="1">IFERROR(IF(賃上げ確認表[[#This Row],[No.]]=従業員数+1,COUNT(OFFSET($N$53,0,0,従業員数)),IF(賃上げ確認表[[#This Row],[雇用形態]]="88【退職・異動等】","",IFERROR(賃上げ確認表[[#This Row],[g]]-賃上げ確認表[[#This Row],[d]],""))),"")</f>
        <v/>
      </c>
      <c r="O464" s="32" t="str">
        <f ca="1">IFERROR(IF(賃上げ確認表[[#This Row],[No.]]=従業員数+1,AVERAGE(OFFSET($O$53,0,0,従業員数)),IF(賃上げ確認表[[#This Row],[雇用形態]]="88【退職・異動等】","",賃上げ確認表[[#This Row],[d]]/賃上げ確認表[[#This Row],[a]])),"")</f>
        <v/>
      </c>
      <c r="P464" s="33" t="str">
        <f ca="1">IFERROR(IF(賃上げ確認表[[#This Row],[No.]]=従業員数+1,AVERAGE(OFFSET($P$53,0,0,従業員数)),IF(賃上げ確認表[[#This Row],[雇用形態]]="88【退職・異動等】","",賃上げ確認表[[#This Row],[g]]/賃上げ確認表[[#This Row],[a]])),"")</f>
        <v/>
      </c>
      <c r="Q464" s="34" t="str">
        <f ca="1">IFERROR(IF(賃上げ確認表[[#This Row],[No.]]=従業員数+1,AVERAGE(OFFSET($Q$53,0,0,従業員数)),賃上げ確認表[[#This Row],[i]]-賃上げ確認表[[#This Row],[h]]),"")</f>
        <v/>
      </c>
      <c r="R464" s="20" t="str">
        <f ca="1">IF(賃上げ確認表[[#This Row],[h]]="","",IF(OR(賃上げ確認表[[#This Row],[h]]&lt;$Q$39,賃上げ確認表[[#This Row],[i]]&lt;MAX($Q$39:$Q$40)),"最低賃金未満","○"))</f>
        <v/>
      </c>
    </row>
    <row r="465" spans="1:18" ht="18.75" customHeight="1" thickTop="1" thickBot="1" x14ac:dyDescent="0.3">
      <c r="A465" s="108">
        <f>ROW()-ROW(賃上げ確認表[[#Headers],[No.]])</f>
        <v>413</v>
      </c>
      <c r="B465" s="172"/>
      <c r="C465" s="28"/>
      <c r="D465" s="29" t="str">
        <f ca="1">IFERROR(INDIRECT("_"&amp;LEFT(賃上げ確認表[[#This Row],[雇用形態]],2)),"")</f>
        <v/>
      </c>
      <c r="E465" s="160" t="str">
        <f>IF(賃上げ確認表[[#This Row],[雇用形態]]="02【日給制+手当(月額)】",$J$21,"")</f>
        <v/>
      </c>
      <c r="F465" s="162"/>
      <c r="G465" s="163"/>
      <c r="H465" s="161" t="str">
        <f>IFERROR(IF(賃上げ確認表[[#This Row],[雇用形態]]="02【日給制+手当(月額)】",賃上げ確認表[[#This Row],[c]]/賃上げ確認表[[#This Row],[(a'')]]*賃上げ確認表[[#This Row],[a]],""),"")</f>
        <v/>
      </c>
      <c r="I465" s="18" t="str">
        <f>IF(賃上げ確認表[[#This Row],[社員コード又は氏名等]]="","",賃上げ確認表[[#This Row],[b]]+IF(賃上げ確認表[[#This Row],[(a'')]]="",賃上げ確認表[[#This Row],[c]],賃上げ確認表[[#This Row],[c'']]))</f>
        <v/>
      </c>
      <c r="J465" s="165"/>
      <c r="K465" s="166"/>
      <c r="L465" s="161" t="str">
        <f>IFERROR(IF(賃上げ確認表[[#This Row],[雇用形態]]="02【日給制+手当(月額)】",賃上げ確認表[[#This Row],[f]]/賃上げ確認表[[#This Row],[(a'')]]*賃上げ確認表[[#This Row],[a]],""),"")</f>
        <v/>
      </c>
      <c r="M465" s="18" t="str">
        <f>IF(賃上げ確認表[[#This Row],[社員コード又は氏名等]]="","",賃上げ確認表[[#This Row],[e]]+IF(賃上げ確認表[[#This Row],[(a'')]]="",賃上げ確認表[[#This Row],[f]],賃上げ確認表[[#This Row],[f'']]))</f>
        <v/>
      </c>
      <c r="N465" s="19" t="str">
        <f ca="1">IFERROR(IF(賃上げ確認表[[#This Row],[No.]]=従業員数+1,COUNT(OFFSET($N$53,0,0,従業員数)),IF(賃上げ確認表[[#This Row],[雇用形態]]="88【退職・異動等】","",IFERROR(賃上げ確認表[[#This Row],[g]]-賃上げ確認表[[#This Row],[d]],""))),"")</f>
        <v/>
      </c>
      <c r="O465" s="32" t="str">
        <f ca="1">IFERROR(IF(賃上げ確認表[[#This Row],[No.]]=従業員数+1,AVERAGE(OFFSET($O$53,0,0,従業員数)),IF(賃上げ確認表[[#This Row],[雇用形態]]="88【退職・異動等】","",賃上げ確認表[[#This Row],[d]]/賃上げ確認表[[#This Row],[a]])),"")</f>
        <v/>
      </c>
      <c r="P465" s="33" t="str">
        <f ca="1">IFERROR(IF(賃上げ確認表[[#This Row],[No.]]=従業員数+1,AVERAGE(OFFSET($P$53,0,0,従業員数)),IF(賃上げ確認表[[#This Row],[雇用形態]]="88【退職・異動等】","",賃上げ確認表[[#This Row],[g]]/賃上げ確認表[[#This Row],[a]])),"")</f>
        <v/>
      </c>
      <c r="Q465" s="34" t="str">
        <f ca="1">IFERROR(IF(賃上げ確認表[[#This Row],[No.]]=従業員数+1,AVERAGE(OFFSET($Q$53,0,0,従業員数)),賃上げ確認表[[#This Row],[i]]-賃上げ確認表[[#This Row],[h]]),"")</f>
        <v/>
      </c>
      <c r="R465" s="20" t="str">
        <f ca="1">IF(賃上げ確認表[[#This Row],[h]]="","",IF(OR(賃上げ確認表[[#This Row],[h]]&lt;$Q$39,賃上げ確認表[[#This Row],[i]]&lt;MAX($Q$39:$Q$40)),"最低賃金未満","○"))</f>
        <v/>
      </c>
    </row>
    <row r="466" spans="1:18" ht="18.75" customHeight="1" thickTop="1" thickBot="1" x14ac:dyDescent="0.3">
      <c r="A466" s="108">
        <f>ROW()-ROW(賃上げ確認表[[#Headers],[No.]])</f>
        <v>414</v>
      </c>
      <c r="B466" s="172"/>
      <c r="C466" s="28"/>
      <c r="D466" s="29" t="str">
        <f ca="1">IFERROR(INDIRECT("_"&amp;LEFT(賃上げ確認表[[#This Row],[雇用形態]],2)),"")</f>
        <v/>
      </c>
      <c r="E466" s="160" t="str">
        <f>IF(賃上げ確認表[[#This Row],[雇用形態]]="02【日給制+手当(月額)】",$J$21,"")</f>
        <v/>
      </c>
      <c r="F466" s="162"/>
      <c r="G466" s="163"/>
      <c r="H466" s="161" t="str">
        <f>IFERROR(IF(賃上げ確認表[[#This Row],[雇用形態]]="02【日給制+手当(月額)】",賃上げ確認表[[#This Row],[c]]/賃上げ確認表[[#This Row],[(a'')]]*賃上げ確認表[[#This Row],[a]],""),"")</f>
        <v/>
      </c>
      <c r="I466" s="18" t="str">
        <f>IF(賃上げ確認表[[#This Row],[社員コード又は氏名等]]="","",賃上げ確認表[[#This Row],[b]]+IF(賃上げ確認表[[#This Row],[(a'')]]="",賃上げ確認表[[#This Row],[c]],賃上げ確認表[[#This Row],[c'']]))</f>
        <v/>
      </c>
      <c r="J466" s="165"/>
      <c r="K466" s="166"/>
      <c r="L466" s="161" t="str">
        <f>IFERROR(IF(賃上げ確認表[[#This Row],[雇用形態]]="02【日給制+手当(月額)】",賃上げ確認表[[#This Row],[f]]/賃上げ確認表[[#This Row],[(a'')]]*賃上げ確認表[[#This Row],[a]],""),"")</f>
        <v/>
      </c>
      <c r="M466" s="18" t="str">
        <f>IF(賃上げ確認表[[#This Row],[社員コード又は氏名等]]="","",賃上げ確認表[[#This Row],[e]]+IF(賃上げ確認表[[#This Row],[(a'')]]="",賃上げ確認表[[#This Row],[f]],賃上げ確認表[[#This Row],[f'']]))</f>
        <v/>
      </c>
      <c r="N466" s="19" t="str">
        <f ca="1">IFERROR(IF(賃上げ確認表[[#This Row],[No.]]=従業員数+1,COUNT(OFFSET($N$53,0,0,従業員数)),IF(賃上げ確認表[[#This Row],[雇用形態]]="88【退職・異動等】","",IFERROR(賃上げ確認表[[#This Row],[g]]-賃上げ確認表[[#This Row],[d]],""))),"")</f>
        <v/>
      </c>
      <c r="O466" s="32" t="str">
        <f ca="1">IFERROR(IF(賃上げ確認表[[#This Row],[No.]]=従業員数+1,AVERAGE(OFFSET($O$53,0,0,従業員数)),IF(賃上げ確認表[[#This Row],[雇用形態]]="88【退職・異動等】","",賃上げ確認表[[#This Row],[d]]/賃上げ確認表[[#This Row],[a]])),"")</f>
        <v/>
      </c>
      <c r="P466" s="33" t="str">
        <f ca="1">IFERROR(IF(賃上げ確認表[[#This Row],[No.]]=従業員数+1,AVERAGE(OFFSET($P$53,0,0,従業員数)),IF(賃上げ確認表[[#This Row],[雇用形態]]="88【退職・異動等】","",賃上げ確認表[[#This Row],[g]]/賃上げ確認表[[#This Row],[a]])),"")</f>
        <v/>
      </c>
      <c r="Q466" s="34" t="str">
        <f ca="1">IFERROR(IF(賃上げ確認表[[#This Row],[No.]]=従業員数+1,AVERAGE(OFFSET($Q$53,0,0,従業員数)),賃上げ確認表[[#This Row],[i]]-賃上げ確認表[[#This Row],[h]]),"")</f>
        <v/>
      </c>
      <c r="R466" s="20" t="str">
        <f ca="1">IF(賃上げ確認表[[#This Row],[h]]="","",IF(OR(賃上げ確認表[[#This Row],[h]]&lt;$Q$39,賃上げ確認表[[#This Row],[i]]&lt;MAX($Q$39:$Q$40)),"最低賃金未満","○"))</f>
        <v/>
      </c>
    </row>
    <row r="467" spans="1:18" ht="18.75" customHeight="1" thickTop="1" thickBot="1" x14ac:dyDescent="0.3">
      <c r="A467" s="108">
        <f>ROW()-ROW(賃上げ確認表[[#Headers],[No.]])</f>
        <v>415</v>
      </c>
      <c r="B467" s="172"/>
      <c r="C467" s="28"/>
      <c r="D467" s="29" t="str">
        <f ca="1">IFERROR(INDIRECT("_"&amp;LEFT(賃上げ確認表[[#This Row],[雇用形態]],2)),"")</f>
        <v/>
      </c>
      <c r="E467" s="160" t="str">
        <f>IF(賃上げ確認表[[#This Row],[雇用形態]]="02【日給制+手当(月額)】",$J$21,"")</f>
        <v/>
      </c>
      <c r="F467" s="162"/>
      <c r="G467" s="163"/>
      <c r="H467" s="161" t="str">
        <f>IFERROR(IF(賃上げ確認表[[#This Row],[雇用形態]]="02【日給制+手当(月額)】",賃上げ確認表[[#This Row],[c]]/賃上げ確認表[[#This Row],[(a'')]]*賃上げ確認表[[#This Row],[a]],""),"")</f>
        <v/>
      </c>
      <c r="I467" s="18" t="str">
        <f>IF(賃上げ確認表[[#This Row],[社員コード又は氏名等]]="","",賃上げ確認表[[#This Row],[b]]+IF(賃上げ確認表[[#This Row],[(a'')]]="",賃上げ確認表[[#This Row],[c]],賃上げ確認表[[#This Row],[c'']]))</f>
        <v/>
      </c>
      <c r="J467" s="165"/>
      <c r="K467" s="166"/>
      <c r="L467" s="161" t="str">
        <f>IFERROR(IF(賃上げ確認表[[#This Row],[雇用形態]]="02【日給制+手当(月額)】",賃上げ確認表[[#This Row],[f]]/賃上げ確認表[[#This Row],[(a'')]]*賃上げ確認表[[#This Row],[a]],""),"")</f>
        <v/>
      </c>
      <c r="M467" s="18" t="str">
        <f>IF(賃上げ確認表[[#This Row],[社員コード又は氏名等]]="","",賃上げ確認表[[#This Row],[e]]+IF(賃上げ確認表[[#This Row],[(a'')]]="",賃上げ確認表[[#This Row],[f]],賃上げ確認表[[#This Row],[f'']]))</f>
        <v/>
      </c>
      <c r="N467" s="19" t="str">
        <f ca="1">IFERROR(IF(賃上げ確認表[[#This Row],[No.]]=従業員数+1,COUNT(OFFSET($N$53,0,0,従業員数)),IF(賃上げ確認表[[#This Row],[雇用形態]]="88【退職・異動等】","",IFERROR(賃上げ確認表[[#This Row],[g]]-賃上げ確認表[[#This Row],[d]],""))),"")</f>
        <v/>
      </c>
      <c r="O467" s="32" t="str">
        <f ca="1">IFERROR(IF(賃上げ確認表[[#This Row],[No.]]=従業員数+1,AVERAGE(OFFSET($O$53,0,0,従業員数)),IF(賃上げ確認表[[#This Row],[雇用形態]]="88【退職・異動等】","",賃上げ確認表[[#This Row],[d]]/賃上げ確認表[[#This Row],[a]])),"")</f>
        <v/>
      </c>
      <c r="P467" s="33" t="str">
        <f ca="1">IFERROR(IF(賃上げ確認表[[#This Row],[No.]]=従業員数+1,AVERAGE(OFFSET($P$53,0,0,従業員数)),IF(賃上げ確認表[[#This Row],[雇用形態]]="88【退職・異動等】","",賃上げ確認表[[#This Row],[g]]/賃上げ確認表[[#This Row],[a]])),"")</f>
        <v/>
      </c>
      <c r="Q467" s="34" t="str">
        <f ca="1">IFERROR(IF(賃上げ確認表[[#This Row],[No.]]=従業員数+1,AVERAGE(OFFSET($Q$53,0,0,従業員数)),賃上げ確認表[[#This Row],[i]]-賃上げ確認表[[#This Row],[h]]),"")</f>
        <v/>
      </c>
      <c r="R467" s="20" t="str">
        <f ca="1">IF(賃上げ確認表[[#This Row],[h]]="","",IF(OR(賃上げ確認表[[#This Row],[h]]&lt;$Q$39,賃上げ確認表[[#This Row],[i]]&lt;MAX($Q$39:$Q$40)),"最低賃金未満","○"))</f>
        <v/>
      </c>
    </row>
    <row r="468" spans="1:18" ht="18.75" customHeight="1" thickTop="1" thickBot="1" x14ac:dyDescent="0.3">
      <c r="A468" s="108">
        <f>ROW()-ROW(賃上げ確認表[[#Headers],[No.]])</f>
        <v>416</v>
      </c>
      <c r="B468" s="172"/>
      <c r="C468" s="28"/>
      <c r="D468" s="29" t="str">
        <f ca="1">IFERROR(INDIRECT("_"&amp;LEFT(賃上げ確認表[[#This Row],[雇用形態]],2)),"")</f>
        <v/>
      </c>
      <c r="E468" s="160" t="str">
        <f>IF(賃上げ確認表[[#This Row],[雇用形態]]="02【日給制+手当(月額)】",$J$21,"")</f>
        <v/>
      </c>
      <c r="F468" s="162"/>
      <c r="G468" s="163"/>
      <c r="H468" s="161" t="str">
        <f>IFERROR(IF(賃上げ確認表[[#This Row],[雇用形態]]="02【日給制+手当(月額)】",賃上げ確認表[[#This Row],[c]]/賃上げ確認表[[#This Row],[(a'')]]*賃上げ確認表[[#This Row],[a]],""),"")</f>
        <v/>
      </c>
      <c r="I468" s="18" t="str">
        <f>IF(賃上げ確認表[[#This Row],[社員コード又は氏名等]]="","",賃上げ確認表[[#This Row],[b]]+IF(賃上げ確認表[[#This Row],[(a'')]]="",賃上げ確認表[[#This Row],[c]],賃上げ確認表[[#This Row],[c'']]))</f>
        <v/>
      </c>
      <c r="J468" s="165"/>
      <c r="K468" s="166"/>
      <c r="L468" s="161" t="str">
        <f>IFERROR(IF(賃上げ確認表[[#This Row],[雇用形態]]="02【日給制+手当(月額)】",賃上げ確認表[[#This Row],[f]]/賃上げ確認表[[#This Row],[(a'')]]*賃上げ確認表[[#This Row],[a]],""),"")</f>
        <v/>
      </c>
      <c r="M468" s="18" t="str">
        <f>IF(賃上げ確認表[[#This Row],[社員コード又は氏名等]]="","",賃上げ確認表[[#This Row],[e]]+IF(賃上げ確認表[[#This Row],[(a'')]]="",賃上げ確認表[[#This Row],[f]],賃上げ確認表[[#This Row],[f'']]))</f>
        <v/>
      </c>
      <c r="N468" s="19" t="str">
        <f ca="1">IFERROR(IF(賃上げ確認表[[#This Row],[No.]]=従業員数+1,COUNT(OFFSET($N$53,0,0,従業員数)),IF(賃上げ確認表[[#This Row],[雇用形態]]="88【退職・異動等】","",IFERROR(賃上げ確認表[[#This Row],[g]]-賃上げ確認表[[#This Row],[d]],""))),"")</f>
        <v/>
      </c>
      <c r="O468" s="32" t="str">
        <f ca="1">IFERROR(IF(賃上げ確認表[[#This Row],[No.]]=従業員数+1,AVERAGE(OFFSET($O$53,0,0,従業員数)),IF(賃上げ確認表[[#This Row],[雇用形態]]="88【退職・異動等】","",賃上げ確認表[[#This Row],[d]]/賃上げ確認表[[#This Row],[a]])),"")</f>
        <v/>
      </c>
      <c r="P468" s="33" t="str">
        <f ca="1">IFERROR(IF(賃上げ確認表[[#This Row],[No.]]=従業員数+1,AVERAGE(OFFSET($P$53,0,0,従業員数)),IF(賃上げ確認表[[#This Row],[雇用形態]]="88【退職・異動等】","",賃上げ確認表[[#This Row],[g]]/賃上げ確認表[[#This Row],[a]])),"")</f>
        <v/>
      </c>
      <c r="Q468" s="34" t="str">
        <f ca="1">IFERROR(IF(賃上げ確認表[[#This Row],[No.]]=従業員数+1,AVERAGE(OFFSET($Q$53,0,0,従業員数)),賃上げ確認表[[#This Row],[i]]-賃上げ確認表[[#This Row],[h]]),"")</f>
        <v/>
      </c>
      <c r="R468" s="20" t="str">
        <f ca="1">IF(賃上げ確認表[[#This Row],[h]]="","",IF(OR(賃上げ確認表[[#This Row],[h]]&lt;$Q$39,賃上げ確認表[[#This Row],[i]]&lt;MAX($Q$39:$Q$40)),"最低賃金未満","○"))</f>
        <v/>
      </c>
    </row>
    <row r="469" spans="1:18" ht="18.75" customHeight="1" thickTop="1" thickBot="1" x14ac:dyDescent="0.3">
      <c r="A469" s="108">
        <f>ROW()-ROW(賃上げ確認表[[#Headers],[No.]])</f>
        <v>417</v>
      </c>
      <c r="B469" s="172"/>
      <c r="C469" s="28"/>
      <c r="D469" s="29" t="str">
        <f ca="1">IFERROR(INDIRECT("_"&amp;LEFT(賃上げ確認表[[#This Row],[雇用形態]],2)),"")</f>
        <v/>
      </c>
      <c r="E469" s="160" t="str">
        <f>IF(賃上げ確認表[[#This Row],[雇用形態]]="02【日給制+手当(月額)】",$J$21,"")</f>
        <v/>
      </c>
      <c r="F469" s="162"/>
      <c r="G469" s="163"/>
      <c r="H469" s="161" t="str">
        <f>IFERROR(IF(賃上げ確認表[[#This Row],[雇用形態]]="02【日給制+手当(月額)】",賃上げ確認表[[#This Row],[c]]/賃上げ確認表[[#This Row],[(a'')]]*賃上げ確認表[[#This Row],[a]],""),"")</f>
        <v/>
      </c>
      <c r="I469" s="18" t="str">
        <f>IF(賃上げ確認表[[#This Row],[社員コード又は氏名等]]="","",賃上げ確認表[[#This Row],[b]]+IF(賃上げ確認表[[#This Row],[(a'')]]="",賃上げ確認表[[#This Row],[c]],賃上げ確認表[[#This Row],[c'']]))</f>
        <v/>
      </c>
      <c r="J469" s="165"/>
      <c r="K469" s="166"/>
      <c r="L469" s="161" t="str">
        <f>IFERROR(IF(賃上げ確認表[[#This Row],[雇用形態]]="02【日給制+手当(月額)】",賃上げ確認表[[#This Row],[f]]/賃上げ確認表[[#This Row],[(a'')]]*賃上げ確認表[[#This Row],[a]],""),"")</f>
        <v/>
      </c>
      <c r="M469" s="18" t="str">
        <f>IF(賃上げ確認表[[#This Row],[社員コード又は氏名等]]="","",賃上げ確認表[[#This Row],[e]]+IF(賃上げ確認表[[#This Row],[(a'')]]="",賃上げ確認表[[#This Row],[f]],賃上げ確認表[[#This Row],[f'']]))</f>
        <v/>
      </c>
      <c r="N469" s="19" t="str">
        <f ca="1">IFERROR(IF(賃上げ確認表[[#This Row],[No.]]=従業員数+1,COUNT(OFFSET($N$53,0,0,従業員数)),IF(賃上げ確認表[[#This Row],[雇用形態]]="88【退職・異動等】","",IFERROR(賃上げ確認表[[#This Row],[g]]-賃上げ確認表[[#This Row],[d]],""))),"")</f>
        <v/>
      </c>
      <c r="O469" s="32" t="str">
        <f ca="1">IFERROR(IF(賃上げ確認表[[#This Row],[No.]]=従業員数+1,AVERAGE(OFFSET($O$53,0,0,従業員数)),IF(賃上げ確認表[[#This Row],[雇用形態]]="88【退職・異動等】","",賃上げ確認表[[#This Row],[d]]/賃上げ確認表[[#This Row],[a]])),"")</f>
        <v/>
      </c>
      <c r="P469" s="33" t="str">
        <f ca="1">IFERROR(IF(賃上げ確認表[[#This Row],[No.]]=従業員数+1,AVERAGE(OFFSET($P$53,0,0,従業員数)),IF(賃上げ確認表[[#This Row],[雇用形態]]="88【退職・異動等】","",賃上げ確認表[[#This Row],[g]]/賃上げ確認表[[#This Row],[a]])),"")</f>
        <v/>
      </c>
      <c r="Q469" s="34" t="str">
        <f ca="1">IFERROR(IF(賃上げ確認表[[#This Row],[No.]]=従業員数+1,AVERAGE(OFFSET($Q$53,0,0,従業員数)),賃上げ確認表[[#This Row],[i]]-賃上げ確認表[[#This Row],[h]]),"")</f>
        <v/>
      </c>
      <c r="R469" s="20" t="str">
        <f ca="1">IF(賃上げ確認表[[#This Row],[h]]="","",IF(OR(賃上げ確認表[[#This Row],[h]]&lt;$Q$39,賃上げ確認表[[#This Row],[i]]&lt;MAX($Q$39:$Q$40)),"最低賃金未満","○"))</f>
        <v/>
      </c>
    </row>
    <row r="470" spans="1:18" ht="18.75" customHeight="1" thickTop="1" thickBot="1" x14ac:dyDescent="0.3">
      <c r="A470" s="108">
        <f>ROW()-ROW(賃上げ確認表[[#Headers],[No.]])</f>
        <v>418</v>
      </c>
      <c r="B470" s="172"/>
      <c r="C470" s="28"/>
      <c r="D470" s="29" t="str">
        <f ca="1">IFERROR(INDIRECT("_"&amp;LEFT(賃上げ確認表[[#This Row],[雇用形態]],2)),"")</f>
        <v/>
      </c>
      <c r="E470" s="160" t="str">
        <f>IF(賃上げ確認表[[#This Row],[雇用形態]]="02【日給制+手当(月額)】",$J$21,"")</f>
        <v/>
      </c>
      <c r="F470" s="162"/>
      <c r="G470" s="163"/>
      <c r="H470" s="161" t="str">
        <f>IFERROR(IF(賃上げ確認表[[#This Row],[雇用形態]]="02【日給制+手当(月額)】",賃上げ確認表[[#This Row],[c]]/賃上げ確認表[[#This Row],[(a'')]]*賃上げ確認表[[#This Row],[a]],""),"")</f>
        <v/>
      </c>
      <c r="I470" s="18" t="str">
        <f>IF(賃上げ確認表[[#This Row],[社員コード又は氏名等]]="","",賃上げ確認表[[#This Row],[b]]+IF(賃上げ確認表[[#This Row],[(a'')]]="",賃上げ確認表[[#This Row],[c]],賃上げ確認表[[#This Row],[c'']]))</f>
        <v/>
      </c>
      <c r="J470" s="165"/>
      <c r="K470" s="166"/>
      <c r="L470" s="161" t="str">
        <f>IFERROR(IF(賃上げ確認表[[#This Row],[雇用形態]]="02【日給制+手当(月額)】",賃上げ確認表[[#This Row],[f]]/賃上げ確認表[[#This Row],[(a'')]]*賃上げ確認表[[#This Row],[a]],""),"")</f>
        <v/>
      </c>
      <c r="M470" s="18" t="str">
        <f>IF(賃上げ確認表[[#This Row],[社員コード又は氏名等]]="","",賃上げ確認表[[#This Row],[e]]+IF(賃上げ確認表[[#This Row],[(a'')]]="",賃上げ確認表[[#This Row],[f]],賃上げ確認表[[#This Row],[f'']]))</f>
        <v/>
      </c>
      <c r="N470" s="19" t="str">
        <f ca="1">IFERROR(IF(賃上げ確認表[[#This Row],[No.]]=従業員数+1,COUNT(OFFSET($N$53,0,0,従業員数)),IF(賃上げ確認表[[#This Row],[雇用形態]]="88【退職・異動等】","",IFERROR(賃上げ確認表[[#This Row],[g]]-賃上げ確認表[[#This Row],[d]],""))),"")</f>
        <v/>
      </c>
      <c r="O470" s="32" t="str">
        <f ca="1">IFERROR(IF(賃上げ確認表[[#This Row],[No.]]=従業員数+1,AVERAGE(OFFSET($O$53,0,0,従業員数)),IF(賃上げ確認表[[#This Row],[雇用形態]]="88【退職・異動等】","",賃上げ確認表[[#This Row],[d]]/賃上げ確認表[[#This Row],[a]])),"")</f>
        <v/>
      </c>
      <c r="P470" s="33" t="str">
        <f ca="1">IFERROR(IF(賃上げ確認表[[#This Row],[No.]]=従業員数+1,AVERAGE(OFFSET($P$53,0,0,従業員数)),IF(賃上げ確認表[[#This Row],[雇用形態]]="88【退職・異動等】","",賃上げ確認表[[#This Row],[g]]/賃上げ確認表[[#This Row],[a]])),"")</f>
        <v/>
      </c>
      <c r="Q470" s="34" t="str">
        <f ca="1">IFERROR(IF(賃上げ確認表[[#This Row],[No.]]=従業員数+1,AVERAGE(OFFSET($Q$53,0,0,従業員数)),賃上げ確認表[[#This Row],[i]]-賃上げ確認表[[#This Row],[h]]),"")</f>
        <v/>
      </c>
      <c r="R470" s="20" t="str">
        <f ca="1">IF(賃上げ確認表[[#This Row],[h]]="","",IF(OR(賃上げ確認表[[#This Row],[h]]&lt;$Q$39,賃上げ確認表[[#This Row],[i]]&lt;MAX($Q$39:$Q$40)),"最低賃金未満","○"))</f>
        <v/>
      </c>
    </row>
    <row r="471" spans="1:18" ht="18.75" customHeight="1" thickTop="1" thickBot="1" x14ac:dyDescent="0.3">
      <c r="A471" s="108">
        <f>ROW()-ROW(賃上げ確認表[[#Headers],[No.]])</f>
        <v>419</v>
      </c>
      <c r="B471" s="172"/>
      <c r="C471" s="28"/>
      <c r="D471" s="29" t="str">
        <f ca="1">IFERROR(INDIRECT("_"&amp;LEFT(賃上げ確認表[[#This Row],[雇用形態]],2)),"")</f>
        <v/>
      </c>
      <c r="E471" s="160" t="str">
        <f>IF(賃上げ確認表[[#This Row],[雇用形態]]="02【日給制+手当(月額)】",$J$21,"")</f>
        <v/>
      </c>
      <c r="F471" s="162"/>
      <c r="G471" s="163"/>
      <c r="H471" s="161" t="str">
        <f>IFERROR(IF(賃上げ確認表[[#This Row],[雇用形態]]="02【日給制+手当(月額)】",賃上げ確認表[[#This Row],[c]]/賃上げ確認表[[#This Row],[(a'')]]*賃上げ確認表[[#This Row],[a]],""),"")</f>
        <v/>
      </c>
      <c r="I471" s="18" t="str">
        <f>IF(賃上げ確認表[[#This Row],[社員コード又は氏名等]]="","",賃上げ確認表[[#This Row],[b]]+IF(賃上げ確認表[[#This Row],[(a'')]]="",賃上げ確認表[[#This Row],[c]],賃上げ確認表[[#This Row],[c'']]))</f>
        <v/>
      </c>
      <c r="J471" s="165"/>
      <c r="K471" s="166"/>
      <c r="L471" s="161" t="str">
        <f>IFERROR(IF(賃上げ確認表[[#This Row],[雇用形態]]="02【日給制+手当(月額)】",賃上げ確認表[[#This Row],[f]]/賃上げ確認表[[#This Row],[(a'')]]*賃上げ確認表[[#This Row],[a]],""),"")</f>
        <v/>
      </c>
      <c r="M471" s="18" t="str">
        <f>IF(賃上げ確認表[[#This Row],[社員コード又は氏名等]]="","",賃上げ確認表[[#This Row],[e]]+IF(賃上げ確認表[[#This Row],[(a'')]]="",賃上げ確認表[[#This Row],[f]],賃上げ確認表[[#This Row],[f'']]))</f>
        <v/>
      </c>
      <c r="N471" s="19" t="str">
        <f ca="1">IFERROR(IF(賃上げ確認表[[#This Row],[No.]]=従業員数+1,COUNT(OFFSET($N$53,0,0,従業員数)),IF(賃上げ確認表[[#This Row],[雇用形態]]="88【退職・異動等】","",IFERROR(賃上げ確認表[[#This Row],[g]]-賃上げ確認表[[#This Row],[d]],""))),"")</f>
        <v/>
      </c>
      <c r="O471" s="32" t="str">
        <f ca="1">IFERROR(IF(賃上げ確認表[[#This Row],[No.]]=従業員数+1,AVERAGE(OFFSET($O$53,0,0,従業員数)),IF(賃上げ確認表[[#This Row],[雇用形態]]="88【退職・異動等】","",賃上げ確認表[[#This Row],[d]]/賃上げ確認表[[#This Row],[a]])),"")</f>
        <v/>
      </c>
      <c r="P471" s="33" t="str">
        <f ca="1">IFERROR(IF(賃上げ確認表[[#This Row],[No.]]=従業員数+1,AVERAGE(OFFSET($P$53,0,0,従業員数)),IF(賃上げ確認表[[#This Row],[雇用形態]]="88【退職・異動等】","",賃上げ確認表[[#This Row],[g]]/賃上げ確認表[[#This Row],[a]])),"")</f>
        <v/>
      </c>
      <c r="Q471" s="34" t="str">
        <f ca="1">IFERROR(IF(賃上げ確認表[[#This Row],[No.]]=従業員数+1,AVERAGE(OFFSET($Q$53,0,0,従業員数)),賃上げ確認表[[#This Row],[i]]-賃上げ確認表[[#This Row],[h]]),"")</f>
        <v/>
      </c>
      <c r="R471" s="20" t="str">
        <f ca="1">IF(賃上げ確認表[[#This Row],[h]]="","",IF(OR(賃上げ確認表[[#This Row],[h]]&lt;$Q$39,賃上げ確認表[[#This Row],[i]]&lt;MAX($Q$39:$Q$40)),"最低賃金未満","○"))</f>
        <v/>
      </c>
    </row>
    <row r="472" spans="1:18" ht="18.75" customHeight="1" thickTop="1" thickBot="1" x14ac:dyDescent="0.3">
      <c r="A472" s="108">
        <f>ROW()-ROW(賃上げ確認表[[#Headers],[No.]])</f>
        <v>420</v>
      </c>
      <c r="B472" s="172"/>
      <c r="C472" s="28"/>
      <c r="D472" s="29" t="str">
        <f ca="1">IFERROR(INDIRECT("_"&amp;LEFT(賃上げ確認表[[#This Row],[雇用形態]],2)),"")</f>
        <v/>
      </c>
      <c r="E472" s="160" t="str">
        <f>IF(賃上げ確認表[[#This Row],[雇用形態]]="02【日給制+手当(月額)】",$J$21,"")</f>
        <v/>
      </c>
      <c r="F472" s="162"/>
      <c r="G472" s="163"/>
      <c r="H472" s="161" t="str">
        <f>IFERROR(IF(賃上げ確認表[[#This Row],[雇用形態]]="02【日給制+手当(月額)】",賃上げ確認表[[#This Row],[c]]/賃上げ確認表[[#This Row],[(a'')]]*賃上げ確認表[[#This Row],[a]],""),"")</f>
        <v/>
      </c>
      <c r="I472" s="18" t="str">
        <f>IF(賃上げ確認表[[#This Row],[社員コード又は氏名等]]="","",賃上げ確認表[[#This Row],[b]]+IF(賃上げ確認表[[#This Row],[(a'')]]="",賃上げ確認表[[#This Row],[c]],賃上げ確認表[[#This Row],[c'']]))</f>
        <v/>
      </c>
      <c r="J472" s="165"/>
      <c r="K472" s="166"/>
      <c r="L472" s="161" t="str">
        <f>IFERROR(IF(賃上げ確認表[[#This Row],[雇用形態]]="02【日給制+手当(月額)】",賃上げ確認表[[#This Row],[f]]/賃上げ確認表[[#This Row],[(a'')]]*賃上げ確認表[[#This Row],[a]],""),"")</f>
        <v/>
      </c>
      <c r="M472" s="18" t="str">
        <f>IF(賃上げ確認表[[#This Row],[社員コード又は氏名等]]="","",賃上げ確認表[[#This Row],[e]]+IF(賃上げ確認表[[#This Row],[(a'')]]="",賃上げ確認表[[#This Row],[f]],賃上げ確認表[[#This Row],[f'']]))</f>
        <v/>
      </c>
      <c r="N472" s="19" t="str">
        <f ca="1">IFERROR(IF(賃上げ確認表[[#This Row],[No.]]=従業員数+1,COUNT(OFFSET($N$53,0,0,従業員数)),IF(賃上げ確認表[[#This Row],[雇用形態]]="88【退職・異動等】","",IFERROR(賃上げ確認表[[#This Row],[g]]-賃上げ確認表[[#This Row],[d]],""))),"")</f>
        <v/>
      </c>
      <c r="O472" s="32" t="str">
        <f ca="1">IFERROR(IF(賃上げ確認表[[#This Row],[No.]]=従業員数+1,AVERAGE(OFFSET($O$53,0,0,従業員数)),IF(賃上げ確認表[[#This Row],[雇用形態]]="88【退職・異動等】","",賃上げ確認表[[#This Row],[d]]/賃上げ確認表[[#This Row],[a]])),"")</f>
        <v/>
      </c>
      <c r="P472" s="33" t="str">
        <f ca="1">IFERROR(IF(賃上げ確認表[[#This Row],[No.]]=従業員数+1,AVERAGE(OFFSET($P$53,0,0,従業員数)),IF(賃上げ確認表[[#This Row],[雇用形態]]="88【退職・異動等】","",賃上げ確認表[[#This Row],[g]]/賃上げ確認表[[#This Row],[a]])),"")</f>
        <v/>
      </c>
      <c r="Q472" s="34" t="str">
        <f ca="1">IFERROR(IF(賃上げ確認表[[#This Row],[No.]]=従業員数+1,AVERAGE(OFFSET($Q$53,0,0,従業員数)),賃上げ確認表[[#This Row],[i]]-賃上げ確認表[[#This Row],[h]]),"")</f>
        <v/>
      </c>
      <c r="R472" s="20" t="str">
        <f ca="1">IF(賃上げ確認表[[#This Row],[h]]="","",IF(OR(賃上げ確認表[[#This Row],[h]]&lt;$Q$39,賃上げ確認表[[#This Row],[i]]&lt;MAX($Q$39:$Q$40)),"最低賃金未満","○"))</f>
        <v/>
      </c>
    </row>
    <row r="473" spans="1:18" ht="18.75" customHeight="1" thickTop="1" thickBot="1" x14ac:dyDescent="0.3">
      <c r="A473" s="108">
        <f>ROW()-ROW(賃上げ確認表[[#Headers],[No.]])</f>
        <v>421</v>
      </c>
      <c r="B473" s="172"/>
      <c r="C473" s="28"/>
      <c r="D473" s="29" t="str">
        <f ca="1">IFERROR(INDIRECT("_"&amp;LEFT(賃上げ確認表[[#This Row],[雇用形態]],2)),"")</f>
        <v/>
      </c>
      <c r="E473" s="160" t="str">
        <f>IF(賃上げ確認表[[#This Row],[雇用形態]]="02【日給制+手当(月額)】",$J$21,"")</f>
        <v/>
      </c>
      <c r="F473" s="162"/>
      <c r="G473" s="163"/>
      <c r="H473" s="161" t="str">
        <f>IFERROR(IF(賃上げ確認表[[#This Row],[雇用形態]]="02【日給制+手当(月額)】",賃上げ確認表[[#This Row],[c]]/賃上げ確認表[[#This Row],[(a'')]]*賃上げ確認表[[#This Row],[a]],""),"")</f>
        <v/>
      </c>
      <c r="I473" s="18" t="str">
        <f>IF(賃上げ確認表[[#This Row],[社員コード又は氏名等]]="","",賃上げ確認表[[#This Row],[b]]+IF(賃上げ確認表[[#This Row],[(a'')]]="",賃上げ確認表[[#This Row],[c]],賃上げ確認表[[#This Row],[c'']]))</f>
        <v/>
      </c>
      <c r="J473" s="165"/>
      <c r="K473" s="166"/>
      <c r="L473" s="161" t="str">
        <f>IFERROR(IF(賃上げ確認表[[#This Row],[雇用形態]]="02【日給制+手当(月額)】",賃上げ確認表[[#This Row],[f]]/賃上げ確認表[[#This Row],[(a'')]]*賃上げ確認表[[#This Row],[a]],""),"")</f>
        <v/>
      </c>
      <c r="M473" s="18" t="str">
        <f>IF(賃上げ確認表[[#This Row],[社員コード又は氏名等]]="","",賃上げ確認表[[#This Row],[e]]+IF(賃上げ確認表[[#This Row],[(a'')]]="",賃上げ確認表[[#This Row],[f]],賃上げ確認表[[#This Row],[f'']]))</f>
        <v/>
      </c>
      <c r="N473" s="19" t="str">
        <f ca="1">IFERROR(IF(賃上げ確認表[[#This Row],[No.]]=従業員数+1,COUNT(OFFSET($N$53,0,0,従業員数)),IF(賃上げ確認表[[#This Row],[雇用形態]]="88【退職・異動等】","",IFERROR(賃上げ確認表[[#This Row],[g]]-賃上げ確認表[[#This Row],[d]],""))),"")</f>
        <v/>
      </c>
      <c r="O473" s="32" t="str">
        <f ca="1">IFERROR(IF(賃上げ確認表[[#This Row],[No.]]=従業員数+1,AVERAGE(OFFSET($O$53,0,0,従業員数)),IF(賃上げ確認表[[#This Row],[雇用形態]]="88【退職・異動等】","",賃上げ確認表[[#This Row],[d]]/賃上げ確認表[[#This Row],[a]])),"")</f>
        <v/>
      </c>
      <c r="P473" s="33" t="str">
        <f ca="1">IFERROR(IF(賃上げ確認表[[#This Row],[No.]]=従業員数+1,AVERAGE(OFFSET($P$53,0,0,従業員数)),IF(賃上げ確認表[[#This Row],[雇用形態]]="88【退職・異動等】","",賃上げ確認表[[#This Row],[g]]/賃上げ確認表[[#This Row],[a]])),"")</f>
        <v/>
      </c>
      <c r="Q473" s="34" t="str">
        <f ca="1">IFERROR(IF(賃上げ確認表[[#This Row],[No.]]=従業員数+1,AVERAGE(OFFSET($Q$53,0,0,従業員数)),賃上げ確認表[[#This Row],[i]]-賃上げ確認表[[#This Row],[h]]),"")</f>
        <v/>
      </c>
      <c r="R473" s="20" t="str">
        <f ca="1">IF(賃上げ確認表[[#This Row],[h]]="","",IF(OR(賃上げ確認表[[#This Row],[h]]&lt;$Q$39,賃上げ確認表[[#This Row],[i]]&lt;MAX($Q$39:$Q$40)),"最低賃金未満","○"))</f>
        <v/>
      </c>
    </row>
    <row r="474" spans="1:18" ht="18.75" customHeight="1" thickTop="1" thickBot="1" x14ac:dyDescent="0.3">
      <c r="A474" s="108">
        <f>ROW()-ROW(賃上げ確認表[[#Headers],[No.]])</f>
        <v>422</v>
      </c>
      <c r="B474" s="172"/>
      <c r="C474" s="28"/>
      <c r="D474" s="29" t="str">
        <f ca="1">IFERROR(INDIRECT("_"&amp;LEFT(賃上げ確認表[[#This Row],[雇用形態]],2)),"")</f>
        <v/>
      </c>
      <c r="E474" s="160" t="str">
        <f>IF(賃上げ確認表[[#This Row],[雇用形態]]="02【日給制+手当(月額)】",$J$21,"")</f>
        <v/>
      </c>
      <c r="F474" s="162"/>
      <c r="G474" s="163"/>
      <c r="H474" s="161" t="str">
        <f>IFERROR(IF(賃上げ確認表[[#This Row],[雇用形態]]="02【日給制+手当(月額)】",賃上げ確認表[[#This Row],[c]]/賃上げ確認表[[#This Row],[(a'')]]*賃上げ確認表[[#This Row],[a]],""),"")</f>
        <v/>
      </c>
      <c r="I474" s="18" t="str">
        <f>IF(賃上げ確認表[[#This Row],[社員コード又は氏名等]]="","",賃上げ確認表[[#This Row],[b]]+IF(賃上げ確認表[[#This Row],[(a'')]]="",賃上げ確認表[[#This Row],[c]],賃上げ確認表[[#This Row],[c'']]))</f>
        <v/>
      </c>
      <c r="J474" s="165"/>
      <c r="K474" s="166"/>
      <c r="L474" s="161" t="str">
        <f>IFERROR(IF(賃上げ確認表[[#This Row],[雇用形態]]="02【日給制+手当(月額)】",賃上げ確認表[[#This Row],[f]]/賃上げ確認表[[#This Row],[(a'')]]*賃上げ確認表[[#This Row],[a]],""),"")</f>
        <v/>
      </c>
      <c r="M474" s="18" t="str">
        <f>IF(賃上げ確認表[[#This Row],[社員コード又は氏名等]]="","",賃上げ確認表[[#This Row],[e]]+IF(賃上げ確認表[[#This Row],[(a'')]]="",賃上げ確認表[[#This Row],[f]],賃上げ確認表[[#This Row],[f'']]))</f>
        <v/>
      </c>
      <c r="N474" s="19" t="str">
        <f ca="1">IFERROR(IF(賃上げ確認表[[#This Row],[No.]]=従業員数+1,COUNT(OFFSET($N$53,0,0,従業員数)),IF(賃上げ確認表[[#This Row],[雇用形態]]="88【退職・異動等】","",IFERROR(賃上げ確認表[[#This Row],[g]]-賃上げ確認表[[#This Row],[d]],""))),"")</f>
        <v/>
      </c>
      <c r="O474" s="32" t="str">
        <f ca="1">IFERROR(IF(賃上げ確認表[[#This Row],[No.]]=従業員数+1,AVERAGE(OFFSET($O$53,0,0,従業員数)),IF(賃上げ確認表[[#This Row],[雇用形態]]="88【退職・異動等】","",賃上げ確認表[[#This Row],[d]]/賃上げ確認表[[#This Row],[a]])),"")</f>
        <v/>
      </c>
      <c r="P474" s="33" t="str">
        <f ca="1">IFERROR(IF(賃上げ確認表[[#This Row],[No.]]=従業員数+1,AVERAGE(OFFSET($P$53,0,0,従業員数)),IF(賃上げ確認表[[#This Row],[雇用形態]]="88【退職・異動等】","",賃上げ確認表[[#This Row],[g]]/賃上げ確認表[[#This Row],[a]])),"")</f>
        <v/>
      </c>
      <c r="Q474" s="34" t="str">
        <f ca="1">IFERROR(IF(賃上げ確認表[[#This Row],[No.]]=従業員数+1,AVERAGE(OFFSET($Q$53,0,0,従業員数)),賃上げ確認表[[#This Row],[i]]-賃上げ確認表[[#This Row],[h]]),"")</f>
        <v/>
      </c>
      <c r="R474" s="20" t="str">
        <f ca="1">IF(賃上げ確認表[[#This Row],[h]]="","",IF(OR(賃上げ確認表[[#This Row],[h]]&lt;$Q$39,賃上げ確認表[[#This Row],[i]]&lt;MAX($Q$39:$Q$40)),"最低賃金未満","○"))</f>
        <v/>
      </c>
    </row>
    <row r="475" spans="1:18" ht="18.75" customHeight="1" thickTop="1" thickBot="1" x14ac:dyDescent="0.3">
      <c r="A475" s="108">
        <f>ROW()-ROW(賃上げ確認表[[#Headers],[No.]])</f>
        <v>423</v>
      </c>
      <c r="B475" s="172"/>
      <c r="C475" s="28"/>
      <c r="D475" s="29" t="str">
        <f ca="1">IFERROR(INDIRECT("_"&amp;LEFT(賃上げ確認表[[#This Row],[雇用形態]],2)),"")</f>
        <v/>
      </c>
      <c r="E475" s="160" t="str">
        <f>IF(賃上げ確認表[[#This Row],[雇用形態]]="02【日給制+手当(月額)】",$J$21,"")</f>
        <v/>
      </c>
      <c r="F475" s="162"/>
      <c r="G475" s="163"/>
      <c r="H475" s="161" t="str">
        <f>IFERROR(IF(賃上げ確認表[[#This Row],[雇用形態]]="02【日給制+手当(月額)】",賃上げ確認表[[#This Row],[c]]/賃上げ確認表[[#This Row],[(a'')]]*賃上げ確認表[[#This Row],[a]],""),"")</f>
        <v/>
      </c>
      <c r="I475" s="18" t="str">
        <f>IF(賃上げ確認表[[#This Row],[社員コード又は氏名等]]="","",賃上げ確認表[[#This Row],[b]]+IF(賃上げ確認表[[#This Row],[(a'')]]="",賃上げ確認表[[#This Row],[c]],賃上げ確認表[[#This Row],[c'']]))</f>
        <v/>
      </c>
      <c r="J475" s="165"/>
      <c r="K475" s="166"/>
      <c r="L475" s="161" t="str">
        <f>IFERROR(IF(賃上げ確認表[[#This Row],[雇用形態]]="02【日給制+手当(月額)】",賃上げ確認表[[#This Row],[f]]/賃上げ確認表[[#This Row],[(a'')]]*賃上げ確認表[[#This Row],[a]],""),"")</f>
        <v/>
      </c>
      <c r="M475" s="18" t="str">
        <f>IF(賃上げ確認表[[#This Row],[社員コード又は氏名等]]="","",賃上げ確認表[[#This Row],[e]]+IF(賃上げ確認表[[#This Row],[(a'')]]="",賃上げ確認表[[#This Row],[f]],賃上げ確認表[[#This Row],[f'']]))</f>
        <v/>
      </c>
      <c r="N475" s="19" t="str">
        <f ca="1">IFERROR(IF(賃上げ確認表[[#This Row],[No.]]=従業員数+1,COUNT(OFFSET($N$53,0,0,従業員数)),IF(賃上げ確認表[[#This Row],[雇用形態]]="88【退職・異動等】","",IFERROR(賃上げ確認表[[#This Row],[g]]-賃上げ確認表[[#This Row],[d]],""))),"")</f>
        <v/>
      </c>
      <c r="O475" s="32" t="str">
        <f ca="1">IFERROR(IF(賃上げ確認表[[#This Row],[No.]]=従業員数+1,AVERAGE(OFFSET($O$53,0,0,従業員数)),IF(賃上げ確認表[[#This Row],[雇用形態]]="88【退職・異動等】","",賃上げ確認表[[#This Row],[d]]/賃上げ確認表[[#This Row],[a]])),"")</f>
        <v/>
      </c>
      <c r="P475" s="33" t="str">
        <f ca="1">IFERROR(IF(賃上げ確認表[[#This Row],[No.]]=従業員数+1,AVERAGE(OFFSET($P$53,0,0,従業員数)),IF(賃上げ確認表[[#This Row],[雇用形態]]="88【退職・異動等】","",賃上げ確認表[[#This Row],[g]]/賃上げ確認表[[#This Row],[a]])),"")</f>
        <v/>
      </c>
      <c r="Q475" s="34" t="str">
        <f ca="1">IFERROR(IF(賃上げ確認表[[#This Row],[No.]]=従業員数+1,AVERAGE(OFFSET($Q$53,0,0,従業員数)),賃上げ確認表[[#This Row],[i]]-賃上げ確認表[[#This Row],[h]]),"")</f>
        <v/>
      </c>
      <c r="R475" s="20" t="str">
        <f ca="1">IF(賃上げ確認表[[#This Row],[h]]="","",IF(OR(賃上げ確認表[[#This Row],[h]]&lt;$Q$39,賃上げ確認表[[#This Row],[i]]&lt;MAX($Q$39:$Q$40)),"最低賃金未満","○"))</f>
        <v/>
      </c>
    </row>
    <row r="476" spans="1:18" ht="18.75" customHeight="1" thickTop="1" thickBot="1" x14ac:dyDescent="0.3">
      <c r="A476" s="108">
        <f>ROW()-ROW(賃上げ確認表[[#Headers],[No.]])</f>
        <v>424</v>
      </c>
      <c r="B476" s="172"/>
      <c r="C476" s="28"/>
      <c r="D476" s="29" t="str">
        <f ca="1">IFERROR(INDIRECT("_"&amp;LEFT(賃上げ確認表[[#This Row],[雇用形態]],2)),"")</f>
        <v/>
      </c>
      <c r="E476" s="160" t="str">
        <f>IF(賃上げ確認表[[#This Row],[雇用形態]]="02【日給制+手当(月額)】",$J$21,"")</f>
        <v/>
      </c>
      <c r="F476" s="162"/>
      <c r="G476" s="163"/>
      <c r="H476" s="161" t="str">
        <f>IFERROR(IF(賃上げ確認表[[#This Row],[雇用形態]]="02【日給制+手当(月額)】",賃上げ確認表[[#This Row],[c]]/賃上げ確認表[[#This Row],[(a'')]]*賃上げ確認表[[#This Row],[a]],""),"")</f>
        <v/>
      </c>
      <c r="I476" s="18" t="str">
        <f>IF(賃上げ確認表[[#This Row],[社員コード又は氏名等]]="","",賃上げ確認表[[#This Row],[b]]+IF(賃上げ確認表[[#This Row],[(a'')]]="",賃上げ確認表[[#This Row],[c]],賃上げ確認表[[#This Row],[c'']]))</f>
        <v/>
      </c>
      <c r="J476" s="165"/>
      <c r="K476" s="166"/>
      <c r="L476" s="161" t="str">
        <f>IFERROR(IF(賃上げ確認表[[#This Row],[雇用形態]]="02【日給制+手当(月額)】",賃上げ確認表[[#This Row],[f]]/賃上げ確認表[[#This Row],[(a'')]]*賃上げ確認表[[#This Row],[a]],""),"")</f>
        <v/>
      </c>
      <c r="M476" s="18" t="str">
        <f>IF(賃上げ確認表[[#This Row],[社員コード又は氏名等]]="","",賃上げ確認表[[#This Row],[e]]+IF(賃上げ確認表[[#This Row],[(a'')]]="",賃上げ確認表[[#This Row],[f]],賃上げ確認表[[#This Row],[f'']]))</f>
        <v/>
      </c>
      <c r="N476" s="19" t="str">
        <f ca="1">IFERROR(IF(賃上げ確認表[[#This Row],[No.]]=従業員数+1,COUNT(OFFSET($N$53,0,0,従業員数)),IF(賃上げ確認表[[#This Row],[雇用形態]]="88【退職・異動等】","",IFERROR(賃上げ確認表[[#This Row],[g]]-賃上げ確認表[[#This Row],[d]],""))),"")</f>
        <v/>
      </c>
      <c r="O476" s="32" t="str">
        <f ca="1">IFERROR(IF(賃上げ確認表[[#This Row],[No.]]=従業員数+1,AVERAGE(OFFSET($O$53,0,0,従業員数)),IF(賃上げ確認表[[#This Row],[雇用形態]]="88【退職・異動等】","",賃上げ確認表[[#This Row],[d]]/賃上げ確認表[[#This Row],[a]])),"")</f>
        <v/>
      </c>
      <c r="P476" s="33" t="str">
        <f ca="1">IFERROR(IF(賃上げ確認表[[#This Row],[No.]]=従業員数+1,AVERAGE(OFFSET($P$53,0,0,従業員数)),IF(賃上げ確認表[[#This Row],[雇用形態]]="88【退職・異動等】","",賃上げ確認表[[#This Row],[g]]/賃上げ確認表[[#This Row],[a]])),"")</f>
        <v/>
      </c>
      <c r="Q476" s="34" t="str">
        <f ca="1">IFERROR(IF(賃上げ確認表[[#This Row],[No.]]=従業員数+1,AVERAGE(OFFSET($Q$53,0,0,従業員数)),賃上げ確認表[[#This Row],[i]]-賃上げ確認表[[#This Row],[h]]),"")</f>
        <v/>
      </c>
      <c r="R476" s="20" t="str">
        <f ca="1">IF(賃上げ確認表[[#This Row],[h]]="","",IF(OR(賃上げ確認表[[#This Row],[h]]&lt;$Q$39,賃上げ確認表[[#This Row],[i]]&lt;MAX($Q$39:$Q$40)),"最低賃金未満","○"))</f>
        <v/>
      </c>
    </row>
    <row r="477" spans="1:18" ht="18.75" customHeight="1" thickTop="1" thickBot="1" x14ac:dyDescent="0.3">
      <c r="A477" s="108">
        <f>ROW()-ROW(賃上げ確認表[[#Headers],[No.]])</f>
        <v>425</v>
      </c>
      <c r="B477" s="172"/>
      <c r="C477" s="28"/>
      <c r="D477" s="29" t="str">
        <f ca="1">IFERROR(INDIRECT("_"&amp;LEFT(賃上げ確認表[[#This Row],[雇用形態]],2)),"")</f>
        <v/>
      </c>
      <c r="E477" s="160" t="str">
        <f>IF(賃上げ確認表[[#This Row],[雇用形態]]="02【日給制+手当(月額)】",$J$21,"")</f>
        <v/>
      </c>
      <c r="F477" s="162"/>
      <c r="G477" s="163"/>
      <c r="H477" s="161" t="str">
        <f>IFERROR(IF(賃上げ確認表[[#This Row],[雇用形態]]="02【日給制+手当(月額)】",賃上げ確認表[[#This Row],[c]]/賃上げ確認表[[#This Row],[(a'')]]*賃上げ確認表[[#This Row],[a]],""),"")</f>
        <v/>
      </c>
      <c r="I477" s="18" t="str">
        <f>IF(賃上げ確認表[[#This Row],[社員コード又は氏名等]]="","",賃上げ確認表[[#This Row],[b]]+IF(賃上げ確認表[[#This Row],[(a'')]]="",賃上げ確認表[[#This Row],[c]],賃上げ確認表[[#This Row],[c'']]))</f>
        <v/>
      </c>
      <c r="J477" s="165"/>
      <c r="K477" s="166"/>
      <c r="L477" s="161" t="str">
        <f>IFERROR(IF(賃上げ確認表[[#This Row],[雇用形態]]="02【日給制+手当(月額)】",賃上げ確認表[[#This Row],[f]]/賃上げ確認表[[#This Row],[(a'')]]*賃上げ確認表[[#This Row],[a]],""),"")</f>
        <v/>
      </c>
      <c r="M477" s="18" t="str">
        <f>IF(賃上げ確認表[[#This Row],[社員コード又は氏名等]]="","",賃上げ確認表[[#This Row],[e]]+IF(賃上げ確認表[[#This Row],[(a'')]]="",賃上げ確認表[[#This Row],[f]],賃上げ確認表[[#This Row],[f'']]))</f>
        <v/>
      </c>
      <c r="N477" s="19" t="str">
        <f ca="1">IFERROR(IF(賃上げ確認表[[#This Row],[No.]]=従業員数+1,COUNT(OFFSET($N$53,0,0,従業員数)),IF(賃上げ確認表[[#This Row],[雇用形態]]="88【退職・異動等】","",IFERROR(賃上げ確認表[[#This Row],[g]]-賃上げ確認表[[#This Row],[d]],""))),"")</f>
        <v/>
      </c>
      <c r="O477" s="32" t="str">
        <f ca="1">IFERROR(IF(賃上げ確認表[[#This Row],[No.]]=従業員数+1,AVERAGE(OFFSET($O$53,0,0,従業員数)),IF(賃上げ確認表[[#This Row],[雇用形態]]="88【退職・異動等】","",賃上げ確認表[[#This Row],[d]]/賃上げ確認表[[#This Row],[a]])),"")</f>
        <v/>
      </c>
      <c r="P477" s="33" t="str">
        <f ca="1">IFERROR(IF(賃上げ確認表[[#This Row],[No.]]=従業員数+1,AVERAGE(OFFSET($P$53,0,0,従業員数)),IF(賃上げ確認表[[#This Row],[雇用形態]]="88【退職・異動等】","",賃上げ確認表[[#This Row],[g]]/賃上げ確認表[[#This Row],[a]])),"")</f>
        <v/>
      </c>
      <c r="Q477" s="34" t="str">
        <f ca="1">IFERROR(IF(賃上げ確認表[[#This Row],[No.]]=従業員数+1,AVERAGE(OFFSET($Q$53,0,0,従業員数)),賃上げ確認表[[#This Row],[i]]-賃上げ確認表[[#This Row],[h]]),"")</f>
        <v/>
      </c>
      <c r="R477" s="20" t="str">
        <f ca="1">IF(賃上げ確認表[[#This Row],[h]]="","",IF(OR(賃上げ確認表[[#This Row],[h]]&lt;$Q$39,賃上げ確認表[[#This Row],[i]]&lt;MAX($Q$39:$Q$40)),"最低賃金未満","○"))</f>
        <v/>
      </c>
    </row>
    <row r="478" spans="1:18" ht="18.75" customHeight="1" thickTop="1" thickBot="1" x14ac:dyDescent="0.3">
      <c r="A478" s="108">
        <f>ROW()-ROW(賃上げ確認表[[#Headers],[No.]])</f>
        <v>426</v>
      </c>
      <c r="B478" s="172"/>
      <c r="C478" s="28"/>
      <c r="D478" s="29" t="str">
        <f ca="1">IFERROR(INDIRECT("_"&amp;LEFT(賃上げ確認表[[#This Row],[雇用形態]],2)),"")</f>
        <v/>
      </c>
      <c r="E478" s="160" t="str">
        <f>IF(賃上げ確認表[[#This Row],[雇用形態]]="02【日給制+手当(月額)】",$J$21,"")</f>
        <v/>
      </c>
      <c r="F478" s="162"/>
      <c r="G478" s="163"/>
      <c r="H478" s="161" t="str">
        <f>IFERROR(IF(賃上げ確認表[[#This Row],[雇用形態]]="02【日給制+手当(月額)】",賃上げ確認表[[#This Row],[c]]/賃上げ確認表[[#This Row],[(a'')]]*賃上げ確認表[[#This Row],[a]],""),"")</f>
        <v/>
      </c>
      <c r="I478" s="18" t="str">
        <f>IF(賃上げ確認表[[#This Row],[社員コード又は氏名等]]="","",賃上げ確認表[[#This Row],[b]]+IF(賃上げ確認表[[#This Row],[(a'')]]="",賃上げ確認表[[#This Row],[c]],賃上げ確認表[[#This Row],[c'']]))</f>
        <v/>
      </c>
      <c r="J478" s="165"/>
      <c r="K478" s="166"/>
      <c r="L478" s="161" t="str">
        <f>IFERROR(IF(賃上げ確認表[[#This Row],[雇用形態]]="02【日給制+手当(月額)】",賃上げ確認表[[#This Row],[f]]/賃上げ確認表[[#This Row],[(a'')]]*賃上げ確認表[[#This Row],[a]],""),"")</f>
        <v/>
      </c>
      <c r="M478" s="18" t="str">
        <f>IF(賃上げ確認表[[#This Row],[社員コード又は氏名等]]="","",賃上げ確認表[[#This Row],[e]]+IF(賃上げ確認表[[#This Row],[(a'')]]="",賃上げ確認表[[#This Row],[f]],賃上げ確認表[[#This Row],[f'']]))</f>
        <v/>
      </c>
      <c r="N478" s="19" t="str">
        <f ca="1">IFERROR(IF(賃上げ確認表[[#This Row],[No.]]=従業員数+1,COUNT(OFFSET($N$53,0,0,従業員数)),IF(賃上げ確認表[[#This Row],[雇用形態]]="88【退職・異動等】","",IFERROR(賃上げ確認表[[#This Row],[g]]-賃上げ確認表[[#This Row],[d]],""))),"")</f>
        <v/>
      </c>
      <c r="O478" s="32" t="str">
        <f ca="1">IFERROR(IF(賃上げ確認表[[#This Row],[No.]]=従業員数+1,AVERAGE(OFFSET($O$53,0,0,従業員数)),IF(賃上げ確認表[[#This Row],[雇用形態]]="88【退職・異動等】","",賃上げ確認表[[#This Row],[d]]/賃上げ確認表[[#This Row],[a]])),"")</f>
        <v/>
      </c>
      <c r="P478" s="33" t="str">
        <f ca="1">IFERROR(IF(賃上げ確認表[[#This Row],[No.]]=従業員数+1,AVERAGE(OFFSET($P$53,0,0,従業員数)),IF(賃上げ確認表[[#This Row],[雇用形態]]="88【退職・異動等】","",賃上げ確認表[[#This Row],[g]]/賃上げ確認表[[#This Row],[a]])),"")</f>
        <v/>
      </c>
      <c r="Q478" s="34" t="str">
        <f ca="1">IFERROR(IF(賃上げ確認表[[#This Row],[No.]]=従業員数+1,AVERAGE(OFFSET($Q$53,0,0,従業員数)),賃上げ確認表[[#This Row],[i]]-賃上げ確認表[[#This Row],[h]]),"")</f>
        <v/>
      </c>
      <c r="R478" s="20" t="str">
        <f ca="1">IF(賃上げ確認表[[#This Row],[h]]="","",IF(OR(賃上げ確認表[[#This Row],[h]]&lt;$Q$39,賃上げ確認表[[#This Row],[i]]&lt;MAX($Q$39:$Q$40)),"最低賃金未満","○"))</f>
        <v/>
      </c>
    </row>
    <row r="479" spans="1:18" ht="18.75" customHeight="1" thickTop="1" thickBot="1" x14ac:dyDescent="0.3">
      <c r="A479" s="108">
        <f>ROW()-ROW(賃上げ確認表[[#Headers],[No.]])</f>
        <v>427</v>
      </c>
      <c r="B479" s="172"/>
      <c r="C479" s="28"/>
      <c r="D479" s="29" t="str">
        <f ca="1">IFERROR(INDIRECT("_"&amp;LEFT(賃上げ確認表[[#This Row],[雇用形態]],2)),"")</f>
        <v/>
      </c>
      <c r="E479" s="160" t="str">
        <f>IF(賃上げ確認表[[#This Row],[雇用形態]]="02【日給制+手当(月額)】",$J$21,"")</f>
        <v/>
      </c>
      <c r="F479" s="162"/>
      <c r="G479" s="163"/>
      <c r="H479" s="161" t="str">
        <f>IFERROR(IF(賃上げ確認表[[#This Row],[雇用形態]]="02【日給制+手当(月額)】",賃上げ確認表[[#This Row],[c]]/賃上げ確認表[[#This Row],[(a'')]]*賃上げ確認表[[#This Row],[a]],""),"")</f>
        <v/>
      </c>
      <c r="I479" s="18" t="str">
        <f>IF(賃上げ確認表[[#This Row],[社員コード又は氏名等]]="","",賃上げ確認表[[#This Row],[b]]+IF(賃上げ確認表[[#This Row],[(a'')]]="",賃上げ確認表[[#This Row],[c]],賃上げ確認表[[#This Row],[c'']]))</f>
        <v/>
      </c>
      <c r="J479" s="165"/>
      <c r="K479" s="166"/>
      <c r="L479" s="161" t="str">
        <f>IFERROR(IF(賃上げ確認表[[#This Row],[雇用形態]]="02【日給制+手当(月額)】",賃上げ確認表[[#This Row],[f]]/賃上げ確認表[[#This Row],[(a'')]]*賃上げ確認表[[#This Row],[a]],""),"")</f>
        <v/>
      </c>
      <c r="M479" s="18" t="str">
        <f>IF(賃上げ確認表[[#This Row],[社員コード又は氏名等]]="","",賃上げ確認表[[#This Row],[e]]+IF(賃上げ確認表[[#This Row],[(a'')]]="",賃上げ確認表[[#This Row],[f]],賃上げ確認表[[#This Row],[f'']]))</f>
        <v/>
      </c>
      <c r="N479" s="19" t="str">
        <f ca="1">IFERROR(IF(賃上げ確認表[[#This Row],[No.]]=従業員数+1,COUNT(OFFSET($N$53,0,0,従業員数)),IF(賃上げ確認表[[#This Row],[雇用形態]]="88【退職・異動等】","",IFERROR(賃上げ確認表[[#This Row],[g]]-賃上げ確認表[[#This Row],[d]],""))),"")</f>
        <v/>
      </c>
      <c r="O479" s="32" t="str">
        <f ca="1">IFERROR(IF(賃上げ確認表[[#This Row],[No.]]=従業員数+1,AVERAGE(OFFSET($O$53,0,0,従業員数)),IF(賃上げ確認表[[#This Row],[雇用形態]]="88【退職・異動等】","",賃上げ確認表[[#This Row],[d]]/賃上げ確認表[[#This Row],[a]])),"")</f>
        <v/>
      </c>
      <c r="P479" s="33" t="str">
        <f ca="1">IFERROR(IF(賃上げ確認表[[#This Row],[No.]]=従業員数+1,AVERAGE(OFFSET($P$53,0,0,従業員数)),IF(賃上げ確認表[[#This Row],[雇用形態]]="88【退職・異動等】","",賃上げ確認表[[#This Row],[g]]/賃上げ確認表[[#This Row],[a]])),"")</f>
        <v/>
      </c>
      <c r="Q479" s="34" t="str">
        <f ca="1">IFERROR(IF(賃上げ確認表[[#This Row],[No.]]=従業員数+1,AVERAGE(OFFSET($Q$53,0,0,従業員数)),賃上げ確認表[[#This Row],[i]]-賃上げ確認表[[#This Row],[h]]),"")</f>
        <v/>
      </c>
      <c r="R479" s="20" t="str">
        <f ca="1">IF(賃上げ確認表[[#This Row],[h]]="","",IF(OR(賃上げ確認表[[#This Row],[h]]&lt;$Q$39,賃上げ確認表[[#This Row],[i]]&lt;MAX($Q$39:$Q$40)),"最低賃金未満","○"))</f>
        <v/>
      </c>
    </row>
    <row r="480" spans="1:18" ht="18.75" customHeight="1" thickTop="1" thickBot="1" x14ac:dyDescent="0.3">
      <c r="A480" s="108">
        <f>ROW()-ROW(賃上げ確認表[[#Headers],[No.]])</f>
        <v>428</v>
      </c>
      <c r="B480" s="172"/>
      <c r="C480" s="28"/>
      <c r="D480" s="29" t="str">
        <f ca="1">IFERROR(INDIRECT("_"&amp;LEFT(賃上げ確認表[[#This Row],[雇用形態]],2)),"")</f>
        <v/>
      </c>
      <c r="E480" s="160" t="str">
        <f>IF(賃上げ確認表[[#This Row],[雇用形態]]="02【日給制+手当(月額)】",$J$21,"")</f>
        <v/>
      </c>
      <c r="F480" s="162"/>
      <c r="G480" s="163"/>
      <c r="H480" s="161" t="str">
        <f>IFERROR(IF(賃上げ確認表[[#This Row],[雇用形態]]="02【日給制+手当(月額)】",賃上げ確認表[[#This Row],[c]]/賃上げ確認表[[#This Row],[(a'')]]*賃上げ確認表[[#This Row],[a]],""),"")</f>
        <v/>
      </c>
      <c r="I480" s="18" t="str">
        <f>IF(賃上げ確認表[[#This Row],[社員コード又は氏名等]]="","",賃上げ確認表[[#This Row],[b]]+IF(賃上げ確認表[[#This Row],[(a'')]]="",賃上げ確認表[[#This Row],[c]],賃上げ確認表[[#This Row],[c'']]))</f>
        <v/>
      </c>
      <c r="J480" s="165"/>
      <c r="K480" s="166"/>
      <c r="L480" s="161" t="str">
        <f>IFERROR(IF(賃上げ確認表[[#This Row],[雇用形態]]="02【日給制+手当(月額)】",賃上げ確認表[[#This Row],[f]]/賃上げ確認表[[#This Row],[(a'')]]*賃上げ確認表[[#This Row],[a]],""),"")</f>
        <v/>
      </c>
      <c r="M480" s="18" t="str">
        <f>IF(賃上げ確認表[[#This Row],[社員コード又は氏名等]]="","",賃上げ確認表[[#This Row],[e]]+IF(賃上げ確認表[[#This Row],[(a'')]]="",賃上げ確認表[[#This Row],[f]],賃上げ確認表[[#This Row],[f'']]))</f>
        <v/>
      </c>
      <c r="N480" s="19" t="str">
        <f ca="1">IFERROR(IF(賃上げ確認表[[#This Row],[No.]]=従業員数+1,COUNT(OFFSET($N$53,0,0,従業員数)),IF(賃上げ確認表[[#This Row],[雇用形態]]="88【退職・異動等】","",IFERROR(賃上げ確認表[[#This Row],[g]]-賃上げ確認表[[#This Row],[d]],""))),"")</f>
        <v/>
      </c>
      <c r="O480" s="32" t="str">
        <f ca="1">IFERROR(IF(賃上げ確認表[[#This Row],[No.]]=従業員数+1,AVERAGE(OFFSET($O$53,0,0,従業員数)),IF(賃上げ確認表[[#This Row],[雇用形態]]="88【退職・異動等】","",賃上げ確認表[[#This Row],[d]]/賃上げ確認表[[#This Row],[a]])),"")</f>
        <v/>
      </c>
      <c r="P480" s="33" t="str">
        <f ca="1">IFERROR(IF(賃上げ確認表[[#This Row],[No.]]=従業員数+1,AVERAGE(OFFSET($P$53,0,0,従業員数)),IF(賃上げ確認表[[#This Row],[雇用形態]]="88【退職・異動等】","",賃上げ確認表[[#This Row],[g]]/賃上げ確認表[[#This Row],[a]])),"")</f>
        <v/>
      </c>
      <c r="Q480" s="34" t="str">
        <f ca="1">IFERROR(IF(賃上げ確認表[[#This Row],[No.]]=従業員数+1,AVERAGE(OFFSET($Q$53,0,0,従業員数)),賃上げ確認表[[#This Row],[i]]-賃上げ確認表[[#This Row],[h]]),"")</f>
        <v/>
      </c>
      <c r="R480" s="20" t="str">
        <f ca="1">IF(賃上げ確認表[[#This Row],[h]]="","",IF(OR(賃上げ確認表[[#This Row],[h]]&lt;$Q$39,賃上げ確認表[[#This Row],[i]]&lt;MAX($Q$39:$Q$40)),"最低賃金未満","○"))</f>
        <v/>
      </c>
    </row>
    <row r="481" spans="1:18" ht="18.75" customHeight="1" thickTop="1" thickBot="1" x14ac:dyDescent="0.3">
      <c r="A481" s="108">
        <f>ROW()-ROW(賃上げ確認表[[#Headers],[No.]])</f>
        <v>429</v>
      </c>
      <c r="B481" s="172"/>
      <c r="C481" s="28"/>
      <c r="D481" s="29" t="str">
        <f ca="1">IFERROR(INDIRECT("_"&amp;LEFT(賃上げ確認表[[#This Row],[雇用形態]],2)),"")</f>
        <v/>
      </c>
      <c r="E481" s="160" t="str">
        <f>IF(賃上げ確認表[[#This Row],[雇用形態]]="02【日給制+手当(月額)】",$J$21,"")</f>
        <v/>
      </c>
      <c r="F481" s="162"/>
      <c r="G481" s="163"/>
      <c r="H481" s="161" t="str">
        <f>IFERROR(IF(賃上げ確認表[[#This Row],[雇用形態]]="02【日給制+手当(月額)】",賃上げ確認表[[#This Row],[c]]/賃上げ確認表[[#This Row],[(a'')]]*賃上げ確認表[[#This Row],[a]],""),"")</f>
        <v/>
      </c>
      <c r="I481" s="18" t="str">
        <f>IF(賃上げ確認表[[#This Row],[社員コード又は氏名等]]="","",賃上げ確認表[[#This Row],[b]]+IF(賃上げ確認表[[#This Row],[(a'')]]="",賃上げ確認表[[#This Row],[c]],賃上げ確認表[[#This Row],[c'']]))</f>
        <v/>
      </c>
      <c r="J481" s="165"/>
      <c r="K481" s="166"/>
      <c r="L481" s="161" t="str">
        <f>IFERROR(IF(賃上げ確認表[[#This Row],[雇用形態]]="02【日給制+手当(月額)】",賃上げ確認表[[#This Row],[f]]/賃上げ確認表[[#This Row],[(a'')]]*賃上げ確認表[[#This Row],[a]],""),"")</f>
        <v/>
      </c>
      <c r="M481" s="18" t="str">
        <f>IF(賃上げ確認表[[#This Row],[社員コード又は氏名等]]="","",賃上げ確認表[[#This Row],[e]]+IF(賃上げ確認表[[#This Row],[(a'')]]="",賃上げ確認表[[#This Row],[f]],賃上げ確認表[[#This Row],[f'']]))</f>
        <v/>
      </c>
      <c r="N481" s="19" t="str">
        <f ca="1">IFERROR(IF(賃上げ確認表[[#This Row],[No.]]=従業員数+1,COUNT(OFFSET($N$53,0,0,従業員数)),IF(賃上げ確認表[[#This Row],[雇用形態]]="88【退職・異動等】","",IFERROR(賃上げ確認表[[#This Row],[g]]-賃上げ確認表[[#This Row],[d]],""))),"")</f>
        <v/>
      </c>
      <c r="O481" s="32" t="str">
        <f ca="1">IFERROR(IF(賃上げ確認表[[#This Row],[No.]]=従業員数+1,AVERAGE(OFFSET($O$53,0,0,従業員数)),IF(賃上げ確認表[[#This Row],[雇用形態]]="88【退職・異動等】","",賃上げ確認表[[#This Row],[d]]/賃上げ確認表[[#This Row],[a]])),"")</f>
        <v/>
      </c>
      <c r="P481" s="33" t="str">
        <f ca="1">IFERROR(IF(賃上げ確認表[[#This Row],[No.]]=従業員数+1,AVERAGE(OFFSET($P$53,0,0,従業員数)),IF(賃上げ確認表[[#This Row],[雇用形態]]="88【退職・異動等】","",賃上げ確認表[[#This Row],[g]]/賃上げ確認表[[#This Row],[a]])),"")</f>
        <v/>
      </c>
      <c r="Q481" s="34" t="str">
        <f ca="1">IFERROR(IF(賃上げ確認表[[#This Row],[No.]]=従業員数+1,AVERAGE(OFFSET($Q$53,0,0,従業員数)),賃上げ確認表[[#This Row],[i]]-賃上げ確認表[[#This Row],[h]]),"")</f>
        <v/>
      </c>
      <c r="R481" s="20" t="str">
        <f ca="1">IF(賃上げ確認表[[#This Row],[h]]="","",IF(OR(賃上げ確認表[[#This Row],[h]]&lt;$Q$39,賃上げ確認表[[#This Row],[i]]&lt;MAX($Q$39:$Q$40)),"最低賃金未満","○"))</f>
        <v/>
      </c>
    </row>
    <row r="482" spans="1:18" ht="18.75" customHeight="1" thickTop="1" thickBot="1" x14ac:dyDescent="0.3">
      <c r="A482" s="108">
        <f>ROW()-ROW(賃上げ確認表[[#Headers],[No.]])</f>
        <v>430</v>
      </c>
      <c r="B482" s="172"/>
      <c r="C482" s="28"/>
      <c r="D482" s="29" t="str">
        <f ca="1">IFERROR(INDIRECT("_"&amp;LEFT(賃上げ確認表[[#This Row],[雇用形態]],2)),"")</f>
        <v/>
      </c>
      <c r="E482" s="160" t="str">
        <f>IF(賃上げ確認表[[#This Row],[雇用形態]]="02【日給制+手当(月額)】",$J$21,"")</f>
        <v/>
      </c>
      <c r="F482" s="162"/>
      <c r="G482" s="163"/>
      <c r="H482" s="161" t="str">
        <f>IFERROR(IF(賃上げ確認表[[#This Row],[雇用形態]]="02【日給制+手当(月額)】",賃上げ確認表[[#This Row],[c]]/賃上げ確認表[[#This Row],[(a'')]]*賃上げ確認表[[#This Row],[a]],""),"")</f>
        <v/>
      </c>
      <c r="I482" s="18" t="str">
        <f>IF(賃上げ確認表[[#This Row],[社員コード又は氏名等]]="","",賃上げ確認表[[#This Row],[b]]+IF(賃上げ確認表[[#This Row],[(a'')]]="",賃上げ確認表[[#This Row],[c]],賃上げ確認表[[#This Row],[c'']]))</f>
        <v/>
      </c>
      <c r="J482" s="165"/>
      <c r="K482" s="166"/>
      <c r="L482" s="161" t="str">
        <f>IFERROR(IF(賃上げ確認表[[#This Row],[雇用形態]]="02【日給制+手当(月額)】",賃上げ確認表[[#This Row],[f]]/賃上げ確認表[[#This Row],[(a'')]]*賃上げ確認表[[#This Row],[a]],""),"")</f>
        <v/>
      </c>
      <c r="M482" s="18" t="str">
        <f>IF(賃上げ確認表[[#This Row],[社員コード又は氏名等]]="","",賃上げ確認表[[#This Row],[e]]+IF(賃上げ確認表[[#This Row],[(a'')]]="",賃上げ確認表[[#This Row],[f]],賃上げ確認表[[#This Row],[f'']]))</f>
        <v/>
      </c>
      <c r="N482" s="19" t="str">
        <f ca="1">IFERROR(IF(賃上げ確認表[[#This Row],[No.]]=従業員数+1,COUNT(OFFSET($N$53,0,0,従業員数)),IF(賃上げ確認表[[#This Row],[雇用形態]]="88【退職・異動等】","",IFERROR(賃上げ確認表[[#This Row],[g]]-賃上げ確認表[[#This Row],[d]],""))),"")</f>
        <v/>
      </c>
      <c r="O482" s="32" t="str">
        <f ca="1">IFERROR(IF(賃上げ確認表[[#This Row],[No.]]=従業員数+1,AVERAGE(OFFSET($O$53,0,0,従業員数)),IF(賃上げ確認表[[#This Row],[雇用形態]]="88【退職・異動等】","",賃上げ確認表[[#This Row],[d]]/賃上げ確認表[[#This Row],[a]])),"")</f>
        <v/>
      </c>
      <c r="P482" s="33" t="str">
        <f ca="1">IFERROR(IF(賃上げ確認表[[#This Row],[No.]]=従業員数+1,AVERAGE(OFFSET($P$53,0,0,従業員数)),IF(賃上げ確認表[[#This Row],[雇用形態]]="88【退職・異動等】","",賃上げ確認表[[#This Row],[g]]/賃上げ確認表[[#This Row],[a]])),"")</f>
        <v/>
      </c>
      <c r="Q482" s="34" t="str">
        <f ca="1">IFERROR(IF(賃上げ確認表[[#This Row],[No.]]=従業員数+1,AVERAGE(OFFSET($Q$53,0,0,従業員数)),賃上げ確認表[[#This Row],[i]]-賃上げ確認表[[#This Row],[h]]),"")</f>
        <v/>
      </c>
      <c r="R482" s="20" t="str">
        <f ca="1">IF(賃上げ確認表[[#This Row],[h]]="","",IF(OR(賃上げ確認表[[#This Row],[h]]&lt;$Q$39,賃上げ確認表[[#This Row],[i]]&lt;MAX($Q$39:$Q$40)),"最低賃金未満","○"))</f>
        <v/>
      </c>
    </row>
    <row r="483" spans="1:18" ht="18.75" customHeight="1" thickTop="1" thickBot="1" x14ac:dyDescent="0.3">
      <c r="A483" s="108">
        <f>ROW()-ROW(賃上げ確認表[[#Headers],[No.]])</f>
        <v>431</v>
      </c>
      <c r="B483" s="172"/>
      <c r="C483" s="28"/>
      <c r="D483" s="29" t="str">
        <f ca="1">IFERROR(INDIRECT("_"&amp;LEFT(賃上げ確認表[[#This Row],[雇用形態]],2)),"")</f>
        <v/>
      </c>
      <c r="E483" s="160" t="str">
        <f>IF(賃上げ確認表[[#This Row],[雇用形態]]="02【日給制+手当(月額)】",$J$21,"")</f>
        <v/>
      </c>
      <c r="F483" s="162"/>
      <c r="G483" s="163"/>
      <c r="H483" s="161" t="str">
        <f>IFERROR(IF(賃上げ確認表[[#This Row],[雇用形態]]="02【日給制+手当(月額)】",賃上げ確認表[[#This Row],[c]]/賃上げ確認表[[#This Row],[(a'')]]*賃上げ確認表[[#This Row],[a]],""),"")</f>
        <v/>
      </c>
      <c r="I483" s="18" t="str">
        <f>IF(賃上げ確認表[[#This Row],[社員コード又は氏名等]]="","",賃上げ確認表[[#This Row],[b]]+IF(賃上げ確認表[[#This Row],[(a'')]]="",賃上げ確認表[[#This Row],[c]],賃上げ確認表[[#This Row],[c'']]))</f>
        <v/>
      </c>
      <c r="J483" s="165"/>
      <c r="K483" s="166"/>
      <c r="L483" s="161" t="str">
        <f>IFERROR(IF(賃上げ確認表[[#This Row],[雇用形態]]="02【日給制+手当(月額)】",賃上げ確認表[[#This Row],[f]]/賃上げ確認表[[#This Row],[(a'')]]*賃上げ確認表[[#This Row],[a]],""),"")</f>
        <v/>
      </c>
      <c r="M483" s="18" t="str">
        <f>IF(賃上げ確認表[[#This Row],[社員コード又は氏名等]]="","",賃上げ確認表[[#This Row],[e]]+IF(賃上げ確認表[[#This Row],[(a'')]]="",賃上げ確認表[[#This Row],[f]],賃上げ確認表[[#This Row],[f'']]))</f>
        <v/>
      </c>
      <c r="N483" s="19" t="str">
        <f ca="1">IFERROR(IF(賃上げ確認表[[#This Row],[No.]]=従業員数+1,COUNT(OFFSET($N$53,0,0,従業員数)),IF(賃上げ確認表[[#This Row],[雇用形態]]="88【退職・異動等】","",IFERROR(賃上げ確認表[[#This Row],[g]]-賃上げ確認表[[#This Row],[d]],""))),"")</f>
        <v/>
      </c>
      <c r="O483" s="32" t="str">
        <f ca="1">IFERROR(IF(賃上げ確認表[[#This Row],[No.]]=従業員数+1,AVERAGE(OFFSET($O$53,0,0,従業員数)),IF(賃上げ確認表[[#This Row],[雇用形態]]="88【退職・異動等】","",賃上げ確認表[[#This Row],[d]]/賃上げ確認表[[#This Row],[a]])),"")</f>
        <v/>
      </c>
      <c r="P483" s="33" t="str">
        <f ca="1">IFERROR(IF(賃上げ確認表[[#This Row],[No.]]=従業員数+1,AVERAGE(OFFSET($P$53,0,0,従業員数)),IF(賃上げ確認表[[#This Row],[雇用形態]]="88【退職・異動等】","",賃上げ確認表[[#This Row],[g]]/賃上げ確認表[[#This Row],[a]])),"")</f>
        <v/>
      </c>
      <c r="Q483" s="34" t="str">
        <f ca="1">IFERROR(IF(賃上げ確認表[[#This Row],[No.]]=従業員数+1,AVERAGE(OFFSET($Q$53,0,0,従業員数)),賃上げ確認表[[#This Row],[i]]-賃上げ確認表[[#This Row],[h]]),"")</f>
        <v/>
      </c>
      <c r="R483" s="20" t="str">
        <f ca="1">IF(賃上げ確認表[[#This Row],[h]]="","",IF(OR(賃上げ確認表[[#This Row],[h]]&lt;$Q$39,賃上げ確認表[[#This Row],[i]]&lt;MAX($Q$39:$Q$40)),"最低賃金未満","○"))</f>
        <v/>
      </c>
    </row>
    <row r="484" spans="1:18" ht="18.75" customHeight="1" thickTop="1" thickBot="1" x14ac:dyDescent="0.3">
      <c r="A484" s="108">
        <f>ROW()-ROW(賃上げ確認表[[#Headers],[No.]])</f>
        <v>432</v>
      </c>
      <c r="B484" s="172"/>
      <c r="C484" s="28"/>
      <c r="D484" s="29" t="str">
        <f ca="1">IFERROR(INDIRECT("_"&amp;LEFT(賃上げ確認表[[#This Row],[雇用形態]],2)),"")</f>
        <v/>
      </c>
      <c r="E484" s="160" t="str">
        <f>IF(賃上げ確認表[[#This Row],[雇用形態]]="02【日給制+手当(月額)】",$J$21,"")</f>
        <v/>
      </c>
      <c r="F484" s="162"/>
      <c r="G484" s="163"/>
      <c r="H484" s="161" t="str">
        <f>IFERROR(IF(賃上げ確認表[[#This Row],[雇用形態]]="02【日給制+手当(月額)】",賃上げ確認表[[#This Row],[c]]/賃上げ確認表[[#This Row],[(a'')]]*賃上げ確認表[[#This Row],[a]],""),"")</f>
        <v/>
      </c>
      <c r="I484" s="18" t="str">
        <f>IF(賃上げ確認表[[#This Row],[社員コード又は氏名等]]="","",賃上げ確認表[[#This Row],[b]]+IF(賃上げ確認表[[#This Row],[(a'')]]="",賃上げ確認表[[#This Row],[c]],賃上げ確認表[[#This Row],[c'']]))</f>
        <v/>
      </c>
      <c r="J484" s="165"/>
      <c r="K484" s="166"/>
      <c r="L484" s="161" t="str">
        <f>IFERROR(IF(賃上げ確認表[[#This Row],[雇用形態]]="02【日給制+手当(月額)】",賃上げ確認表[[#This Row],[f]]/賃上げ確認表[[#This Row],[(a'')]]*賃上げ確認表[[#This Row],[a]],""),"")</f>
        <v/>
      </c>
      <c r="M484" s="18" t="str">
        <f>IF(賃上げ確認表[[#This Row],[社員コード又は氏名等]]="","",賃上げ確認表[[#This Row],[e]]+IF(賃上げ確認表[[#This Row],[(a'')]]="",賃上げ確認表[[#This Row],[f]],賃上げ確認表[[#This Row],[f'']]))</f>
        <v/>
      </c>
      <c r="N484" s="19" t="str">
        <f ca="1">IFERROR(IF(賃上げ確認表[[#This Row],[No.]]=従業員数+1,COUNT(OFFSET($N$53,0,0,従業員数)),IF(賃上げ確認表[[#This Row],[雇用形態]]="88【退職・異動等】","",IFERROR(賃上げ確認表[[#This Row],[g]]-賃上げ確認表[[#This Row],[d]],""))),"")</f>
        <v/>
      </c>
      <c r="O484" s="32" t="str">
        <f ca="1">IFERROR(IF(賃上げ確認表[[#This Row],[No.]]=従業員数+1,AVERAGE(OFFSET($O$53,0,0,従業員数)),IF(賃上げ確認表[[#This Row],[雇用形態]]="88【退職・異動等】","",賃上げ確認表[[#This Row],[d]]/賃上げ確認表[[#This Row],[a]])),"")</f>
        <v/>
      </c>
      <c r="P484" s="33" t="str">
        <f ca="1">IFERROR(IF(賃上げ確認表[[#This Row],[No.]]=従業員数+1,AVERAGE(OFFSET($P$53,0,0,従業員数)),IF(賃上げ確認表[[#This Row],[雇用形態]]="88【退職・異動等】","",賃上げ確認表[[#This Row],[g]]/賃上げ確認表[[#This Row],[a]])),"")</f>
        <v/>
      </c>
      <c r="Q484" s="34" t="str">
        <f ca="1">IFERROR(IF(賃上げ確認表[[#This Row],[No.]]=従業員数+1,AVERAGE(OFFSET($Q$53,0,0,従業員数)),賃上げ確認表[[#This Row],[i]]-賃上げ確認表[[#This Row],[h]]),"")</f>
        <v/>
      </c>
      <c r="R484" s="20" t="str">
        <f ca="1">IF(賃上げ確認表[[#This Row],[h]]="","",IF(OR(賃上げ確認表[[#This Row],[h]]&lt;$Q$39,賃上げ確認表[[#This Row],[i]]&lt;MAX($Q$39:$Q$40)),"最低賃金未満","○"))</f>
        <v/>
      </c>
    </row>
    <row r="485" spans="1:18" ht="18.75" customHeight="1" thickTop="1" thickBot="1" x14ac:dyDescent="0.3">
      <c r="A485" s="108">
        <f>ROW()-ROW(賃上げ確認表[[#Headers],[No.]])</f>
        <v>433</v>
      </c>
      <c r="B485" s="172"/>
      <c r="C485" s="28"/>
      <c r="D485" s="29" t="str">
        <f ca="1">IFERROR(INDIRECT("_"&amp;LEFT(賃上げ確認表[[#This Row],[雇用形態]],2)),"")</f>
        <v/>
      </c>
      <c r="E485" s="160" t="str">
        <f>IF(賃上げ確認表[[#This Row],[雇用形態]]="02【日給制+手当(月額)】",$J$21,"")</f>
        <v/>
      </c>
      <c r="F485" s="162"/>
      <c r="G485" s="163"/>
      <c r="H485" s="161" t="str">
        <f>IFERROR(IF(賃上げ確認表[[#This Row],[雇用形態]]="02【日給制+手当(月額)】",賃上げ確認表[[#This Row],[c]]/賃上げ確認表[[#This Row],[(a'')]]*賃上げ確認表[[#This Row],[a]],""),"")</f>
        <v/>
      </c>
      <c r="I485" s="18" t="str">
        <f>IF(賃上げ確認表[[#This Row],[社員コード又は氏名等]]="","",賃上げ確認表[[#This Row],[b]]+IF(賃上げ確認表[[#This Row],[(a'')]]="",賃上げ確認表[[#This Row],[c]],賃上げ確認表[[#This Row],[c'']]))</f>
        <v/>
      </c>
      <c r="J485" s="165"/>
      <c r="K485" s="166"/>
      <c r="L485" s="161" t="str">
        <f>IFERROR(IF(賃上げ確認表[[#This Row],[雇用形態]]="02【日給制+手当(月額)】",賃上げ確認表[[#This Row],[f]]/賃上げ確認表[[#This Row],[(a'')]]*賃上げ確認表[[#This Row],[a]],""),"")</f>
        <v/>
      </c>
      <c r="M485" s="18" t="str">
        <f>IF(賃上げ確認表[[#This Row],[社員コード又は氏名等]]="","",賃上げ確認表[[#This Row],[e]]+IF(賃上げ確認表[[#This Row],[(a'')]]="",賃上げ確認表[[#This Row],[f]],賃上げ確認表[[#This Row],[f'']]))</f>
        <v/>
      </c>
      <c r="N485" s="19" t="str">
        <f ca="1">IFERROR(IF(賃上げ確認表[[#This Row],[No.]]=従業員数+1,COUNT(OFFSET($N$53,0,0,従業員数)),IF(賃上げ確認表[[#This Row],[雇用形態]]="88【退職・異動等】","",IFERROR(賃上げ確認表[[#This Row],[g]]-賃上げ確認表[[#This Row],[d]],""))),"")</f>
        <v/>
      </c>
      <c r="O485" s="32" t="str">
        <f ca="1">IFERROR(IF(賃上げ確認表[[#This Row],[No.]]=従業員数+1,AVERAGE(OFFSET($O$53,0,0,従業員数)),IF(賃上げ確認表[[#This Row],[雇用形態]]="88【退職・異動等】","",賃上げ確認表[[#This Row],[d]]/賃上げ確認表[[#This Row],[a]])),"")</f>
        <v/>
      </c>
      <c r="P485" s="33" t="str">
        <f ca="1">IFERROR(IF(賃上げ確認表[[#This Row],[No.]]=従業員数+1,AVERAGE(OFFSET($P$53,0,0,従業員数)),IF(賃上げ確認表[[#This Row],[雇用形態]]="88【退職・異動等】","",賃上げ確認表[[#This Row],[g]]/賃上げ確認表[[#This Row],[a]])),"")</f>
        <v/>
      </c>
      <c r="Q485" s="34" t="str">
        <f ca="1">IFERROR(IF(賃上げ確認表[[#This Row],[No.]]=従業員数+1,AVERAGE(OFFSET($Q$53,0,0,従業員数)),賃上げ確認表[[#This Row],[i]]-賃上げ確認表[[#This Row],[h]]),"")</f>
        <v/>
      </c>
      <c r="R485" s="20" t="str">
        <f ca="1">IF(賃上げ確認表[[#This Row],[h]]="","",IF(OR(賃上げ確認表[[#This Row],[h]]&lt;$Q$39,賃上げ確認表[[#This Row],[i]]&lt;MAX($Q$39:$Q$40)),"最低賃金未満","○"))</f>
        <v/>
      </c>
    </row>
    <row r="486" spans="1:18" ht="18.75" customHeight="1" thickTop="1" thickBot="1" x14ac:dyDescent="0.3">
      <c r="A486" s="108">
        <f>ROW()-ROW(賃上げ確認表[[#Headers],[No.]])</f>
        <v>434</v>
      </c>
      <c r="B486" s="172"/>
      <c r="C486" s="28"/>
      <c r="D486" s="29" t="str">
        <f ca="1">IFERROR(INDIRECT("_"&amp;LEFT(賃上げ確認表[[#This Row],[雇用形態]],2)),"")</f>
        <v/>
      </c>
      <c r="E486" s="160" t="str">
        <f>IF(賃上げ確認表[[#This Row],[雇用形態]]="02【日給制+手当(月額)】",$J$21,"")</f>
        <v/>
      </c>
      <c r="F486" s="162"/>
      <c r="G486" s="163"/>
      <c r="H486" s="161" t="str">
        <f>IFERROR(IF(賃上げ確認表[[#This Row],[雇用形態]]="02【日給制+手当(月額)】",賃上げ確認表[[#This Row],[c]]/賃上げ確認表[[#This Row],[(a'')]]*賃上げ確認表[[#This Row],[a]],""),"")</f>
        <v/>
      </c>
      <c r="I486" s="18" t="str">
        <f>IF(賃上げ確認表[[#This Row],[社員コード又は氏名等]]="","",賃上げ確認表[[#This Row],[b]]+IF(賃上げ確認表[[#This Row],[(a'')]]="",賃上げ確認表[[#This Row],[c]],賃上げ確認表[[#This Row],[c'']]))</f>
        <v/>
      </c>
      <c r="J486" s="165"/>
      <c r="K486" s="166"/>
      <c r="L486" s="161" t="str">
        <f>IFERROR(IF(賃上げ確認表[[#This Row],[雇用形態]]="02【日給制+手当(月額)】",賃上げ確認表[[#This Row],[f]]/賃上げ確認表[[#This Row],[(a'')]]*賃上げ確認表[[#This Row],[a]],""),"")</f>
        <v/>
      </c>
      <c r="M486" s="18" t="str">
        <f>IF(賃上げ確認表[[#This Row],[社員コード又は氏名等]]="","",賃上げ確認表[[#This Row],[e]]+IF(賃上げ確認表[[#This Row],[(a'')]]="",賃上げ確認表[[#This Row],[f]],賃上げ確認表[[#This Row],[f'']]))</f>
        <v/>
      </c>
      <c r="N486" s="19" t="str">
        <f ca="1">IFERROR(IF(賃上げ確認表[[#This Row],[No.]]=従業員数+1,COUNT(OFFSET($N$53,0,0,従業員数)),IF(賃上げ確認表[[#This Row],[雇用形態]]="88【退職・異動等】","",IFERROR(賃上げ確認表[[#This Row],[g]]-賃上げ確認表[[#This Row],[d]],""))),"")</f>
        <v/>
      </c>
      <c r="O486" s="32" t="str">
        <f ca="1">IFERROR(IF(賃上げ確認表[[#This Row],[No.]]=従業員数+1,AVERAGE(OFFSET($O$53,0,0,従業員数)),IF(賃上げ確認表[[#This Row],[雇用形態]]="88【退職・異動等】","",賃上げ確認表[[#This Row],[d]]/賃上げ確認表[[#This Row],[a]])),"")</f>
        <v/>
      </c>
      <c r="P486" s="33" t="str">
        <f ca="1">IFERROR(IF(賃上げ確認表[[#This Row],[No.]]=従業員数+1,AVERAGE(OFFSET($P$53,0,0,従業員数)),IF(賃上げ確認表[[#This Row],[雇用形態]]="88【退職・異動等】","",賃上げ確認表[[#This Row],[g]]/賃上げ確認表[[#This Row],[a]])),"")</f>
        <v/>
      </c>
      <c r="Q486" s="34" t="str">
        <f ca="1">IFERROR(IF(賃上げ確認表[[#This Row],[No.]]=従業員数+1,AVERAGE(OFFSET($Q$53,0,0,従業員数)),賃上げ確認表[[#This Row],[i]]-賃上げ確認表[[#This Row],[h]]),"")</f>
        <v/>
      </c>
      <c r="R486" s="20" t="str">
        <f ca="1">IF(賃上げ確認表[[#This Row],[h]]="","",IF(OR(賃上げ確認表[[#This Row],[h]]&lt;$Q$39,賃上げ確認表[[#This Row],[i]]&lt;MAX($Q$39:$Q$40)),"最低賃金未満","○"))</f>
        <v/>
      </c>
    </row>
    <row r="487" spans="1:18" ht="18.75" customHeight="1" thickTop="1" thickBot="1" x14ac:dyDescent="0.3">
      <c r="A487" s="108">
        <f>ROW()-ROW(賃上げ確認表[[#Headers],[No.]])</f>
        <v>435</v>
      </c>
      <c r="B487" s="172"/>
      <c r="C487" s="28"/>
      <c r="D487" s="29" t="str">
        <f ca="1">IFERROR(INDIRECT("_"&amp;LEFT(賃上げ確認表[[#This Row],[雇用形態]],2)),"")</f>
        <v/>
      </c>
      <c r="E487" s="160" t="str">
        <f>IF(賃上げ確認表[[#This Row],[雇用形態]]="02【日給制+手当(月額)】",$J$21,"")</f>
        <v/>
      </c>
      <c r="F487" s="162"/>
      <c r="G487" s="163"/>
      <c r="H487" s="161" t="str">
        <f>IFERROR(IF(賃上げ確認表[[#This Row],[雇用形態]]="02【日給制+手当(月額)】",賃上げ確認表[[#This Row],[c]]/賃上げ確認表[[#This Row],[(a'')]]*賃上げ確認表[[#This Row],[a]],""),"")</f>
        <v/>
      </c>
      <c r="I487" s="18" t="str">
        <f>IF(賃上げ確認表[[#This Row],[社員コード又は氏名等]]="","",賃上げ確認表[[#This Row],[b]]+IF(賃上げ確認表[[#This Row],[(a'')]]="",賃上げ確認表[[#This Row],[c]],賃上げ確認表[[#This Row],[c'']]))</f>
        <v/>
      </c>
      <c r="J487" s="165"/>
      <c r="K487" s="166"/>
      <c r="L487" s="161" t="str">
        <f>IFERROR(IF(賃上げ確認表[[#This Row],[雇用形態]]="02【日給制+手当(月額)】",賃上げ確認表[[#This Row],[f]]/賃上げ確認表[[#This Row],[(a'')]]*賃上げ確認表[[#This Row],[a]],""),"")</f>
        <v/>
      </c>
      <c r="M487" s="18" t="str">
        <f>IF(賃上げ確認表[[#This Row],[社員コード又は氏名等]]="","",賃上げ確認表[[#This Row],[e]]+IF(賃上げ確認表[[#This Row],[(a'')]]="",賃上げ確認表[[#This Row],[f]],賃上げ確認表[[#This Row],[f'']]))</f>
        <v/>
      </c>
      <c r="N487" s="19" t="str">
        <f ca="1">IFERROR(IF(賃上げ確認表[[#This Row],[No.]]=従業員数+1,COUNT(OFFSET($N$53,0,0,従業員数)),IF(賃上げ確認表[[#This Row],[雇用形態]]="88【退職・異動等】","",IFERROR(賃上げ確認表[[#This Row],[g]]-賃上げ確認表[[#This Row],[d]],""))),"")</f>
        <v/>
      </c>
      <c r="O487" s="32" t="str">
        <f ca="1">IFERROR(IF(賃上げ確認表[[#This Row],[No.]]=従業員数+1,AVERAGE(OFFSET($O$53,0,0,従業員数)),IF(賃上げ確認表[[#This Row],[雇用形態]]="88【退職・異動等】","",賃上げ確認表[[#This Row],[d]]/賃上げ確認表[[#This Row],[a]])),"")</f>
        <v/>
      </c>
      <c r="P487" s="33" t="str">
        <f ca="1">IFERROR(IF(賃上げ確認表[[#This Row],[No.]]=従業員数+1,AVERAGE(OFFSET($P$53,0,0,従業員数)),IF(賃上げ確認表[[#This Row],[雇用形態]]="88【退職・異動等】","",賃上げ確認表[[#This Row],[g]]/賃上げ確認表[[#This Row],[a]])),"")</f>
        <v/>
      </c>
      <c r="Q487" s="34" t="str">
        <f ca="1">IFERROR(IF(賃上げ確認表[[#This Row],[No.]]=従業員数+1,AVERAGE(OFFSET($Q$53,0,0,従業員数)),賃上げ確認表[[#This Row],[i]]-賃上げ確認表[[#This Row],[h]]),"")</f>
        <v/>
      </c>
      <c r="R487" s="20" t="str">
        <f ca="1">IF(賃上げ確認表[[#This Row],[h]]="","",IF(OR(賃上げ確認表[[#This Row],[h]]&lt;$Q$39,賃上げ確認表[[#This Row],[i]]&lt;MAX($Q$39:$Q$40)),"最低賃金未満","○"))</f>
        <v/>
      </c>
    </row>
    <row r="488" spans="1:18" ht="18.75" customHeight="1" thickTop="1" thickBot="1" x14ac:dyDescent="0.3">
      <c r="A488" s="108">
        <f>ROW()-ROW(賃上げ確認表[[#Headers],[No.]])</f>
        <v>436</v>
      </c>
      <c r="B488" s="172"/>
      <c r="C488" s="28"/>
      <c r="D488" s="29" t="str">
        <f ca="1">IFERROR(INDIRECT("_"&amp;LEFT(賃上げ確認表[[#This Row],[雇用形態]],2)),"")</f>
        <v/>
      </c>
      <c r="E488" s="160" t="str">
        <f>IF(賃上げ確認表[[#This Row],[雇用形態]]="02【日給制+手当(月額)】",$J$21,"")</f>
        <v/>
      </c>
      <c r="F488" s="162"/>
      <c r="G488" s="163"/>
      <c r="H488" s="161" t="str">
        <f>IFERROR(IF(賃上げ確認表[[#This Row],[雇用形態]]="02【日給制+手当(月額)】",賃上げ確認表[[#This Row],[c]]/賃上げ確認表[[#This Row],[(a'')]]*賃上げ確認表[[#This Row],[a]],""),"")</f>
        <v/>
      </c>
      <c r="I488" s="18" t="str">
        <f>IF(賃上げ確認表[[#This Row],[社員コード又は氏名等]]="","",賃上げ確認表[[#This Row],[b]]+IF(賃上げ確認表[[#This Row],[(a'')]]="",賃上げ確認表[[#This Row],[c]],賃上げ確認表[[#This Row],[c'']]))</f>
        <v/>
      </c>
      <c r="J488" s="165"/>
      <c r="K488" s="166"/>
      <c r="L488" s="161" t="str">
        <f>IFERROR(IF(賃上げ確認表[[#This Row],[雇用形態]]="02【日給制+手当(月額)】",賃上げ確認表[[#This Row],[f]]/賃上げ確認表[[#This Row],[(a'')]]*賃上げ確認表[[#This Row],[a]],""),"")</f>
        <v/>
      </c>
      <c r="M488" s="18" t="str">
        <f>IF(賃上げ確認表[[#This Row],[社員コード又は氏名等]]="","",賃上げ確認表[[#This Row],[e]]+IF(賃上げ確認表[[#This Row],[(a'')]]="",賃上げ確認表[[#This Row],[f]],賃上げ確認表[[#This Row],[f'']]))</f>
        <v/>
      </c>
      <c r="N488" s="19" t="str">
        <f ca="1">IFERROR(IF(賃上げ確認表[[#This Row],[No.]]=従業員数+1,COUNT(OFFSET($N$53,0,0,従業員数)),IF(賃上げ確認表[[#This Row],[雇用形態]]="88【退職・異動等】","",IFERROR(賃上げ確認表[[#This Row],[g]]-賃上げ確認表[[#This Row],[d]],""))),"")</f>
        <v/>
      </c>
      <c r="O488" s="32" t="str">
        <f ca="1">IFERROR(IF(賃上げ確認表[[#This Row],[No.]]=従業員数+1,AVERAGE(OFFSET($O$53,0,0,従業員数)),IF(賃上げ確認表[[#This Row],[雇用形態]]="88【退職・異動等】","",賃上げ確認表[[#This Row],[d]]/賃上げ確認表[[#This Row],[a]])),"")</f>
        <v/>
      </c>
      <c r="P488" s="33" t="str">
        <f ca="1">IFERROR(IF(賃上げ確認表[[#This Row],[No.]]=従業員数+1,AVERAGE(OFFSET($P$53,0,0,従業員数)),IF(賃上げ確認表[[#This Row],[雇用形態]]="88【退職・異動等】","",賃上げ確認表[[#This Row],[g]]/賃上げ確認表[[#This Row],[a]])),"")</f>
        <v/>
      </c>
      <c r="Q488" s="34" t="str">
        <f ca="1">IFERROR(IF(賃上げ確認表[[#This Row],[No.]]=従業員数+1,AVERAGE(OFFSET($Q$53,0,0,従業員数)),賃上げ確認表[[#This Row],[i]]-賃上げ確認表[[#This Row],[h]]),"")</f>
        <v/>
      </c>
      <c r="R488" s="20" t="str">
        <f ca="1">IF(賃上げ確認表[[#This Row],[h]]="","",IF(OR(賃上げ確認表[[#This Row],[h]]&lt;$Q$39,賃上げ確認表[[#This Row],[i]]&lt;MAX($Q$39:$Q$40)),"最低賃金未満","○"))</f>
        <v/>
      </c>
    </row>
    <row r="489" spans="1:18" ht="18.75" customHeight="1" thickTop="1" thickBot="1" x14ac:dyDescent="0.3">
      <c r="A489" s="108">
        <f>ROW()-ROW(賃上げ確認表[[#Headers],[No.]])</f>
        <v>437</v>
      </c>
      <c r="B489" s="172"/>
      <c r="C489" s="28"/>
      <c r="D489" s="29" t="str">
        <f ca="1">IFERROR(INDIRECT("_"&amp;LEFT(賃上げ確認表[[#This Row],[雇用形態]],2)),"")</f>
        <v/>
      </c>
      <c r="E489" s="160" t="str">
        <f>IF(賃上げ確認表[[#This Row],[雇用形態]]="02【日給制+手当(月額)】",$J$21,"")</f>
        <v/>
      </c>
      <c r="F489" s="162"/>
      <c r="G489" s="163"/>
      <c r="H489" s="161" t="str">
        <f>IFERROR(IF(賃上げ確認表[[#This Row],[雇用形態]]="02【日給制+手当(月額)】",賃上げ確認表[[#This Row],[c]]/賃上げ確認表[[#This Row],[(a'')]]*賃上げ確認表[[#This Row],[a]],""),"")</f>
        <v/>
      </c>
      <c r="I489" s="18" t="str">
        <f>IF(賃上げ確認表[[#This Row],[社員コード又は氏名等]]="","",賃上げ確認表[[#This Row],[b]]+IF(賃上げ確認表[[#This Row],[(a'')]]="",賃上げ確認表[[#This Row],[c]],賃上げ確認表[[#This Row],[c'']]))</f>
        <v/>
      </c>
      <c r="J489" s="165"/>
      <c r="K489" s="166"/>
      <c r="L489" s="161" t="str">
        <f>IFERROR(IF(賃上げ確認表[[#This Row],[雇用形態]]="02【日給制+手当(月額)】",賃上げ確認表[[#This Row],[f]]/賃上げ確認表[[#This Row],[(a'')]]*賃上げ確認表[[#This Row],[a]],""),"")</f>
        <v/>
      </c>
      <c r="M489" s="18" t="str">
        <f>IF(賃上げ確認表[[#This Row],[社員コード又は氏名等]]="","",賃上げ確認表[[#This Row],[e]]+IF(賃上げ確認表[[#This Row],[(a'')]]="",賃上げ確認表[[#This Row],[f]],賃上げ確認表[[#This Row],[f'']]))</f>
        <v/>
      </c>
      <c r="N489" s="19" t="str">
        <f ca="1">IFERROR(IF(賃上げ確認表[[#This Row],[No.]]=従業員数+1,COUNT(OFFSET($N$53,0,0,従業員数)),IF(賃上げ確認表[[#This Row],[雇用形態]]="88【退職・異動等】","",IFERROR(賃上げ確認表[[#This Row],[g]]-賃上げ確認表[[#This Row],[d]],""))),"")</f>
        <v/>
      </c>
      <c r="O489" s="32" t="str">
        <f ca="1">IFERROR(IF(賃上げ確認表[[#This Row],[No.]]=従業員数+1,AVERAGE(OFFSET($O$53,0,0,従業員数)),IF(賃上げ確認表[[#This Row],[雇用形態]]="88【退職・異動等】","",賃上げ確認表[[#This Row],[d]]/賃上げ確認表[[#This Row],[a]])),"")</f>
        <v/>
      </c>
      <c r="P489" s="33" t="str">
        <f ca="1">IFERROR(IF(賃上げ確認表[[#This Row],[No.]]=従業員数+1,AVERAGE(OFFSET($P$53,0,0,従業員数)),IF(賃上げ確認表[[#This Row],[雇用形態]]="88【退職・異動等】","",賃上げ確認表[[#This Row],[g]]/賃上げ確認表[[#This Row],[a]])),"")</f>
        <v/>
      </c>
      <c r="Q489" s="34" t="str">
        <f ca="1">IFERROR(IF(賃上げ確認表[[#This Row],[No.]]=従業員数+1,AVERAGE(OFFSET($Q$53,0,0,従業員数)),賃上げ確認表[[#This Row],[i]]-賃上げ確認表[[#This Row],[h]]),"")</f>
        <v/>
      </c>
      <c r="R489" s="20" t="str">
        <f ca="1">IF(賃上げ確認表[[#This Row],[h]]="","",IF(OR(賃上げ確認表[[#This Row],[h]]&lt;$Q$39,賃上げ確認表[[#This Row],[i]]&lt;MAX($Q$39:$Q$40)),"最低賃金未満","○"))</f>
        <v/>
      </c>
    </row>
    <row r="490" spans="1:18" ht="18.75" customHeight="1" thickTop="1" thickBot="1" x14ac:dyDescent="0.3">
      <c r="A490" s="108">
        <f>ROW()-ROW(賃上げ確認表[[#Headers],[No.]])</f>
        <v>438</v>
      </c>
      <c r="B490" s="172"/>
      <c r="C490" s="28"/>
      <c r="D490" s="29" t="str">
        <f ca="1">IFERROR(INDIRECT("_"&amp;LEFT(賃上げ確認表[[#This Row],[雇用形態]],2)),"")</f>
        <v/>
      </c>
      <c r="E490" s="160" t="str">
        <f>IF(賃上げ確認表[[#This Row],[雇用形態]]="02【日給制+手当(月額)】",$J$21,"")</f>
        <v/>
      </c>
      <c r="F490" s="162"/>
      <c r="G490" s="163"/>
      <c r="H490" s="161" t="str">
        <f>IFERROR(IF(賃上げ確認表[[#This Row],[雇用形態]]="02【日給制+手当(月額)】",賃上げ確認表[[#This Row],[c]]/賃上げ確認表[[#This Row],[(a'')]]*賃上げ確認表[[#This Row],[a]],""),"")</f>
        <v/>
      </c>
      <c r="I490" s="18" t="str">
        <f>IF(賃上げ確認表[[#This Row],[社員コード又は氏名等]]="","",賃上げ確認表[[#This Row],[b]]+IF(賃上げ確認表[[#This Row],[(a'')]]="",賃上げ確認表[[#This Row],[c]],賃上げ確認表[[#This Row],[c'']]))</f>
        <v/>
      </c>
      <c r="J490" s="165"/>
      <c r="K490" s="166"/>
      <c r="L490" s="161" t="str">
        <f>IFERROR(IF(賃上げ確認表[[#This Row],[雇用形態]]="02【日給制+手当(月額)】",賃上げ確認表[[#This Row],[f]]/賃上げ確認表[[#This Row],[(a'')]]*賃上げ確認表[[#This Row],[a]],""),"")</f>
        <v/>
      </c>
      <c r="M490" s="18" t="str">
        <f>IF(賃上げ確認表[[#This Row],[社員コード又は氏名等]]="","",賃上げ確認表[[#This Row],[e]]+IF(賃上げ確認表[[#This Row],[(a'')]]="",賃上げ確認表[[#This Row],[f]],賃上げ確認表[[#This Row],[f'']]))</f>
        <v/>
      </c>
      <c r="N490" s="19" t="str">
        <f ca="1">IFERROR(IF(賃上げ確認表[[#This Row],[No.]]=従業員数+1,COUNT(OFFSET($N$53,0,0,従業員数)),IF(賃上げ確認表[[#This Row],[雇用形態]]="88【退職・異動等】","",IFERROR(賃上げ確認表[[#This Row],[g]]-賃上げ確認表[[#This Row],[d]],""))),"")</f>
        <v/>
      </c>
      <c r="O490" s="32" t="str">
        <f ca="1">IFERROR(IF(賃上げ確認表[[#This Row],[No.]]=従業員数+1,AVERAGE(OFFSET($O$53,0,0,従業員数)),IF(賃上げ確認表[[#This Row],[雇用形態]]="88【退職・異動等】","",賃上げ確認表[[#This Row],[d]]/賃上げ確認表[[#This Row],[a]])),"")</f>
        <v/>
      </c>
      <c r="P490" s="33" t="str">
        <f ca="1">IFERROR(IF(賃上げ確認表[[#This Row],[No.]]=従業員数+1,AVERAGE(OFFSET($P$53,0,0,従業員数)),IF(賃上げ確認表[[#This Row],[雇用形態]]="88【退職・異動等】","",賃上げ確認表[[#This Row],[g]]/賃上げ確認表[[#This Row],[a]])),"")</f>
        <v/>
      </c>
      <c r="Q490" s="34" t="str">
        <f ca="1">IFERROR(IF(賃上げ確認表[[#This Row],[No.]]=従業員数+1,AVERAGE(OFFSET($Q$53,0,0,従業員数)),賃上げ確認表[[#This Row],[i]]-賃上げ確認表[[#This Row],[h]]),"")</f>
        <v/>
      </c>
      <c r="R490" s="20" t="str">
        <f ca="1">IF(賃上げ確認表[[#This Row],[h]]="","",IF(OR(賃上げ確認表[[#This Row],[h]]&lt;$Q$39,賃上げ確認表[[#This Row],[i]]&lt;MAX($Q$39:$Q$40)),"最低賃金未満","○"))</f>
        <v/>
      </c>
    </row>
    <row r="491" spans="1:18" ht="18.75" customHeight="1" thickTop="1" thickBot="1" x14ac:dyDescent="0.3">
      <c r="A491" s="108">
        <f>ROW()-ROW(賃上げ確認表[[#Headers],[No.]])</f>
        <v>439</v>
      </c>
      <c r="B491" s="172"/>
      <c r="C491" s="28"/>
      <c r="D491" s="29" t="str">
        <f ca="1">IFERROR(INDIRECT("_"&amp;LEFT(賃上げ確認表[[#This Row],[雇用形態]],2)),"")</f>
        <v/>
      </c>
      <c r="E491" s="160" t="str">
        <f>IF(賃上げ確認表[[#This Row],[雇用形態]]="02【日給制+手当(月額)】",$J$21,"")</f>
        <v/>
      </c>
      <c r="F491" s="162"/>
      <c r="G491" s="163"/>
      <c r="H491" s="161" t="str">
        <f>IFERROR(IF(賃上げ確認表[[#This Row],[雇用形態]]="02【日給制+手当(月額)】",賃上げ確認表[[#This Row],[c]]/賃上げ確認表[[#This Row],[(a'')]]*賃上げ確認表[[#This Row],[a]],""),"")</f>
        <v/>
      </c>
      <c r="I491" s="18" t="str">
        <f>IF(賃上げ確認表[[#This Row],[社員コード又は氏名等]]="","",賃上げ確認表[[#This Row],[b]]+IF(賃上げ確認表[[#This Row],[(a'')]]="",賃上げ確認表[[#This Row],[c]],賃上げ確認表[[#This Row],[c'']]))</f>
        <v/>
      </c>
      <c r="J491" s="165"/>
      <c r="K491" s="166"/>
      <c r="L491" s="161" t="str">
        <f>IFERROR(IF(賃上げ確認表[[#This Row],[雇用形態]]="02【日給制+手当(月額)】",賃上げ確認表[[#This Row],[f]]/賃上げ確認表[[#This Row],[(a'')]]*賃上げ確認表[[#This Row],[a]],""),"")</f>
        <v/>
      </c>
      <c r="M491" s="18" t="str">
        <f>IF(賃上げ確認表[[#This Row],[社員コード又は氏名等]]="","",賃上げ確認表[[#This Row],[e]]+IF(賃上げ確認表[[#This Row],[(a'')]]="",賃上げ確認表[[#This Row],[f]],賃上げ確認表[[#This Row],[f'']]))</f>
        <v/>
      </c>
      <c r="N491" s="19" t="str">
        <f ca="1">IFERROR(IF(賃上げ確認表[[#This Row],[No.]]=従業員数+1,COUNT(OFFSET($N$53,0,0,従業員数)),IF(賃上げ確認表[[#This Row],[雇用形態]]="88【退職・異動等】","",IFERROR(賃上げ確認表[[#This Row],[g]]-賃上げ確認表[[#This Row],[d]],""))),"")</f>
        <v/>
      </c>
      <c r="O491" s="32" t="str">
        <f ca="1">IFERROR(IF(賃上げ確認表[[#This Row],[No.]]=従業員数+1,AVERAGE(OFFSET($O$53,0,0,従業員数)),IF(賃上げ確認表[[#This Row],[雇用形態]]="88【退職・異動等】","",賃上げ確認表[[#This Row],[d]]/賃上げ確認表[[#This Row],[a]])),"")</f>
        <v/>
      </c>
      <c r="P491" s="33" t="str">
        <f ca="1">IFERROR(IF(賃上げ確認表[[#This Row],[No.]]=従業員数+1,AVERAGE(OFFSET($P$53,0,0,従業員数)),IF(賃上げ確認表[[#This Row],[雇用形態]]="88【退職・異動等】","",賃上げ確認表[[#This Row],[g]]/賃上げ確認表[[#This Row],[a]])),"")</f>
        <v/>
      </c>
      <c r="Q491" s="34" t="str">
        <f ca="1">IFERROR(IF(賃上げ確認表[[#This Row],[No.]]=従業員数+1,AVERAGE(OFFSET($Q$53,0,0,従業員数)),賃上げ確認表[[#This Row],[i]]-賃上げ確認表[[#This Row],[h]]),"")</f>
        <v/>
      </c>
      <c r="R491" s="20" t="str">
        <f ca="1">IF(賃上げ確認表[[#This Row],[h]]="","",IF(OR(賃上げ確認表[[#This Row],[h]]&lt;$Q$39,賃上げ確認表[[#This Row],[i]]&lt;MAX($Q$39:$Q$40)),"最低賃金未満","○"))</f>
        <v/>
      </c>
    </row>
    <row r="492" spans="1:18" ht="18.75" customHeight="1" thickTop="1" thickBot="1" x14ac:dyDescent="0.3">
      <c r="A492" s="108">
        <f>ROW()-ROW(賃上げ確認表[[#Headers],[No.]])</f>
        <v>440</v>
      </c>
      <c r="B492" s="172"/>
      <c r="C492" s="28"/>
      <c r="D492" s="29" t="str">
        <f ca="1">IFERROR(INDIRECT("_"&amp;LEFT(賃上げ確認表[[#This Row],[雇用形態]],2)),"")</f>
        <v/>
      </c>
      <c r="E492" s="160" t="str">
        <f>IF(賃上げ確認表[[#This Row],[雇用形態]]="02【日給制+手当(月額)】",$J$21,"")</f>
        <v/>
      </c>
      <c r="F492" s="162"/>
      <c r="G492" s="163"/>
      <c r="H492" s="161" t="str">
        <f>IFERROR(IF(賃上げ確認表[[#This Row],[雇用形態]]="02【日給制+手当(月額)】",賃上げ確認表[[#This Row],[c]]/賃上げ確認表[[#This Row],[(a'')]]*賃上げ確認表[[#This Row],[a]],""),"")</f>
        <v/>
      </c>
      <c r="I492" s="18" t="str">
        <f>IF(賃上げ確認表[[#This Row],[社員コード又は氏名等]]="","",賃上げ確認表[[#This Row],[b]]+IF(賃上げ確認表[[#This Row],[(a'')]]="",賃上げ確認表[[#This Row],[c]],賃上げ確認表[[#This Row],[c'']]))</f>
        <v/>
      </c>
      <c r="J492" s="165"/>
      <c r="K492" s="166"/>
      <c r="L492" s="161" t="str">
        <f>IFERROR(IF(賃上げ確認表[[#This Row],[雇用形態]]="02【日給制+手当(月額)】",賃上げ確認表[[#This Row],[f]]/賃上げ確認表[[#This Row],[(a'')]]*賃上げ確認表[[#This Row],[a]],""),"")</f>
        <v/>
      </c>
      <c r="M492" s="18" t="str">
        <f>IF(賃上げ確認表[[#This Row],[社員コード又は氏名等]]="","",賃上げ確認表[[#This Row],[e]]+IF(賃上げ確認表[[#This Row],[(a'')]]="",賃上げ確認表[[#This Row],[f]],賃上げ確認表[[#This Row],[f'']]))</f>
        <v/>
      </c>
      <c r="N492" s="19" t="str">
        <f ca="1">IFERROR(IF(賃上げ確認表[[#This Row],[No.]]=従業員数+1,COUNT(OFFSET($N$53,0,0,従業員数)),IF(賃上げ確認表[[#This Row],[雇用形態]]="88【退職・異動等】","",IFERROR(賃上げ確認表[[#This Row],[g]]-賃上げ確認表[[#This Row],[d]],""))),"")</f>
        <v/>
      </c>
      <c r="O492" s="32" t="str">
        <f ca="1">IFERROR(IF(賃上げ確認表[[#This Row],[No.]]=従業員数+1,AVERAGE(OFFSET($O$53,0,0,従業員数)),IF(賃上げ確認表[[#This Row],[雇用形態]]="88【退職・異動等】","",賃上げ確認表[[#This Row],[d]]/賃上げ確認表[[#This Row],[a]])),"")</f>
        <v/>
      </c>
      <c r="P492" s="33" t="str">
        <f ca="1">IFERROR(IF(賃上げ確認表[[#This Row],[No.]]=従業員数+1,AVERAGE(OFFSET($P$53,0,0,従業員数)),IF(賃上げ確認表[[#This Row],[雇用形態]]="88【退職・異動等】","",賃上げ確認表[[#This Row],[g]]/賃上げ確認表[[#This Row],[a]])),"")</f>
        <v/>
      </c>
      <c r="Q492" s="34" t="str">
        <f ca="1">IFERROR(IF(賃上げ確認表[[#This Row],[No.]]=従業員数+1,AVERAGE(OFFSET($Q$53,0,0,従業員数)),賃上げ確認表[[#This Row],[i]]-賃上げ確認表[[#This Row],[h]]),"")</f>
        <v/>
      </c>
      <c r="R492" s="20" t="str">
        <f ca="1">IF(賃上げ確認表[[#This Row],[h]]="","",IF(OR(賃上げ確認表[[#This Row],[h]]&lt;$Q$39,賃上げ確認表[[#This Row],[i]]&lt;MAX($Q$39:$Q$40)),"最低賃金未満","○"))</f>
        <v/>
      </c>
    </row>
    <row r="493" spans="1:18" ht="18.75" customHeight="1" thickTop="1" thickBot="1" x14ac:dyDescent="0.3">
      <c r="A493" s="108">
        <f>ROW()-ROW(賃上げ確認表[[#Headers],[No.]])</f>
        <v>441</v>
      </c>
      <c r="B493" s="172"/>
      <c r="C493" s="28"/>
      <c r="D493" s="29" t="str">
        <f ca="1">IFERROR(INDIRECT("_"&amp;LEFT(賃上げ確認表[[#This Row],[雇用形態]],2)),"")</f>
        <v/>
      </c>
      <c r="E493" s="160" t="str">
        <f>IF(賃上げ確認表[[#This Row],[雇用形態]]="02【日給制+手当(月額)】",$J$21,"")</f>
        <v/>
      </c>
      <c r="F493" s="162"/>
      <c r="G493" s="163"/>
      <c r="H493" s="161" t="str">
        <f>IFERROR(IF(賃上げ確認表[[#This Row],[雇用形態]]="02【日給制+手当(月額)】",賃上げ確認表[[#This Row],[c]]/賃上げ確認表[[#This Row],[(a'')]]*賃上げ確認表[[#This Row],[a]],""),"")</f>
        <v/>
      </c>
      <c r="I493" s="18" t="str">
        <f>IF(賃上げ確認表[[#This Row],[社員コード又は氏名等]]="","",賃上げ確認表[[#This Row],[b]]+IF(賃上げ確認表[[#This Row],[(a'')]]="",賃上げ確認表[[#This Row],[c]],賃上げ確認表[[#This Row],[c'']]))</f>
        <v/>
      </c>
      <c r="J493" s="165"/>
      <c r="K493" s="166"/>
      <c r="L493" s="161" t="str">
        <f>IFERROR(IF(賃上げ確認表[[#This Row],[雇用形態]]="02【日給制+手当(月額)】",賃上げ確認表[[#This Row],[f]]/賃上げ確認表[[#This Row],[(a'')]]*賃上げ確認表[[#This Row],[a]],""),"")</f>
        <v/>
      </c>
      <c r="M493" s="18" t="str">
        <f>IF(賃上げ確認表[[#This Row],[社員コード又は氏名等]]="","",賃上げ確認表[[#This Row],[e]]+IF(賃上げ確認表[[#This Row],[(a'')]]="",賃上げ確認表[[#This Row],[f]],賃上げ確認表[[#This Row],[f'']]))</f>
        <v/>
      </c>
      <c r="N493" s="19" t="str">
        <f ca="1">IFERROR(IF(賃上げ確認表[[#This Row],[No.]]=従業員数+1,COUNT(OFFSET($N$53,0,0,従業員数)),IF(賃上げ確認表[[#This Row],[雇用形態]]="88【退職・異動等】","",IFERROR(賃上げ確認表[[#This Row],[g]]-賃上げ確認表[[#This Row],[d]],""))),"")</f>
        <v/>
      </c>
      <c r="O493" s="32" t="str">
        <f ca="1">IFERROR(IF(賃上げ確認表[[#This Row],[No.]]=従業員数+1,AVERAGE(OFFSET($O$53,0,0,従業員数)),IF(賃上げ確認表[[#This Row],[雇用形態]]="88【退職・異動等】","",賃上げ確認表[[#This Row],[d]]/賃上げ確認表[[#This Row],[a]])),"")</f>
        <v/>
      </c>
      <c r="P493" s="33" t="str">
        <f ca="1">IFERROR(IF(賃上げ確認表[[#This Row],[No.]]=従業員数+1,AVERAGE(OFFSET($P$53,0,0,従業員数)),IF(賃上げ確認表[[#This Row],[雇用形態]]="88【退職・異動等】","",賃上げ確認表[[#This Row],[g]]/賃上げ確認表[[#This Row],[a]])),"")</f>
        <v/>
      </c>
      <c r="Q493" s="34" t="str">
        <f ca="1">IFERROR(IF(賃上げ確認表[[#This Row],[No.]]=従業員数+1,AVERAGE(OFFSET($Q$53,0,0,従業員数)),賃上げ確認表[[#This Row],[i]]-賃上げ確認表[[#This Row],[h]]),"")</f>
        <v/>
      </c>
      <c r="R493" s="20" t="str">
        <f ca="1">IF(賃上げ確認表[[#This Row],[h]]="","",IF(OR(賃上げ確認表[[#This Row],[h]]&lt;$Q$39,賃上げ確認表[[#This Row],[i]]&lt;MAX($Q$39:$Q$40)),"最低賃金未満","○"))</f>
        <v/>
      </c>
    </row>
    <row r="494" spans="1:18" ht="18.75" customHeight="1" thickTop="1" thickBot="1" x14ac:dyDescent="0.3">
      <c r="A494" s="108">
        <f>ROW()-ROW(賃上げ確認表[[#Headers],[No.]])</f>
        <v>442</v>
      </c>
      <c r="B494" s="172"/>
      <c r="C494" s="28"/>
      <c r="D494" s="29" t="str">
        <f ca="1">IFERROR(INDIRECT("_"&amp;LEFT(賃上げ確認表[[#This Row],[雇用形態]],2)),"")</f>
        <v/>
      </c>
      <c r="E494" s="160" t="str">
        <f>IF(賃上げ確認表[[#This Row],[雇用形態]]="02【日給制+手当(月額)】",$J$21,"")</f>
        <v/>
      </c>
      <c r="F494" s="162"/>
      <c r="G494" s="163"/>
      <c r="H494" s="161" t="str">
        <f>IFERROR(IF(賃上げ確認表[[#This Row],[雇用形態]]="02【日給制+手当(月額)】",賃上げ確認表[[#This Row],[c]]/賃上げ確認表[[#This Row],[(a'')]]*賃上げ確認表[[#This Row],[a]],""),"")</f>
        <v/>
      </c>
      <c r="I494" s="18" t="str">
        <f>IF(賃上げ確認表[[#This Row],[社員コード又は氏名等]]="","",賃上げ確認表[[#This Row],[b]]+IF(賃上げ確認表[[#This Row],[(a'')]]="",賃上げ確認表[[#This Row],[c]],賃上げ確認表[[#This Row],[c'']]))</f>
        <v/>
      </c>
      <c r="J494" s="165"/>
      <c r="K494" s="166"/>
      <c r="L494" s="161" t="str">
        <f>IFERROR(IF(賃上げ確認表[[#This Row],[雇用形態]]="02【日給制+手当(月額)】",賃上げ確認表[[#This Row],[f]]/賃上げ確認表[[#This Row],[(a'')]]*賃上げ確認表[[#This Row],[a]],""),"")</f>
        <v/>
      </c>
      <c r="M494" s="18" t="str">
        <f>IF(賃上げ確認表[[#This Row],[社員コード又は氏名等]]="","",賃上げ確認表[[#This Row],[e]]+IF(賃上げ確認表[[#This Row],[(a'')]]="",賃上げ確認表[[#This Row],[f]],賃上げ確認表[[#This Row],[f'']]))</f>
        <v/>
      </c>
      <c r="N494" s="19" t="str">
        <f ca="1">IFERROR(IF(賃上げ確認表[[#This Row],[No.]]=従業員数+1,COUNT(OFFSET($N$53,0,0,従業員数)),IF(賃上げ確認表[[#This Row],[雇用形態]]="88【退職・異動等】","",IFERROR(賃上げ確認表[[#This Row],[g]]-賃上げ確認表[[#This Row],[d]],""))),"")</f>
        <v/>
      </c>
      <c r="O494" s="32" t="str">
        <f ca="1">IFERROR(IF(賃上げ確認表[[#This Row],[No.]]=従業員数+1,AVERAGE(OFFSET($O$53,0,0,従業員数)),IF(賃上げ確認表[[#This Row],[雇用形態]]="88【退職・異動等】","",賃上げ確認表[[#This Row],[d]]/賃上げ確認表[[#This Row],[a]])),"")</f>
        <v/>
      </c>
      <c r="P494" s="33" t="str">
        <f ca="1">IFERROR(IF(賃上げ確認表[[#This Row],[No.]]=従業員数+1,AVERAGE(OFFSET($P$53,0,0,従業員数)),IF(賃上げ確認表[[#This Row],[雇用形態]]="88【退職・異動等】","",賃上げ確認表[[#This Row],[g]]/賃上げ確認表[[#This Row],[a]])),"")</f>
        <v/>
      </c>
      <c r="Q494" s="34" t="str">
        <f ca="1">IFERROR(IF(賃上げ確認表[[#This Row],[No.]]=従業員数+1,AVERAGE(OFFSET($Q$53,0,0,従業員数)),賃上げ確認表[[#This Row],[i]]-賃上げ確認表[[#This Row],[h]]),"")</f>
        <v/>
      </c>
      <c r="R494" s="20" t="str">
        <f ca="1">IF(賃上げ確認表[[#This Row],[h]]="","",IF(OR(賃上げ確認表[[#This Row],[h]]&lt;$Q$39,賃上げ確認表[[#This Row],[i]]&lt;MAX($Q$39:$Q$40)),"最低賃金未満","○"))</f>
        <v/>
      </c>
    </row>
    <row r="495" spans="1:18" ht="18.75" customHeight="1" thickTop="1" thickBot="1" x14ac:dyDescent="0.3">
      <c r="A495" s="108">
        <f>ROW()-ROW(賃上げ確認表[[#Headers],[No.]])</f>
        <v>443</v>
      </c>
      <c r="B495" s="172"/>
      <c r="C495" s="28"/>
      <c r="D495" s="29" t="str">
        <f ca="1">IFERROR(INDIRECT("_"&amp;LEFT(賃上げ確認表[[#This Row],[雇用形態]],2)),"")</f>
        <v/>
      </c>
      <c r="E495" s="160" t="str">
        <f>IF(賃上げ確認表[[#This Row],[雇用形態]]="02【日給制+手当(月額)】",$J$21,"")</f>
        <v/>
      </c>
      <c r="F495" s="162"/>
      <c r="G495" s="163"/>
      <c r="H495" s="161" t="str">
        <f>IFERROR(IF(賃上げ確認表[[#This Row],[雇用形態]]="02【日給制+手当(月額)】",賃上げ確認表[[#This Row],[c]]/賃上げ確認表[[#This Row],[(a'')]]*賃上げ確認表[[#This Row],[a]],""),"")</f>
        <v/>
      </c>
      <c r="I495" s="18" t="str">
        <f>IF(賃上げ確認表[[#This Row],[社員コード又は氏名等]]="","",賃上げ確認表[[#This Row],[b]]+IF(賃上げ確認表[[#This Row],[(a'')]]="",賃上げ確認表[[#This Row],[c]],賃上げ確認表[[#This Row],[c'']]))</f>
        <v/>
      </c>
      <c r="J495" s="165"/>
      <c r="K495" s="166"/>
      <c r="L495" s="161" t="str">
        <f>IFERROR(IF(賃上げ確認表[[#This Row],[雇用形態]]="02【日給制+手当(月額)】",賃上げ確認表[[#This Row],[f]]/賃上げ確認表[[#This Row],[(a'')]]*賃上げ確認表[[#This Row],[a]],""),"")</f>
        <v/>
      </c>
      <c r="M495" s="18" t="str">
        <f>IF(賃上げ確認表[[#This Row],[社員コード又は氏名等]]="","",賃上げ確認表[[#This Row],[e]]+IF(賃上げ確認表[[#This Row],[(a'')]]="",賃上げ確認表[[#This Row],[f]],賃上げ確認表[[#This Row],[f'']]))</f>
        <v/>
      </c>
      <c r="N495" s="19" t="str">
        <f ca="1">IFERROR(IF(賃上げ確認表[[#This Row],[No.]]=従業員数+1,COUNT(OFFSET($N$53,0,0,従業員数)),IF(賃上げ確認表[[#This Row],[雇用形態]]="88【退職・異動等】","",IFERROR(賃上げ確認表[[#This Row],[g]]-賃上げ確認表[[#This Row],[d]],""))),"")</f>
        <v/>
      </c>
      <c r="O495" s="32" t="str">
        <f ca="1">IFERROR(IF(賃上げ確認表[[#This Row],[No.]]=従業員数+1,AVERAGE(OFFSET($O$53,0,0,従業員数)),IF(賃上げ確認表[[#This Row],[雇用形態]]="88【退職・異動等】","",賃上げ確認表[[#This Row],[d]]/賃上げ確認表[[#This Row],[a]])),"")</f>
        <v/>
      </c>
      <c r="P495" s="33" t="str">
        <f ca="1">IFERROR(IF(賃上げ確認表[[#This Row],[No.]]=従業員数+1,AVERAGE(OFFSET($P$53,0,0,従業員数)),IF(賃上げ確認表[[#This Row],[雇用形態]]="88【退職・異動等】","",賃上げ確認表[[#This Row],[g]]/賃上げ確認表[[#This Row],[a]])),"")</f>
        <v/>
      </c>
      <c r="Q495" s="34" t="str">
        <f ca="1">IFERROR(IF(賃上げ確認表[[#This Row],[No.]]=従業員数+1,AVERAGE(OFFSET($Q$53,0,0,従業員数)),賃上げ確認表[[#This Row],[i]]-賃上げ確認表[[#This Row],[h]]),"")</f>
        <v/>
      </c>
      <c r="R495" s="20" t="str">
        <f ca="1">IF(賃上げ確認表[[#This Row],[h]]="","",IF(OR(賃上げ確認表[[#This Row],[h]]&lt;$Q$39,賃上げ確認表[[#This Row],[i]]&lt;MAX($Q$39:$Q$40)),"最低賃金未満","○"))</f>
        <v/>
      </c>
    </row>
    <row r="496" spans="1:18" ht="18.75" customHeight="1" thickTop="1" thickBot="1" x14ac:dyDescent="0.3">
      <c r="A496" s="108">
        <f>ROW()-ROW(賃上げ確認表[[#Headers],[No.]])</f>
        <v>444</v>
      </c>
      <c r="B496" s="172"/>
      <c r="C496" s="28"/>
      <c r="D496" s="29" t="str">
        <f ca="1">IFERROR(INDIRECT("_"&amp;LEFT(賃上げ確認表[[#This Row],[雇用形態]],2)),"")</f>
        <v/>
      </c>
      <c r="E496" s="160" t="str">
        <f>IF(賃上げ確認表[[#This Row],[雇用形態]]="02【日給制+手当(月額)】",$J$21,"")</f>
        <v/>
      </c>
      <c r="F496" s="162"/>
      <c r="G496" s="163"/>
      <c r="H496" s="161" t="str">
        <f>IFERROR(IF(賃上げ確認表[[#This Row],[雇用形態]]="02【日給制+手当(月額)】",賃上げ確認表[[#This Row],[c]]/賃上げ確認表[[#This Row],[(a'')]]*賃上げ確認表[[#This Row],[a]],""),"")</f>
        <v/>
      </c>
      <c r="I496" s="18" t="str">
        <f>IF(賃上げ確認表[[#This Row],[社員コード又は氏名等]]="","",賃上げ確認表[[#This Row],[b]]+IF(賃上げ確認表[[#This Row],[(a'')]]="",賃上げ確認表[[#This Row],[c]],賃上げ確認表[[#This Row],[c'']]))</f>
        <v/>
      </c>
      <c r="J496" s="165"/>
      <c r="K496" s="166"/>
      <c r="L496" s="161" t="str">
        <f>IFERROR(IF(賃上げ確認表[[#This Row],[雇用形態]]="02【日給制+手当(月額)】",賃上げ確認表[[#This Row],[f]]/賃上げ確認表[[#This Row],[(a'')]]*賃上げ確認表[[#This Row],[a]],""),"")</f>
        <v/>
      </c>
      <c r="M496" s="18" t="str">
        <f>IF(賃上げ確認表[[#This Row],[社員コード又は氏名等]]="","",賃上げ確認表[[#This Row],[e]]+IF(賃上げ確認表[[#This Row],[(a'')]]="",賃上げ確認表[[#This Row],[f]],賃上げ確認表[[#This Row],[f'']]))</f>
        <v/>
      </c>
      <c r="N496" s="19" t="str">
        <f ca="1">IFERROR(IF(賃上げ確認表[[#This Row],[No.]]=従業員数+1,COUNT(OFFSET($N$53,0,0,従業員数)),IF(賃上げ確認表[[#This Row],[雇用形態]]="88【退職・異動等】","",IFERROR(賃上げ確認表[[#This Row],[g]]-賃上げ確認表[[#This Row],[d]],""))),"")</f>
        <v/>
      </c>
      <c r="O496" s="32" t="str">
        <f ca="1">IFERROR(IF(賃上げ確認表[[#This Row],[No.]]=従業員数+1,AVERAGE(OFFSET($O$53,0,0,従業員数)),IF(賃上げ確認表[[#This Row],[雇用形態]]="88【退職・異動等】","",賃上げ確認表[[#This Row],[d]]/賃上げ確認表[[#This Row],[a]])),"")</f>
        <v/>
      </c>
      <c r="P496" s="33" t="str">
        <f ca="1">IFERROR(IF(賃上げ確認表[[#This Row],[No.]]=従業員数+1,AVERAGE(OFFSET($P$53,0,0,従業員数)),IF(賃上げ確認表[[#This Row],[雇用形態]]="88【退職・異動等】","",賃上げ確認表[[#This Row],[g]]/賃上げ確認表[[#This Row],[a]])),"")</f>
        <v/>
      </c>
      <c r="Q496" s="34" t="str">
        <f ca="1">IFERROR(IF(賃上げ確認表[[#This Row],[No.]]=従業員数+1,AVERAGE(OFFSET($Q$53,0,0,従業員数)),賃上げ確認表[[#This Row],[i]]-賃上げ確認表[[#This Row],[h]]),"")</f>
        <v/>
      </c>
      <c r="R496" s="20" t="str">
        <f ca="1">IF(賃上げ確認表[[#This Row],[h]]="","",IF(OR(賃上げ確認表[[#This Row],[h]]&lt;$Q$39,賃上げ確認表[[#This Row],[i]]&lt;MAX($Q$39:$Q$40)),"最低賃金未満","○"))</f>
        <v/>
      </c>
    </row>
    <row r="497" spans="1:18" ht="18.75" customHeight="1" thickTop="1" thickBot="1" x14ac:dyDescent="0.3">
      <c r="A497" s="108">
        <f>ROW()-ROW(賃上げ確認表[[#Headers],[No.]])</f>
        <v>445</v>
      </c>
      <c r="B497" s="172"/>
      <c r="C497" s="28"/>
      <c r="D497" s="29" t="str">
        <f ca="1">IFERROR(INDIRECT("_"&amp;LEFT(賃上げ確認表[[#This Row],[雇用形態]],2)),"")</f>
        <v/>
      </c>
      <c r="E497" s="160" t="str">
        <f>IF(賃上げ確認表[[#This Row],[雇用形態]]="02【日給制+手当(月額)】",$J$21,"")</f>
        <v/>
      </c>
      <c r="F497" s="162"/>
      <c r="G497" s="163"/>
      <c r="H497" s="161" t="str">
        <f>IFERROR(IF(賃上げ確認表[[#This Row],[雇用形態]]="02【日給制+手当(月額)】",賃上げ確認表[[#This Row],[c]]/賃上げ確認表[[#This Row],[(a'')]]*賃上げ確認表[[#This Row],[a]],""),"")</f>
        <v/>
      </c>
      <c r="I497" s="18" t="str">
        <f>IF(賃上げ確認表[[#This Row],[社員コード又は氏名等]]="","",賃上げ確認表[[#This Row],[b]]+IF(賃上げ確認表[[#This Row],[(a'')]]="",賃上げ確認表[[#This Row],[c]],賃上げ確認表[[#This Row],[c'']]))</f>
        <v/>
      </c>
      <c r="J497" s="165"/>
      <c r="K497" s="166"/>
      <c r="L497" s="161" t="str">
        <f>IFERROR(IF(賃上げ確認表[[#This Row],[雇用形態]]="02【日給制+手当(月額)】",賃上げ確認表[[#This Row],[f]]/賃上げ確認表[[#This Row],[(a'')]]*賃上げ確認表[[#This Row],[a]],""),"")</f>
        <v/>
      </c>
      <c r="M497" s="18" t="str">
        <f>IF(賃上げ確認表[[#This Row],[社員コード又は氏名等]]="","",賃上げ確認表[[#This Row],[e]]+IF(賃上げ確認表[[#This Row],[(a'')]]="",賃上げ確認表[[#This Row],[f]],賃上げ確認表[[#This Row],[f'']]))</f>
        <v/>
      </c>
      <c r="N497" s="19" t="str">
        <f ca="1">IFERROR(IF(賃上げ確認表[[#This Row],[No.]]=従業員数+1,COUNT(OFFSET($N$53,0,0,従業員数)),IF(賃上げ確認表[[#This Row],[雇用形態]]="88【退職・異動等】","",IFERROR(賃上げ確認表[[#This Row],[g]]-賃上げ確認表[[#This Row],[d]],""))),"")</f>
        <v/>
      </c>
      <c r="O497" s="32" t="str">
        <f ca="1">IFERROR(IF(賃上げ確認表[[#This Row],[No.]]=従業員数+1,AVERAGE(OFFSET($O$53,0,0,従業員数)),IF(賃上げ確認表[[#This Row],[雇用形態]]="88【退職・異動等】","",賃上げ確認表[[#This Row],[d]]/賃上げ確認表[[#This Row],[a]])),"")</f>
        <v/>
      </c>
      <c r="P497" s="33" t="str">
        <f ca="1">IFERROR(IF(賃上げ確認表[[#This Row],[No.]]=従業員数+1,AVERAGE(OFFSET($P$53,0,0,従業員数)),IF(賃上げ確認表[[#This Row],[雇用形態]]="88【退職・異動等】","",賃上げ確認表[[#This Row],[g]]/賃上げ確認表[[#This Row],[a]])),"")</f>
        <v/>
      </c>
      <c r="Q497" s="34" t="str">
        <f ca="1">IFERROR(IF(賃上げ確認表[[#This Row],[No.]]=従業員数+1,AVERAGE(OFFSET($Q$53,0,0,従業員数)),賃上げ確認表[[#This Row],[i]]-賃上げ確認表[[#This Row],[h]]),"")</f>
        <v/>
      </c>
      <c r="R497" s="20" t="str">
        <f ca="1">IF(賃上げ確認表[[#This Row],[h]]="","",IF(OR(賃上げ確認表[[#This Row],[h]]&lt;$Q$39,賃上げ確認表[[#This Row],[i]]&lt;MAX($Q$39:$Q$40)),"最低賃金未満","○"))</f>
        <v/>
      </c>
    </row>
    <row r="498" spans="1:18" ht="18.75" customHeight="1" thickTop="1" thickBot="1" x14ac:dyDescent="0.3">
      <c r="A498" s="108">
        <f>ROW()-ROW(賃上げ確認表[[#Headers],[No.]])</f>
        <v>446</v>
      </c>
      <c r="B498" s="172"/>
      <c r="C498" s="28"/>
      <c r="D498" s="29" t="str">
        <f ca="1">IFERROR(INDIRECT("_"&amp;LEFT(賃上げ確認表[[#This Row],[雇用形態]],2)),"")</f>
        <v/>
      </c>
      <c r="E498" s="160" t="str">
        <f>IF(賃上げ確認表[[#This Row],[雇用形態]]="02【日給制+手当(月額)】",$J$21,"")</f>
        <v/>
      </c>
      <c r="F498" s="162"/>
      <c r="G498" s="163"/>
      <c r="H498" s="161" t="str">
        <f>IFERROR(IF(賃上げ確認表[[#This Row],[雇用形態]]="02【日給制+手当(月額)】",賃上げ確認表[[#This Row],[c]]/賃上げ確認表[[#This Row],[(a'')]]*賃上げ確認表[[#This Row],[a]],""),"")</f>
        <v/>
      </c>
      <c r="I498" s="18" t="str">
        <f>IF(賃上げ確認表[[#This Row],[社員コード又は氏名等]]="","",賃上げ確認表[[#This Row],[b]]+IF(賃上げ確認表[[#This Row],[(a'')]]="",賃上げ確認表[[#This Row],[c]],賃上げ確認表[[#This Row],[c'']]))</f>
        <v/>
      </c>
      <c r="J498" s="165"/>
      <c r="K498" s="166"/>
      <c r="L498" s="161" t="str">
        <f>IFERROR(IF(賃上げ確認表[[#This Row],[雇用形態]]="02【日給制+手当(月額)】",賃上げ確認表[[#This Row],[f]]/賃上げ確認表[[#This Row],[(a'')]]*賃上げ確認表[[#This Row],[a]],""),"")</f>
        <v/>
      </c>
      <c r="M498" s="18" t="str">
        <f>IF(賃上げ確認表[[#This Row],[社員コード又は氏名等]]="","",賃上げ確認表[[#This Row],[e]]+IF(賃上げ確認表[[#This Row],[(a'')]]="",賃上げ確認表[[#This Row],[f]],賃上げ確認表[[#This Row],[f'']]))</f>
        <v/>
      </c>
      <c r="N498" s="19" t="str">
        <f ca="1">IFERROR(IF(賃上げ確認表[[#This Row],[No.]]=従業員数+1,COUNT(OFFSET($N$53,0,0,従業員数)),IF(賃上げ確認表[[#This Row],[雇用形態]]="88【退職・異動等】","",IFERROR(賃上げ確認表[[#This Row],[g]]-賃上げ確認表[[#This Row],[d]],""))),"")</f>
        <v/>
      </c>
      <c r="O498" s="32" t="str">
        <f ca="1">IFERROR(IF(賃上げ確認表[[#This Row],[No.]]=従業員数+1,AVERAGE(OFFSET($O$53,0,0,従業員数)),IF(賃上げ確認表[[#This Row],[雇用形態]]="88【退職・異動等】","",賃上げ確認表[[#This Row],[d]]/賃上げ確認表[[#This Row],[a]])),"")</f>
        <v/>
      </c>
      <c r="P498" s="33" t="str">
        <f ca="1">IFERROR(IF(賃上げ確認表[[#This Row],[No.]]=従業員数+1,AVERAGE(OFFSET($P$53,0,0,従業員数)),IF(賃上げ確認表[[#This Row],[雇用形態]]="88【退職・異動等】","",賃上げ確認表[[#This Row],[g]]/賃上げ確認表[[#This Row],[a]])),"")</f>
        <v/>
      </c>
      <c r="Q498" s="34" t="str">
        <f ca="1">IFERROR(IF(賃上げ確認表[[#This Row],[No.]]=従業員数+1,AVERAGE(OFFSET($Q$53,0,0,従業員数)),賃上げ確認表[[#This Row],[i]]-賃上げ確認表[[#This Row],[h]]),"")</f>
        <v/>
      </c>
      <c r="R498" s="20" t="str">
        <f ca="1">IF(賃上げ確認表[[#This Row],[h]]="","",IF(OR(賃上げ確認表[[#This Row],[h]]&lt;$Q$39,賃上げ確認表[[#This Row],[i]]&lt;MAX($Q$39:$Q$40)),"最低賃金未満","○"))</f>
        <v/>
      </c>
    </row>
    <row r="499" spans="1:18" ht="18.75" customHeight="1" thickTop="1" thickBot="1" x14ac:dyDescent="0.3">
      <c r="A499" s="108">
        <f>ROW()-ROW(賃上げ確認表[[#Headers],[No.]])</f>
        <v>447</v>
      </c>
      <c r="B499" s="172"/>
      <c r="C499" s="28"/>
      <c r="D499" s="29" t="str">
        <f ca="1">IFERROR(INDIRECT("_"&amp;LEFT(賃上げ確認表[[#This Row],[雇用形態]],2)),"")</f>
        <v/>
      </c>
      <c r="E499" s="160" t="str">
        <f>IF(賃上げ確認表[[#This Row],[雇用形態]]="02【日給制+手当(月額)】",$J$21,"")</f>
        <v/>
      </c>
      <c r="F499" s="162"/>
      <c r="G499" s="163"/>
      <c r="H499" s="161" t="str">
        <f>IFERROR(IF(賃上げ確認表[[#This Row],[雇用形態]]="02【日給制+手当(月額)】",賃上げ確認表[[#This Row],[c]]/賃上げ確認表[[#This Row],[(a'')]]*賃上げ確認表[[#This Row],[a]],""),"")</f>
        <v/>
      </c>
      <c r="I499" s="18" t="str">
        <f>IF(賃上げ確認表[[#This Row],[社員コード又は氏名等]]="","",賃上げ確認表[[#This Row],[b]]+IF(賃上げ確認表[[#This Row],[(a'')]]="",賃上げ確認表[[#This Row],[c]],賃上げ確認表[[#This Row],[c'']]))</f>
        <v/>
      </c>
      <c r="J499" s="165"/>
      <c r="K499" s="166"/>
      <c r="L499" s="161" t="str">
        <f>IFERROR(IF(賃上げ確認表[[#This Row],[雇用形態]]="02【日給制+手当(月額)】",賃上げ確認表[[#This Row],[f]]/賃上げ確認表[[#This Row],[(a'')]]*賃上げ確認表[[#This Row],[a]],""),"")</f>
        <v/>
      </c>
      <c r="M499" s="18" t="str">
        <f>IF(賃上げ確認表[[#This Row],[社員コード又は氏名等]]="","",賃上げ確認表[[#This Row],[e]]+IF(賃上げ確認表[[#This Row],[(a'')]]="",賃上げ確認表[[#This Row],[f]],賃上げ確認表[[#This Row],[f'']]))</f>
        <v/>
      </c>
      <c r="N499" s="19" t="str">
        <f ca="1">IFERROR(IF(賃上げ確認表[[#This Row],[No.]]=従業員数+1,COUNT(OFFSET($N$53,0,0,従業員数)),IF(賃上げ確認表[[#This Row],[雇用形態]]="88【退職・異動等】","",IFERROR(賃上げ確認表[[#This Row],[g]]-賃上げ確認表[[#This Row],[d]],""))),"")</f>
        <v/>
      </c>
      <c r="O499" s="32" t="str">
        <f ca="1">IFERROR(IF(賃上げ確認表[[#This Row],[No.]]=従業員数+1,AVERAGE(OFFSET($O$53,0,0,従業員数)),IF(賃上げ確認表[[#This Row],[雇用形態]]="88【退職・異動等】","",賃上げ確認表[[#This Row],[d]]/賃上げ確認表[[#This Row],[a]])),"")</f>
        <v/>
      </c>
      <c r="P499" s="33" t="str">
        <f ca="1">IFERROR(IF(賃上げ確認表[[#This Row],[No.]]=従業員数+1,AVERAGE(OFFSET($P$53,0,0,従業員数)),IF(賃上げ確認表[[#This Row],[雇用形態]]="88【退職・異動等】","",賃上げ確認表[[#This Row],[g]]/賃上げ確認表[[#This Row],[a]])),"")</f>
        <v/>
      </c>
      <c r="Q499" s="34" t="str">
        <f ca="1">IFERROR(IF(賃上げ確認表[[#This Row],[No.]]=従業員数+1,AVERAGE(OFFSET($Q$53,0,0,従業員数)),賃上げ確認表[[#This Row],[i]]-賃上げ確認表[[#This Row],[h]]),"")</f>
        <v/>
      </c>
      <c r="R499" s="20" t="str">
        <f ca="1">IF(賃上げ確認表[[#This Row],[h]]="","",IF(OR(賃上げ確認表[[#This Row],[h]]&lt;$Q$39,賃上げ確認表[[#This Row],[i]]&lt;MAX($Q$39:$Q$40)),"最低賃金未満","○"))</f>
        <v/>
      </c>
    </row>
    <row r="500" spans="1:18" ht="18.75" customHeight="1" thickTop="1" thickBot="1" x14ac:dyDescent="0.3">
      <c r="A500" s="108">
        <f>ROW()-ROW(賃上げ確認表[[#Headers],[No.]])</f>
        <v>448</v>
      </c>
      <c r="B500" s="172"/>
      <c r="C500" s="28"/>
      <c r="D500" s="29" t="str">
        <f ca="1">IFERROR(INDIRECT("_"&amp;LEFT(賃上げ確認表[[#This Row],[雇用形態]],2)),"")</f>
        <v/>
      </c>
      <c r="E500" s="160" t="str">
        <f>IF(賃上げ確認表[[#This Row],[雇用形態]]="02【日給制+手当(月額)】",$J$21,"")</f>
        <v/>
      </c>
      <c r="F500" s="162"/>
      <c r="G500" s="163"/>
      <c r="H500" s="161" t="str">
        <f>IFERROR(IF(賃上げ確認表[[#This Row],[雇用形態]]="02【日給制+手当(月額)】",賃上げ確認表[[#This Row],[c]]/賃上げ確認表[[#This Row],[(a'')]]*賃上げ確認表[[#This Row],[a]],""),"")</f>
        <v/>
      </c>
      <c r="I500" s="18" t="str">
        <f>IF(賃上げ確認表[[#This Row],[社員コード又は氏名等]]="","",賃上げ確認表[[#This Row],[b]]+IF(賃上げ確認表[[#This Row],[(a'')]]="",賃上げ確認表[[#This Row],[c]],賃上げ確認表[[#This Row],[c'']]))</f>
        <v/>
      </c>
      <c r="J500" s="165"/>
      <c r="K500" s="166"/>
      <c r="L500" s="161" t="str">
        <f>IFERROR(IF(賃上げ確認表[[#This Row],[雇用形態]]="02【日給制+手当(月額)】",賃上げ確認表[[#This Row],[f]]/賃上げ確認表[[#This Row],[(a'')]]*賃上げ確認表[[#This Row],[a]],""),"")</f>
        <v/>
      </c>
      <c r="M500" s="18" t="str">
        <f>IF(賃上げ確認表[[#This Row],[社員コード又は氏名等]]="","",賃上げ確認表[[#This Row],[e]]+IF(賃上げ確認表[[#This Row],[(a'')]]="",賃上げ確認表[[#This Row],[f]],賃上げ確認表[[#This Row],[f'']]))</f>
        <v/>
      </c>
      <c r="N500" s="19" t="str">
        <f ca="1">IFERROR(IF(賃上げ確認表[[#This Row],[No.]]=従業員数+1,COUNT(OFFSET($N$53,0,0,従業員数)),IF(賃上げ確認表[[#This Row],[雇用形態]]="88【退職・異動等】","",IFERROR(賃上げ確認表[[#This Row],[g]]-賃上げ確認表[[#This Row],[d]],""))),"")</f>
        <v/>
      </c>
      <c r="O500" s="32" t="str">
        <f ca="1">IFERROR(IF(賃上げ確認表[[#This Row],[No.]]=従業員数+1,AVERAGE(OFFSET($O$53,0,0,従業員数)),IF(賃上げ確認表[[#This Row],[雇用形態]]="88【退職・異動等】","",賃上げ確認表[[#This Row],[d]]/賃上げ確認表[[#This Row],[a]])),"")</f>
        <v/>
      </c>
      <c r="P500" s="33" t="str">
        <f ca="1">IFERROR(IF(賃上げ確認表[[#This Row],[No.]]=従業員数+1,AVERAGE(OFFSET($P$53,0,0,従業員数)),IF(賃上げ確認表[[#This Row],[雇用形態]]="88【退職・異動等】","",賃上げ確認表[[#This Row],[g]]/賃上げ確認表[[#This Row],[a]])),"")</f>
        <v/>
      </c>
      <c r="Q500" s="34" t="str">
        <f ca="1">IFERROR(IF(賃上げ確認表[[#This Row],[No.]]=従業員数+1,AVERAGE(OFFSET($Q$53,0,0,従業員数)),賃上げ確認表[[#This Row],[i]]-賃上げ確認表[[#This Row],[h]]),"")</f>
        <v/>
      </c>
      <c r="R500" s="20" t="str">
        <f ca="1">IF(賃上げ確認表[[#This Row],[h]]="","",IF(OR(賃上げ確認表[[#This Row],[h]]&lt;$Q$39,賃上げ確認表[[#This Row],[i]]&lt;MAX($Q$39:$Q$40)),"最低賃金未満","○"))</f>
        <v/>
      </c>
    </row>
    <row r="501" spans="1:18" ht="18.75" customHeight="1" thickTop="1" thickBot="1" x14ac:dyDescent="0.3">
      <c r="A501" s="108">
        <f>ROW()-ROW(賃上げ確認表[[#Headers],[No.]])</f>
        <v>449</v>
      </c>
      <c r="B501" s="172"/>
      <c r="C501" s="28"/>
      <c r="D501" s="29" t="str">
        <f ca="1">IFERROR(INDIRECT("_"&amp;LEFT(賃上げ確認表[[#This Row],[雇用形態]],2)),"")</f>
        <v/>
      </c>
      <c r="E501" s="160" t="str">
        <f>IF(賃上げ確認表[[#This Row],[雇用形態]]="02【日給制+手当(月額)】",$J$21,"")</f>
        <v/>
      </c>
      <c r="F501" s="162"/>
      <c r="G501" s="163"/>
      <c r="H501" s="161" t="str">
        <f>IFERROR(IF(賃上げ確認表[[#This Row],[雇用形態]]="02【日給制+手当(月額)】",賃上げ確認表[[#This Row],[c]]/賃上げ確認表[[#This Row],[(a'')]]*賃上げ確認表[[#This Row],[a]],""),"")</f>
        <v/>
      </c>
      <c r="I501" s="18" t="str">
        <f>IF(賃上げ確認表[[#This Row],[社員コード又は氏名等]]="","",賃上げ確認表[[#This Row],[b]]+IF(賃上げ確認表[[#This Row],[(a'')]]="",賃上げ確認表[[#This Row],[c]],賃上げ確認表[[#This Row],[c'']]))</f>
        <v/>
      </c>
      <c r="J501" s="165"/>
      <c r="K501" s="166"/>
      <c r="L501" s="161" t="str">
        <f>IFERROR(IF(賃上げ確認表[[#This Row],[雇用形態]]="02【日給制+手当(月額)】",賃上げ確認表[[#This Row],[f]]/賃上げ確認表[[#This Row],[(a'')]]*賃上げ確認表[[#This Row],[a]],""),"")</f>
        <v/>
      </c>
      <c r="M501" s="18" t="str">
        <f>IF(賃上げ確認表[[#This Row],[社員コード又は氏名等]]="","",賃上げ確認表[[#This Row],[e]]+IF(賃上げ確認表[[#This Row],[(a'')]]="",賃上げ確認表[[#This Row],[f]],賃上げ確認表[[#This Row],[f'']]))</f>
        <v/>
      </c>
      <c r="N501" s="19" t="str">
        <f ca="1">IFERROR(IF(賃上げ確認表[[#This Row],[No.]]=従業員数+1,COUNT(OFFSET($N$53,0,0,従業員数)),IF(賃上げ確認表[[#This Row],[雇用形態]]="88【退職・異動等】","",IFERROR(賃上げ確認表[[#This Row],[g]]-賃上げ確認表[[#This Row],[d]],""))),"")</f>
        <v/>
      </c>
      <c r="O501" s="32" t="str">
        <f ca="1">IFERROR(IF(賃上げ確認表[[#This Row],[No.]]=従業員数+1,AVERAGE(OFFSET($O$53,0,0,従業員数)),IF(賃上げ確認表[[#This Row],[雇用形態]]="88【退職・異動等】","",賃上げ確認表[[#This Row],[d]]/賃上げ確認表[[#This Row],[a]])),"")</f>
        <v/>
      </c>
      <c r="P501" s="33" t="str">
        <f ca="1">IFERROR(IF(賃上げ確認表[[#This Row],[No.]]=従業員数+1,AVERAGE(OFFSET($P$53,0,0,従業員数)),IF(賃上げ確認表[[#This Row],[雇用形態]]="88【退職・異動等】","",賃上げ確認表[[#This Row],[g]]/賃上げ確認表[[#This Row],[a]])),"")</f>
        <v/>
      </c>
      <c r="Q501" s="34" t="str">
        <f ca="1">IFERROR(IF(賃上げ確認表[[#This Row],[No.]]=従業員数+1,AVERAGE(OFFSET($Q$53,0,0,従業員数)),賃上げ確認表[[#This Row],[i]]-賃上げ確認表[[#This Row],[h]]),"")</f>
        <v/>
      </c>
      <c r="R501" s="20" t="str">
        <f ca="1">IF(賃上げ確認表[[#This Row],[h]]="","",IF(OR(賃上げ確認表[[#This Row],[h]]&lt;$Q$39,賃上げ確認表[[#This Row],[i]]&lt;MAX($Q$39:$Q$40)),"最低賃金未満","○"))</f>
        <v/>
      </c>
    </row>
    <row r="502" spans="1:18" ht="18.75" customHeight="1" thickTop="1" thickBot="1" x14ac:dyDescent="0.3">
      <c r="A502" s="108">
        <f>ROW()-ROW(賃上げ確認表[[#Headers],[No.]])</f>
        <v>450</v>
      </c>
      <c r="B502" s="172"/>
      <c r="C502" s="28"/>
      <c r="D502" s="29" t="str">
        <f ca="1">IFERROR(INDIRECT("_"&amp;LEFT(賃上げ確認表[[#This Row],[雇用形態]],2)),"")</f>
        <v/>
      </c>
      <c r="E502" s="160" t="str">
        <f>IF(賃上げ確認表[[#This Row],[雇用形態]]="02【日給制+手当(月額)】",$J$21,"")</f>
        <v/>
      </c>
      <c r="F502" s="162"/>
      <c r="G502" s="163"/>
      <c r="H502" s="161" t="str">
        <f>IFERROR(IF(賃上げ確認表[[#This Row],[雇用形態]]="02【日給制+手当(月額)】",賃上げ確認表[[#This Row],[c]]/賃上げ確認表[[#This Row],[(a'')]]*賃上げ確認表[[#This Row],[a]],""),"")</f>
        <v/>
      </c>
      <c r="I502" s="18" t="str">
        <f>IF(賃上げ確認表[[#This Row],[社員コード又は氏名等]]="","",賃上げ確認表[[#This Row],[b]]+IF(賃上げ確認表[[#This Row],[(a'')]]="",賃上げ確認表[[#This Row],[c]],賃上げ確認表[[#This Row],[c'']]))</f>
        <v/>
      </c>
      <c r="J502" s="165"/>
      <c r="K502" s="166"/>
      <c r="L502" s="161" t="str">
        <f>IFERROR(IF(賃上げ確認表[[#This Row],[雇用形態]]="02【日給制+手当(月額)】",賃上げ確認表[[#This Row],[f]]/賃上げ確認表[[#This Row],[(a'')]]*賃上げ確認表[[#This Row],[a]],""),"")</f>
        <v/>
      </c>
      <c r="M502" s="18" t="str">
        <f>IF(賃上げ確認表[[#This Row],[社員コード又は氏名等]]="","",賃上げ確認表[[#This Row],[e]]+IF(賃上げ確認表[[#This Row],[(a'')]]="",賃上げ確認表[[#This Row],[f]],賃上げ確認表[[#This Row],[f'']]))</f>
        <v/>
      </c>
      <c r="N502" s="19" t="str">
        <f ca="1">IFERROR(IF(賃上げ確認表[[#This Row],[No.]]=従業員数+1,COUNT(OFFSET($N$53,0,0,従業員数)),IF(賃上げ確認表[[#This Row],[雇用形態]]="88【退職・異動等】","",IFERROR(賃上げ確認表[[#This Row],[g]]-賃上げ確認表[[#This Row],[d]],""))),"")</f>
        <v/>
      </c>
      <c r="O502" s="32" t="str">
        <f ca="1">IFERROR(IF(賃上げ確認表[[#This Row],[No.]]=従業員数+1,AVERAGE(OFFSET($O$53,0,0,従業員数)),IF(賃上げ確認表[[#This Row],[雇用形態]]="88【退職・異動等】","",賃上げ確認表[[#This Row],[d]]/賃上げ確認表[[#This Row],[a]])),"")</f>
        <v/>
      </c>
      <c r="P502" s="33" t="str">
        <f ca="1">IFERROR(IF(賃上げ確認表[[#This Row],[No.]]=従業員数+1,AVERAGE(OFFSET($P$53,0,0,従業員数)),IF(賃上げ確認表[[#This Row],[雇用形態]]="88【退職・異動等】","",賃上げ確認表[[#This Row],[g]]/賃上げ確認表[[#This Row],[a]])),"")</f>
        <v/>
      </c>
      <c r="Q502" s="34" t="str">
        <f ca="1">IFERROR(IF(賃上げ確認表[[#This Row],[No.]]=従業員数+1,AVERAGE(OFFSET($Q$53,0,0,従業員数)),賃上げ確認表[[#This Row],[i]]-賃上げ確認表[[#This Row],[h]]),"")</f>
        <v/>
      </c>
      <c r="R502" s="20" t="str">
        <f ca="1">IF(賃上げ確認表[[#This Row],[h]]="","",IF(OR(賃上げ確認表[[#This Row],[h]]&lt;$Q$39,賃上げ確認表[[#This Row],[i]]&lt;MAX($Q$39:$Q$40)),"最低賃金未満","○"))</f>
        <v/>
      </c>
    </row>
    <row r="503" spans="1:18" ht="18.75" customHeight="1" thickTop="1" thickBot="1" x14ac:dyDescent="0.3">
      <c r="A503" s="108">
        <f>ROW()-ROW(賃上げ確認表[[#Headers],[No.]])</f>
        <v>451</v>
      </c>
      <c r="B503" s="172"/>
      <c r="C503" s="28"/>
      <c r="D503" s="29" t="str">
        <f ca="1">IFERROR(INDIRECT("_"&amp;LEFT(賃上げ確認表[[#This Row],[雇用形態]],2)),"")</f>
        <v/>
      </c>
      <c r="E503" s="160" t="str">
        <f>IF(賃上げ確認表[[#This Row],[雇用形態]]="02【日給制+手当(月額)】",$J$21,"")</f>
        <v/>
      </c>
      <c r="F503" s="162"/>
      <c r="G503" s="163"/>
      <c r="H503" s="161" t="str">
        <f>IFERROR(IF(賃上げ確認表[[#This Row],[雇用形態]]="02【日給制+手当(月額)】",賃上げ確認表[[#This Row],[c]]/賃上げ確認表[[#This Row],[(a'')]]*賃上げ確認表[[#This Row],[a]],""),"")</f>
        <v/>
      </c>
      <c r="I503" s="18" t="str">
        <f>IF(賃上げ確認表[[#This Row],[社員コード又は氏名等]]="","",賃上げ確認表[[#This Row],[b]]+IF(賃上げ確認表[[#This Row],[(a'')]]="",賃上げ確認表[[#This Row],[c]],賃上げ確認表[[#This Row],[c'']]))</f>
        <v/>
      </c>
      <c r="J503" s="165"/>
      <c r="K503" s="166"/>
      <c r="L503" s="161" t="str">
        <f>IFERROR(IF(賃上げ確認表[[#This Row],[雇用形態]]="02【日給制+手当(月額)】",賃上げ確認表[[#This Row],[f]]/賃上げ確認表[[#This Row],[(a'')]]*賃上げ確認表[[#This Row],[a]],""),"")</f>
        <v/>
      </c>
      <c r="M503" s="18" t="str">
        <f>IF(賃上げ確認表[[#This Row],[社員コード又は氏名等]]="","",賃上げ確認表[[#This Row],[e]]+IF(賃上げ確認表[[#This Row],[(a'')]]="",賃上げ確認表[[#This Row],[f]],賃上げ確認表[[#This Row],[f'']]))</f>
        <v/>
      </c>
      <c r="N503" s="19" t="str">
        <f ca="1">IFERROR(IF(賃上げ確認表[[#This Row],[No.]]=従業員数+1,COUNT(OFFSET($N$53,0,0,従業員数)),IF(賃上げ確認表[[#This Row],[雇用形態]]="88【退職・異動等】","",IFERROR(賃上げ確認表[[#This Row],[g]]-賃上げ確認表[[#This Row],[d]],""))),"")</f>
        <v/>
      </c>
      <c r="O503" s="32" t="str">
        <f ca="1">IFERROR(IF(賃上げ確認表[[#This Row],[No.]]=従業員数+1,AVERAGE(OFFSET($O$53,0,0,従業員数)),IF(賃上げ確認表[[#This Row],[雇用形態]]="88【退職・異動等】","",賃上げ確認表[[#This Row],[d]]/賃上げ確認表[[#This Row],[a]])),"")</f>
        <v/>
      </c>
      <c r="P503" s="33" t="str">
        <f ca="1">IFERROR(IF(賃上げ確認表[[#This Row],[No.]]=従業員数+1,AVERAGE(OFFSET($P$53,0,0,従業員数)),IF(賃上げ確認表[[#This Row],[雇用形態]]="88【退職・異動等】","",賃上げ確認表[[#This Row],[g]]/賃上げ確認表[[#This Row],[a]])),"")</f>
        <v/>
      </c>
      <c r="Q503" s="34" t="str">
        <f ca="1">IFERROR(IF(賃上げ確認表[[#This Row],[No.]]=従業員数+1,AVERAGE(OFFSET($Q$53,0,0,従業員数)),賃上げ確認表[[#This Row],[i]]-賃上げ確認表[[#This Row],[h]]),"")</f>
        <v/>
      </c>
      <c r="R503" s="20" t="str">
        <f ca="1">IF(賃上げ確認表[[#This Row],[h]]="","",IF(OR(賃上げ確認表[[#This Row],[h]]&lt;$Q$39,賃上げ確認表[[#This Row],[i]]&lt;MAX($Q$39:$Q$40)),"最低賃金未満","○"))</f>
        <v/>
      </c>
    </row>
    <row r="504" spans="1:18" ht="18.75" customHeight="1" thickTop="1" thickBot="1" x14ac:dyDescent="0.3">
      <c r="A504" s="108">
        <f>ROW()-ROW(賃上げ確認表[[#Headers],[No.]])</f>
        <v>452</v>
      </c>
      <c r="B504" s="172"/>
      <c r="C504" s="28"/>
      <c r="D504" s="29" t="str">
        <f ca="1">IFERROR(INDIRECT("_"&amp;LEFT(賃上げ確認表[[#This Row],[雇用形態]],2)),"")</f>
        <v/>
      </c>
      <c r="E504" s="160" t="str">
        <f>IF(賃上げ確認表[[#This Row],[雇用形態]]="02【日給制+手当(月額)】",$J$21,"")</f>
        <v/>
      </c>
      <c r="F504" s="162"/>
      <c r="G504" s="163"/>
      <c r="H504" s="161" t="str">
        <f>IFERROR(IF(賃上げ確認表[[#This Row],[雇用形態]]="02【日給制+手当(月額)】",賃上げ確認表[[#This Row],[c]]/賃上げ確認表[[#This Row],[(a'')]]*賃上げ確認表[[#This Row],[a]],""),"")</f>
        <v/>
      </c>
      <c r="I504" s="18" t="str">
        <f>IF(賃上げ確認表[[#This Row],[社員コード又は氏名等]]="","",賃上げ確認表[[#This Row],[b]]+IF(賃上げ確認表[[#This Row],[(a'')]]="",賃上げ確認表[[#This Row],[c]],賃上げ確認表[[#This Row],[c'']]))</f>
        <v/>
      </c>
      <c r="J504" s="165"/>
      <c r="K504" s="166"/>
      <c r="L504" s="161" t="str">
        <f>IFERROR(IF(賃上げ確認表[[#This Row],[雇用形態]]="02【日給制+手当(月額)】",賃上げ確認表[[#This Row],[f]]/賃上げ確認表[[#This Row],[(a'')]]*賃上げ確認表[[#This Row],[a]],""),"")</f>
        <v/>
      </c>
      <c r="M504" s="18" t="str">
        <f>IF(賃上げ確認表[[#This Row],[社員コード又は氏名等]]="","",賃上げ確認表[[#This Row],[e]]+IF(賃上げ確認表[[#This Row],[(a'')]]="",賃上げ確認表[[#This Row],[f]],賃上げ確認表[[#This Row],[f'']]))</f>
        <v/>
      </c>
      <c r="N504" s="19" t="str">
        <f ca="1">IFERROR(IF(賃上げ確認表[[#This Row],[No.]]=従業員数+1,COUNT(OFFSET($N$53,0,0,従業員数)),IF(賃上げ確認表[[#This Row],[雇用形態]]="88【退職・異動等】","",IFERROR(賃上げ確認表[[#This Row],[g]]-賃上げ確認表[[#This Row],[d]],""))),"")</f>
        <v/>
      </c>
      <c r="O504" s="32" t="str">
        <f ca="1">IFERROR(IF(賃上げ確認表[[#This Row],[No.]]=従業員数+1,AVERAGE(OFFSET($O$53,0,0,従業員数)),IF(賃上げ確認表[[#This Row],[雇用形態]]="88【退職・異動等】","",賃上げ確認表[[#This Row],[d]]/賃上げ確認表[[#This Row],[a]])),"")</f>
        <v/>
      </c>
      <c r="P504" s="33" t="str">
        <f ca="1">IFERROR(IF(賃上げ確認表[[#This Row],[No.]]=従業員数+1,AVERAGE(OFFSET($P$53,0,0,従業員数)),IF(賃上げ確認表[[#This Row],[雇用形態]]="88【退職・異動等】","",賃上げ確認表[[#This Row],[g]]/賃上げ確認表[[#This Row],[a]])),"")</f>
        <v/>
      </c>
      <c r="Q504" s="34" t="str">
        <f ca="1">IFERROR(IF(賃上げ確認表[[#This Row],[No.]]=従業員数+1,AVERAGE(OFFSET($Q$53,0,0,従業員数)),賃上げ確認表[[#This Row],[i]]-賃上げ確認表[[#This Row],[h]]),"")</f>
        <v/>
      </c>
      <c r="R504" s="20" t="str">
        <f ca="1">IF(賃上げ確認表[[#This Row],[h]]="","",IF(OR(賃上げ確認表[[#This Row],[h]]&lt;$Q$39,賃上げ確認表[[#This Row],[i]]&lt;MAX($Q$39:$Q$40)),"最低賃金未満","○"))</f>
        <v/>
      </c>
    </row>
    <row r="505" spans="1:18" ht="18.75" customHeight="1" thickTop="1" thickBot="1" x14ac:dyDescent="0.3">
      <c r="A505" s="108">
        <f>ROW()-ROW(賃上げ確認表[[#Headers],[No.]])</f>
        <v>453</v>
      </c>
      <c r="B505" s="172"/>
      <c r="C505" s="28"/>
      <c r="D505" s="29" t="str">
        <f ca="1">IFERROR(INDIRECT("_"&amp;LEFT(賃上げ確認表[[#This Row],[雇用形態]],2)),"")</f>
        <v/>
      </c>
      <c r="E505" s="160" t="str">
        <f>IF(賃上げ確認表[[#This Row],[雇用形態]]="02【日給制+手当(月額)】",$J$21,"")</f>
        <v/>
      </c>
      <c r="F505" s="162"/>
      <c r="G505" s="163"/>
      <c r="H505" s="161" t="str">
        <f>IFERROR(IF(賃上げ確認表[[#This Row],[雇用形態]]="02【日給制+手当(月額)】",賃上げ確認表[[#This Row],[c]]/賃上げ確認表[[#This Row],[(a'')]]*賃上げ確認表[[#This Row],[a]],""),"")</f>
        <v/>
      </c>
      <c r="I505" s="18" t="str">
        <f>IF(賃上げ確認表[[#This Row],[社員コード又は氏名等]]="","",賃上げ確認表[[#This Row],[b]]+IF(賃上げ確認表[[#This Row],[(a'')]]="",賃上げ確認表[[#This Row],[c]],賃上げ確認表[[#This Row],[c'']]))</f>
        <v/>
      </c>
      <c r="J505" s="165"/>
      <c r="K505" s="166"/>
      <c r="L505" s="161" t="str">
        <f>IFERROR(IF(賃上げ確認表[[#This Row],[雇用形態]]="02【日給制+手当(月額)】",賃上げ確認表[[#This Row],[f]]/賃上げ確認表[[#This Row],[(a'')]]*賃上げ確認表[[#This Row],[a]],""),"")</f>
        <v/>
      </c>
      <c r="M505" s="18" t="str">
        <f>IF(賃上げ確認表[[#This Row],[社員コード又は氏名等]]="","",賃上げ確認表[[#This Row],[e]]+IF(賃上げ確認表[[#This Row],[(a'')]]="",賃上げ確認表[[#This Row],[f]],賃上げ確認表[[#This Row],[f'']]))</f>
        <v/>
      </c>
      <c r="N505" s="19" t="str">
        <f ca="1">IFERROR(IF(賃上げ確認表[[#This Row],[No.]]=従業員数+1,COUNT(OFFSET($N$53,0,0,従業員数)),IF(賃上げ確認表[[#This Row],[雇用形態]]="88【退職・異動等】","",IFERROR(賃上げ確認表[[#This Row],[g]]-賃上げ確認表[[#This Row],[d]],""))),"")</f>
        <v/>
      </c>
      <c r="O505" s="32" t="str">
        <f ca="1">IFERROR(IF(賃上げ確認表[[#This Row],[No.]]=従業員数+1,AVERAGE(OFFSET($O$53,0,0,従業員数)),IF(賃上げ確認表[[#This Row],[雇用形態]]="88【退職・異動等】","",賃上げ確認表[[#This Row],[d]]/賃上げ確認表[[#This Row],[a]])),"")</f>
        <v/>
      </c>
      <c r="P505" s="33" t="str">
        <f ca="1">IFERROR(IF(賃上げ確認表[[#This Row],[No.]]=従業員数+1,AVERAGE(OFFSET($P$53,0,0,従業員数)),IF(賃上げ確認表[[#This Row],[雇用形態]]="88【退職・異動等】","",賃上げ確認表[[#This Row],[g]]/賃上げ確認表[[#This Row],[a]])),"")</f>
        <v/>
      </c>
      <c r="Q505" s="34" t="str">
        <f ca="1">IFERROR(IF(賃上げ確認表[[#This Row],[No.]]=従業員数+1,AVERAGE(OFFSET($Q$53,0,0,従業員数)),賃上げ確認表[[#This Row],[i]]-賃上げ確認表[[#This Row],[h]]),"")</f>
        <v/>
      </c>
      <c r="R505" s="20" t="str">
        <f ca="1">IF(賃上げ確認表[[#This Row],[h]]="","",IF(OR(賃上げ確認表[[#This Row],[h]]&lt;$Q$39,賃上げ確認表[[#This Row],[i]]&lt;MAX($Q$39:$Q$40)),"最低賃金未満","○"))</f>
        <v/>
      </c>
    </row>
    <row r="506" spans="1:18" ht="18.75" customHeight="1" thickTop="1" thickBot="1" x14ac:dyDescent="0.3">
      <c r="A506" s="108">
        <f>ROW()-ROW(賃上げ確認表[[#Headers],[No.]])</f>
        <v>454</v>
      </c>
      <c r="B506" s="172"/>
      <c r="C506" s="28"/>
      <c r="D506" s="29" t="str">
        <f ca="1">IFERROR(INDIRECT("_"&amp;LEFT(賃上げ確認表[[#This Row],[雇用形態]],2)),"")</f>
        <v/>
      </c>
      <c r="E506" s="160" t="str">
        <f>IF(賃上げ確認表[[#This Row],[雇用形態]]="02【日給制+手当(月額)】",$J$21,"")</f>
        <v/>
      </c>
      <c r="F506" s="162"/>
      <c r="G506" s="163"/>
      <c r="H506" s="161" t="str">
        <f>IFERROR(IF(賃上げ確認表[[#This Row],[雇用形態]]="02【日給制+手当(月額)】",賃上げ確認表[[#This Row],[c]]/賃上げ確認表[[#This Row],[(a'')]]*賃上げ確認表[[#This Row],[a]],""),"")</f>
        <v/>
      </c>
      <c r="I506" s="18" t="str">
        <f>IF(賃上げ確認表[[#This Row],[社員コード又は氏名等]]="","",賃上げ確認表[[#This Row],[b]]+IF(賃上げ確認表[[#This Row],[(a'')]]="",賃上げ確認表[[#This Row],[c]],賃上げ確認表[[#This Row],[c'']]))</f>
        <v/>
      </c>
      <c r="J506" s="165"/>
      <c r="K506" s="166"/>
      <c r="L506" s="161" t="str">
        <f>IFERROR(IF(賃上げ確認表[[#This Row],[雇用形態]]="02【日給制+手当(月額)】",賃上げ確認表[[#This Row],[f]]/賃上げ確認表[[#This Row],[(a'')]]*賃上げ確認表[[#This Row],[a]],""),"")</f>
        <v/>
      </c>
      <c r="M506" s="18" t="str">
        <f>IF(賃上げ確認表[[#This Row],[社員コード又は氏名等]]="","",賃上げ確認表[[#This Row],[e]]+IF(賃上げ確認表[[#This Row],[(a'')]]="",賃上げ確認表[[#This Row],[f]],賃上げ確認表[[#This Row],[f'']]))</f>
        <v/>
      </c>
      <c r="N506" s="19" t="str">
        <f ca="1">IFERROR(IF(賃上げ確認表[[#This Row],[No.]]=従業員数+1,COUNT(OFFSET($N$53,0,0,従業員数)),IF(賃上げ確認表[[#This Row],[雇用形態]]="88【退職・異動等】","",IFERROR(賃上げ確認表[[#This Row],[g]]-賃上げ確認表[[#This Row],[d]],""))),"")</f>
        <v/>
      </c>
      <c r="O506" s="32" t="str">
        <f ca="1">IFERROR(IF(賃上げ確認表[[#This Row],[No.]]=従業員数+1,AVERAGE(OFFSET($O$53,0,0,従業員数)),IF(賃上げ確認表[[#This Row],[雇用形態]]="88【退職・異動等】","",賃上げ確認表[[#This Row],[d]]/賃上げ確認表[[#This Row],[a]])),"")</f>
        <v/>
      </c>
      <c r="P506" s="33" t="str">
        <f ca="1">IFERROR(IF(賃上げ確認表[[#This Row],[No.]]=従業員数+1,AVERAGE(OFFSET($P$53,0,0,従業員数)),IF(賃上げ確認表[[#This Row],[雇用形態]]="88【退職・異動等】","",賃上げ確認表[[#This Row],[g]]/賃上げ確認表[[#This Row],[a]])),"")</f>
        <v/>
      </c>
      <c r="Q506" s="34" t="str">
        <f ca="1">IFERROR(IF(賃上げ確認表[[#This Row],[No.]]=従業員数+1,AVERAGE(OFFSET($Q$53,0,0,従業員数)),賃上げ確認表[[#This Row],[i]]-賃上げ確認表[[#This Row],[h]]),"")</f>
        <v/>
      </c>
      <c r="R506" s="20" t="str">
        <f ca="1">IF(賃上げ確認表[[#This Row],[h]]="","",IF(OR(賃上げ確認表[[#This Row],[h]]&lt;$Q$39,賃上げ確認表[[#This Row],[i]]&lt;MAX($Q$39:$Q$40)),"最低賃金未満","○"))</f>
        <v/>
      </c>
    </row>
    <row r="507" spans="1:18" ht="18.75" customHeight="1" thickTop="1" thickBot="1" x14ac:dyDescent="0.3">
      <c r="A507" s="108">
        <f>ROW()-ROW(賃上げ確認表[[#Headers],[No.]])</f>
        <v>455</v>
      </c>
      <c r="B507" s="172"/>
      <c r="C507" s="28"/>
      <c r="D507" s="29" t="str">
        <f ca="1">IFERROR(INDIRECT("_"&amp;LEFT(賃上げ確認表[[#This Row],[雇用形態]],2)),"")</f>
        <v/>
      </c>
      <c r="E507" s="160" t="str">
        <f>IF(賃上げ確認表[[#This Row],[雇用形態]]="02【日給制+手当(月額)】",$J$21,"")</f>
        <v/>
      </c>
      <c r="F507" s="162"/>
      <c r="G507" s="163"/>
      <c r="H507" s="161" t="str">
        <f>IFERROR(IF(賃上げ確認表[[#This Row],[雇用形態]]="02【日給制+手当(月額)】",賃上げ確認表[[#This Row],[c]]/賃上げ確認表[[#This Row],[(a'')]]*賃上げ確認表[[#This Row],[a]],""),"")</f>
        <v/>
      </c>
      <c r="I507" s="18" t="str">
        <f>IF(賃上げ確認表[[#This Row],[社員コード又は氏名等]]="","",賃上げ確認表[[#This Row],[b]]+IF(賃上げ確認表[[#This Row],[(a'')]]="",賃上げ確認表[[#This Row],[c]],賃上げ確認表[[#This Row],[c'']]))</f>
        <v/>
      </c>
      <c r="J507" s="165"/>
      <c r="K507" s="166"/>
      <c r="L507" s="161" t="str">
        <f>IFERROR(IF(賃上げ確認表[[#This Row],[雇用形態]]="02【日給制+手当(月額)】",賃上げ確認表[[#This Row],[f]]/賃上げ確認表[[#This Row],[(a'')]]*賃上げ確認表[[#This Row],[a]],""),"")</f>
        <v/>
      </c>
      <c r="M507" s="18" t="str">
        <f>IF(賃上げ確認表[[#This Row],[社員コード又は氏名等]]="","",賃上げ確認表[[#This Row],[e]]+IF(賃上げ確認表[[#This Row],[(a'')]]="",賃上げ確認表[[#This Row],[f]],賃上げ確認表[[#This Row],[f'']]))</f>
        <v/>
      </c>
      <c r="N507" s="19" t="str">
        <f ca="1">IFERROR(IF(賃上げ確認表[[#This Row],[No.]]=従業員数+1,COUNT(OFFSET($N$53,0,0,従業員数)),IF(賃上げ確認表[[#This Row],[雇用形態]]="88【退職・異動等】","",IFERROR(賃上げ確認表[[#This Row],[g]]-賃上げ確認表[[#This Row],[d]],""))),"")</f>
        <v/>
      </c>
      <c r="O507" s="32" t="str">
        <f ca="1">IFERROR(IF(賃上げ確認表[[#This Row],[No.]]=従業員数+1,AVERAGE(OFFSET($O$53,0,0,従業員数)),IF(賃上げ確認表[[#This Row],[雇用形態]]="88【退職・異動等】","",賃上げ確認表[[#This Row],[d]]/賃上げ確認表[[#This Row],[a]])),"")</f>
        <v/>
      </c>
      <c r="P507" s="33" t="str">
        <f ca="1">IFERROR(IF(賃上げ確認表[[#This Row],[No.]]=従業員数+1,AVERAGE(OFFSET($P$53,0,0,従業員数)),IF(賃上げ確認表[[#This Row],[雇用形態]]="88【退職・異動等】","",賃上げ確認表[[#This Row],[g]]/賃上げ確認表[[#This Row],[a]])),"")</f>
        <v/>
      </c>
      <c r="Q507" s="34" t="str">
        <f ca="1">IFERROR(IF(賃上げ確認表[[#This Row],[No.]]=従業員数+1,AVERAGE(OFFSET($Q$53,0,0,従業員数)),賃上げ確認表[[#This Row],[i]]-賃上げ確認表[[#This Row],[h]]),"")</f>
        <v/>
      </c>
      <c r="R507" s="20" t="str">
        <f ca="1">IF(賃上げ確認表[[#This Row],[h]]="","",IF(OR(賃上げ確認表[[#This Row],[h]]&lt;$Q$39,賃上げ確認表[[#This Row],[i]]&lt;MAX($Q$39:$Q$40)),"最低賃金未満","○"))</f>
        <v/>
      </c>
    </row>
    <row r="508" spans="1:18" ht="18.75" customHeight="1" thickTop="1" thickBot="1" x14ac:dyDescent="0.3">
      <c r="A508" s="108">
        <f>ROW()-ROW(賃上げ確認表[[#Headers],[No.]])</f>
        <v>456</v>
      </c>
      <c r="B508" s="172"/>
      <c r="C508" s="28"/>
      <c r="D508" s="29" t="str">
        <f ca="1">IFERROR(INDIRECT("_"&amp;LEFT(賃上げ確認表[[#This Row],[雇用形態]],2)),"")</f>
        <v/>
      </c>
      <c r="E508" s="160" t="str">
        <f>IF(賃上げ確認表[[#This Row],[雇用形態]]="02【日給制+手当(月額)】",$J$21,"")</f>
        <v/>
      </c>
      <c r="F508" s="162"/>
      <c r="G508" s="163"/>
      <c r="H508" s="161" t="str">
        <f>IFERROR(IF(賃上げ確認表[[#This Row],[雇用形態]]="02【日給制+手当(月額)】",賃上げ確認表[[#This Row],[c]]/賃上げ確認表[[#This Row],[(a'')]]*賃上げ確認表[[#This Row],[a]],""),"")</f>
        <v/>
      </c>
      <c r="I508" s="18" t="str">
        <f>IF(賃上げ確認表[[#This Row],[社員コード又は氏名等]]="","",賃上げ確認表[[#This Row],[b]]+IF(賃上げ確認表[[#This Row],[(a'')]]="",賃上げ確認表[[#This Row],[c]],賃上げ確認表[[#This Row],[c'']]))</f>
        <v/>
      </c>
      <c r="J508" s="165"/>
      <c r="K508" s="166"/>
      <c r="L508" s="161" t="str">
        <f>IFERROR(IF(賃上げ確認表[[#This Row],[雇用形態]]="02【日給制+手当(月額)】",賃上げ確認表[[#This Row],[f]]/賃上げ確認表[[#This Row],[(a'')]]*賃上げ確認表[[#This Row],[a]],""),"")</f>
        <v/>
      </c>
      <c r="M508" s="18" t="str">
        <f>IF(賃上げ確認表[[#This Row],[社員コード又は氏名等]]="","",賃上げ確認表[[#This Row],[e]]+IF(賃上げ確認表[[#This Row],[(a'')]]="",賃上げ確認表[[#This Row],[f]],賃上げ確認表[[#This Row],[f'']]))</f>
        <v/>
      </c>
      <c r="N508" s="19" t="str">
        <f ca="1">IFERROR(IF(賃上げ確認表[[#This Row],[No.]]=従業員数+1,COUNT(OFFSET($N$53,0,0,従業員数)),IF(賃上げ確認表[[#This Row],[雇用形態]]="88【退職・異動等】","",IFERROR(賃上げ確認表[[#This Row],[g]]-賃上げ確認表[[#This Row],[d]],""))),"")</f>
        <v/>
      </c>
      <c r="O508" s="32" t="str">
        <f ca="1">IFERROR(IF(賃上げ確認表[[#This Row],[No.]]=従業員数+1,AVERAGE(OFFSET($O$53,0,0,従業員数)),IF(賃上げ確認表[[#This Row],[雇用形態]]="88【退職・異動等】","",賃上げ確認表[[#This Row],[d]]/賃上げ確認表[[#This Row],[a]])),"")</f>
        <v/>
      </c>
      <c r="P508" s="33" t="str">
        <f ca="1">IFERROR(IF(賃上げ確認表[[#This Row],[No.]]=従業員数+1,AVERAGE(OFFSET($P$53,0,0,従業員数)),IF(賃上げ確認表[[#This Row],[雇用形態]]="88【退職・異動等】","",賃上げ確認表[[#This Row],[g]]/賃上げ確認表[[#This Row],[a]])),"")</f>
        <v/>
      </c>
      <c r="Q508" s="34" t="str">
        <f ca="1">IFERROR(IF(賃上げ確認表[[#This Row],[No.]]=従業員数+1,AVERAGE(OFFSET($Q$53,0,0,従業員数)),賃上げ確認表[[#This Row],[i]]-賃上げ確認表[[#This Row],[h]]),"")</f>
        <v/>
      </c>
      <c r="R508" s="20" t="str">
        <f ca="1">IF(賃上げ確認表[[#This Row],[h]]="","",IF(OR(賃上げ確認表[[#This Row],[h]]&lt;$Q$39,賃上げ確認表[[#This Row],[i]]&lt;MAX($Q$39:$Q$40)),"最低賃金未満","○"))</f>
        <v/>
      </c>
    </row>
    <row r="509" spans="1:18" ht="18.75" customHeight="1" thickTop="1" thickBot="1" x14ac:dyDescent="0.3">
      <c r="A509" s="108">
        <f>ROW()-ROW(賃上げ確認表[[#Headers],[No.]])</f>
        <v>457</v>
      </c>
      <c r="B509" s="172"/>
      <c r="C509" s="28"/>
      <c r="D509" s="29" t="str">
        <f ca="1">IFERROR(INDIRECT("_"&amp;LEFT(賃上げ確認表[[#This Row],[雇用形態]],2)),"")</f>
        <v/>
      </c>
      <c r="E509" s="160" t="str">
        <f>IF(賃上げ確認表[[#This Row],[雇用形態]]="02【日給制+手当(月額)】",$J$21,"")</f>
        <v/>
      </c>
      <c r="F509" s="162"/>
      <c r="G509" s="163"/>
      <c r="H509" s="161" t="str">
        <f>IFERROR(IF(賃上げ確認表[[#This Row],[雇用形態]]="02【日給制+手当(月額)】",賃上げ確認表[[#This Row],[c]]/賃上げ確認表[[#This Row],[(a'')]]*賃上げ確認表[[#This Row],[a]],""),"")</f>
        <v/>
      </c>
      <c r="I509" s="18" t="str">
        <f>IF(賃上げ確認表[[#This Row],[社員コード又は氏名等]]="","",賃上げ確認表[[#This Row],[b]]+IF(賃上げ確認表[[#This Row],[(a'')]]="",賃上げ確認表[[#This Row],[c]],賃上げ確認表[[#This Row],[c'']]))</f>
        <v/>
      </c>
      <c r="J509" s="165"/>
      <c r="K509" s="166"/>
      <c r="L509" s="161" t="str">
        <f>IFERROR(IF(賃上げ確認表[[#This Row],[雇用形態]]="02【日給制+手当(月額)】",賃上げ確認表[[#This Row],[f]]/賃上げ確認表[[#This Row],[(a'')]]*賃上げ確認表[[#This Row],[a]],""),"")</f>
        <v/>
      </c>
      <c r="M509" s="18" t="str">
        <f>IF(賃上げ確認表[[#This Row],[社員コード又は氏名等]]="","",賃上げ確認表[[#This Row],[e]]+IF(賃上げ確認表[[#This Row],[(a'')]]="",賃上げ確認表[[#This Row],[f]],賃上げ確認表[[#This Row],[f'']]))</f>
        <v/>
      </c>
      <c r="N509" s="19" t="str">
        <f ca="1">IFERROR(IF(賃上げ確認表[[#This Row],[No.]]=従業員数+1,COUNT(OFFSET($N$53,0,0,従業員数)),IF(賃上げ確認表[[#This Row],[雇用形態]]="88【退職・異動等】","",IFERROR(賃上げ確認表[[#This Row],[g]]-賃上げ確認表[[#This Row],[d]],""))),"")</f>
        <v/>
      </c>
      <c r="O509" s="32" t="str">
        <f ca="1">IFERROR(IF(賃上げ確認表[[#This Row],[No.]]=従業員数+1,AVERAGE(OFFSET($O$53,0,0,従業員数)),IF(賃上げ確認表[[#This Row],[雇用形態]]="88【退職・異動等】","",賃上げ確認表[[#This Row],[d]]/賃上げ確認表[[#This Row],[a]])),"")</f>
        <v/>
      </c>
      <c r="P509" s="33" t="str">
        <f ca="1">IFERROR(IF(賃上げ確認表[[#This Row],[No.]]=従業員数+1,AVERAGE(OFFSET($P$53,0,0,従業員数)),IF(賃上げ確認表[[#This Row],[雇用形態]]="88【退職・異動等】","",賃上げ確認表[[#This Row],[g]]/賃上げ確認表[[#This Row],[a]])),"")</f>
        <v/>
      </c>
      <c r="Q509" s="34" t="str">
        <f ca="1">IFERROR(IF(賃上げ確認表[[#This Row],[No.]]=従業員数+1,AVERAGE(OFFSET($Q$53,0,0,従業員数)),賃上げ確認表[[#This Row],[i]]-賃上げ確認表[[#This Row],[h]]),"")</f>
        <v/>
      </c>
      <c r="R509" s="20" t="str">
        <f ca="1">IF(賃上げ確認表[[#This Row],[h]]="","",IF(OR(賃上げ確認表[[#This Row],[h]]&lt;$Q$39,賃上げ確認表[[#This Row],[i]]&lt;MAX($Q$39:$Q$40)),"最低賃金未満","○"))</f>
        <v/>
      </c>
    </row>
    <row r="510" spans="1:18" ht="18.75" customHeight="1" thickTop="1" thickBot="1" x14ac:dyDescent="0.3">
      <c r="A510" s="108">
        <f>ROW()-ROW(賃上げ確認表[[#Headers],[No.]])</f>
        <v>458</v>
      </c>
      <c r="B510" s="172"/>
      <c r="C510" s="28"/>
      <c r="D510" s="29" t="str">
        <f ca="1">IFERROR(INDIRECT("_"&amp;LEFT(賃上げ確認表[[#This Row],[雇用形態]],2)),"")</f>
        <v/>
      </c>
      <c r="E510" s="160" t="str">
        <f>IF(賃上げ確認表[[#This Row],[雇用形態]]="02【日給制+手当(月額)】",$J$21,"")</f>
        <v/>
      </c>
      <c r="F510" s="162"/>
      <c r="G510" s="163"/>
      <c r="H510" s="161" t="str">
        <f>IFERROR(IF(賃上げ確認表[[#This Row],[雇用形態]]="02【日給制+手当(月額)】",賃上げ確認表[[#This Row],[c]]/賃上げ確認表[[#This Row],[(a'')]]*賃上げ確認表[[#This Row],[a]],""),"")</f>
        <v/>
      </c>
      <c r="I510" s="18" t="str">
        <f>IF(賃上げ確認表[[#This Row],[社員コード又は氏名等]]="","",賃上げ確認表[[#This Row],[b]]+IF(賃上げ確認表[[#This Row],[(a'')]]="",賃上げ確認表[[#This Row],[c]],賃上げ確認表[[#This Row],[c'']]))</f>
        <v/>
      </c>
      <c r="J510" s="165"/>
      <c r="K510" s="166"/>
      <c r="L510" s="161" t="str">
        <f>IFERROR(IF(賃上げ確認表[[#This Row],[雇用形態]]="02【日給制+手当(月額)】",賃上げ確認表[[#This Row],[f]]/賃上げ確認表[[#This Row],[(a'')]]*賃上げ確認表[[#This Row],[a]],""),"")</f>
        <v/>
      </c>
      <c r="M510" s="18" t="str">
        <f>IF(賃上げ確認表[[#This Row],[社員コード又は氏名等]]="","",賃上げ確認表[[#This Row],[e]]+IF(賃上げ確認表[[#This Row],[(a'')]]="",賃上げ確認表[[#This Row],[f]],賃上げ確認表[[#This Row],[f'']]))</f>
        <v/>
      </c>
      <c r="N510" s="19" t="str">
        <f ca="1">IFERROR(IF(賃上げ確認表[[#This Row],[No.]]=従業員数+1,COUNT(OFFSET($N$53,0,0,従業員数)),IF(賃上げ確認表[[#This Row],[雇用形態]]="88【退職・異動等】","",IFERROR(賃上げ確認表[[#This Row],[g]]-賃上げ確認表[[#This Row],[d]],""))),"")</f>
        <v/>
      </c>
      <c r="O510" s="32" t="str">
        <f ca="1">IFERROR(IF(賃上げ確認表[[#This Row],[No.]]=従業員数+1,AVERAGE(OFFSET($O$53,0,0,従業員数)),IF(賃上げ確認表[[#This Row],[雇用形態]]="88【退職・異動等】","",賃上げ確認表[[#This Row],[d]]/賃上げ確認表[[#This Row],[a]])),"")</f>
        <v/>
      </c>
      <c r="P510" s="33" t="str">
        <f ca="1">IFERROR(IF(賃上げ確認表[[#This Row],[No.]]=従業員数+1,AVERAGE(OFFSET($P$53,0,0,従業員数)),IF(賃上げ確認表[[#This Row],[雇用形態]]="88【退職・異動等】","",賃上げ確認表[[#This Row],[g]]/賃上げ確認表[[#This Row],[a]])),"")</f>
        <v/>
      </c>
      <c r="Q510" s="34" t="str">
        <f ca="1">IFERROR(IF(賃上げ確認表[[#This Row],[No.]]=従業員数+1,AVERAGE(OFFSET($Q$53,0,0,従業員数)),賃上げ確認表[[#This Row],[i]]-賃上げ確認表[[#This Row],[h]]),"")</f>
        <v/>
      </c>
      <c r="R510" s="20" t="str">
        <f ca="1">IF(賃上げ確認表[[#This Row],[h]]="","",IF(OR(賃上げ確認表[[#This Row],[h]]&lt;$Q$39,賃上げ確認表[[#This Row],[i]]&lt;MAX($Q$39:$Q$40)),"最低賃金未満","○"))</f>
        <v/>
      </c>
    </row>
    <row r="511" spans="1:18" ht="18.75" customHeight="1" thickTop="1" thickBot="1" x14ac:dyDescent="0.3">
      <c r="A511" s="108">
        <f>ROW()-ROW(賃上げ確認表[[#Headers],[No.]])</f>
        <v>459</v>
      </c>
      <c r="B511" s="172"/>
      <c r="C511" s="28"/>
      <c r="D511" s="29" t="str">
        <f ca="1">IFERROR(INDIRECT("_"&amp;LEFT(賃上げ確認表[[#This Row],[雇用形態]],2)),"")</f>
        <v/>
      </c>
      <c r="E511" s="160" t="str">
        <f>IF(賃上げ確認表[[#This Row],[雇用形態]]="02【日給制+手当(月額)】",$J$21,"")</f>
        <v/>
      </c>
      <c r="F511" s="162"/>
      <c r="G511" s="163"/>
      <c r="H511" s="161" t="str">
        <f>IFERROR(IF(賃上げ確認表[[#This Row],[雇用形態]]="02【日給制+手当(月額)】",賃上げ確認表[[#This Row],[c]]/賃上げ確認表[[#This Row],[(a'')]]*賃上げ確認表[[#This Row],[a]],""),"")</f>
        <v/>
      </c>
      <c r="I511" s="18" t="str">
        <f>IF(賃上げ確認表[[#This Row],[社員コード又は氏名等]]="","",賃上げ確認表[[#This Row],[b]]+IF(賃上げ確認表[[#This Row],[(a'')]]="",賃上げ確認表[[#This Row],[c]],賃上げ確認表[[#This Row],[c'']]))</f>
        <v/>
      </c>
      <c r="J511" s="165"/>
      <c r="K511" s="166"/>
      <c r="L511" s="161" t="str">
        <f>IFERROR(IF(賃上げ確認表[[#This Row],[雇用形態]]="02【日給制+手当(月額)】",賃上げ確認表[[#This Row],[f]]/賃上げ確認表[[#This Row],[(a'')]]*賃上げ確認表[[#This Row],[a]],""),"")</f>
        <v/>
      </c>
      <c r="M511" s="18" t="str">
        <f>IF(賃上げ確認表[[#This Row],[社員コード又は氏名等]]="","",賃上げ確認表[[#This Row],[e]]+IF(賃上げ確認表[[#This Row],[(a'')]]="",賃上げ確認表[[#This Row],[f]],賃上げ確認表[[#This Row],[f'']]))</f>
        <v/>
      </c>
      <c r="N511" s="19" t="str">
        <f ca="1">IFERROR(IF(賃上げ確認表[[#This Row],[No.]]=従業員数+1,COUNT(OFFSET($N$53,0,0,従業員数)),IF(賃上げ確認表[[#This Row],[雇用形態]]="88【退職・異動等】","",IFERROR(賃上げ確認表[[#This Row],[g]]-賃上げ確認表[[#This Row],[d]],""))),"")</f>
        <v/>
      </c>
      <c r="O511" s="32" t="str">
        <f ca="1">IFERROR(IF(賃上げ確認表[[#This Row],[No.]]=従業員数+1,AVERAGE(OFFSET($O$53,0,0,従業員数)),IF(賃上げ確認表[[#This Row],[雇用形態]]="88【退職・異動等】","",賃上げ確認表[[#This Row],[d]]/賃上げ確認表[[#This Row],[a]])),"")</f>
        <v/>
      </c>
      <c r="P511" s="33" t="str">
        <f ca="1">IFERROR(IF(賃上げ確認表[[#This Row],[No.]]=従業員数+1,AVERAGE(OFFSET($P$53,0,0,従業員数)),IF(賃上げ確認表[[#This Row],[雇用形態]]="88【退職・異動等】","",賃上げ確認表[[#This Row],[g]]/賃上げ確認表[[#This Row],[a]])),"")</f>
        <v/>
      </c>
      <c r="Q511" s="34" t="str">
        <f ca="1">IFERROR(IF(賃上げ確認表[[#This Row],[No.]]=従業員数+1,AVERAGE(OFFSET($Q$53,0,0,従業員数)),賃上げ確認表[[#This Row],[i]]-賃上げ確認表[[#This Row],[h]]),"")</f>
        <v/>
      </c>
      <c r="R511" s="20" t="str">
        <f ca="1">IF(賃上げ確認表[[#This Row],[h]]="","",IF(OR(賃上げ確認表[[#This Row],[h]]&lt;$Q$39,賃上げ確認表[[#This Row],[i]]&lt;MAX($Q$39:$Q$40)),"最低賃金未満","○"))</f>
        <v/>
      </c>
    </row>
    <row r="512" spans="1:18" ht="18.75" customHeight="1" thickTop="1" thickBot="1" x14ac:dyDescent="0.3">
      <c r="A512" s="108">
        <f>ROW()-ROW(賃上げ確認表[[#Headers],[No.]])</f>
        <v>460</v>
      </c>
      <c r="B512" s="172"/>
      <c r="C512" s="28"/>
      <c r="D512" s="29" t="str">
        <f ca="1">IFERROR(INDIRECT("_"&amp;LEFT(賃上げ確認表[[#This Row],[雇用形態]],2)),"")</f>
        <v/>
      </c>
      <c r="E512" s="160" t="str">
        <f>IF(賃上げ確認表[[#This Row],[雇用形態]]="02【日給制+手当(月額)】",$J$21,"")</f>
        <v/>
      </c>
      <c r="F512" s="162"/>
      <c r="G512" s="163"/>
      <c r="H512" s="161" t="str">
        <f>IFERROR(IF(賃上げ確認表[[#This Row],[雇用形態]]="02【日給制+手当(月額)】",賃上げ確認表[[#This Row],[c]]/賃上げ確認表[[#This Row],[(a'')]]*賃上げ確認表[[#This Row],[a]],""),"")</f>
        <v/>
      </c>
      <c r="I512" s="18" t="str">
        <f>IF(賃上げ確認表[[#This Row],[社員コード又は氏名等]]="","",賃上げ確認表[[#This Row],[b]]+IF(賃上げ確認表[[#This Row],[(a'')]]="",賃上げ確認表[[#This Row],[c]],賃上げ確認表[[#This Row],[c'']]))</f>
        <v/>
      </c>
      <c r="J512" s="165"/>
      <c r="K512" s="166"/>
      <c r="L512" s="161" t="str">
        <f>IFERROR(IF(賃上げ確認表[[#This Row],[雇用形態]]="02【日給制+手当(月額)】",賃上げ確認表[[#This Row],[f]]/賃上げ確認表[[#This Row],[(a'')]]*賃上げ確認表[[#This Row],[a]],""),"")</f>
        <v/>
      </c>
      <c r="M512" s="18" t="str">
        <f>IF(賃上げ確認表[[#This Row],[社員コード又は氏名等]]="","",賃上げ確認表[[#This Row],[e]]+IF(賃上げ確認表[[#This Row],[(a'')]]="",賃上げ確認表[[#This Row],[f]],賃上げ確認表[[#This Row],[f'']]))</f>
        <v/>
      </c>
      <c r="N512" s="19" t="str">
        <f ca="1">IFERROR(IF(賃上げ確認表[[#This Row],[No.]]=従業員数+1,COUNT(OFFSET($N$53,0,0,従業員数)),IF(賃上げ確認表[[#This Row],[雇用形態]]="88【退職・異動等】","",IFERROR(賃上げ確認表[[#This Row],[g]]-賃上げ確認表[[#This Row],[d]],""))),"")</f>
        <v/>
      </c>
      <c r="O512" s="32" t="str">
        <f ca="1">IFERROR(IF(賃上げ確認表[[#This Row],[No.]]=従業員数+1,AVERAGE(OFFSET($O$53,0,0,従業員数)),IF(賃上げ確認表[[#This Row],[雇用形態]]="88【退職・異動等】","",賃上げ確認表[[#This Row],[d]]/賃上げ確認表[[#This Row],[a]])),"")</f>
        <v/>
      </c>
      <c r="P512" s="33" t="str">
        <f ca="1">IFERROR(IF(賃上げ確認表[[#This Row],[No.]]=従業員数+1,AVERAGE(OFFSET($P$53,0,0,従業員数)),IF(賃上げ確認表[[#This Row],[雇用形態]]="88【退職・異動等】","",賃上げ確認表[[#This Row],[g]]/賃上げ確認表[[#This Row],[a]])),"")</f>
        <v/>
      </c>
      <c r="Q512" s="34" t="str">
        <f ca="1">IFERROR(IF(賃上げ確認表[[#This Row],[No.]]=従業員数+1,AVERAGE(OFFSET($Q$53,0,0,従業員数)),賃上げ確認表[[#This Row],[i]]-賃上げ確認表[[#This Row],[h]]),"")</f>
        <v/>
      </c>
      <c r="R512" s="20" t="str">
        <f ca="1">IF(賃上げ確認表[[#This Row],[h]]="","",IF(OR(賃上げ確認表[[#This Row],[h]]&lt;$Q$39,賃上げ確認表[[#This Row],[i]]&lt;MAX($Q$39:$Q$40)),"最低賃金未満","○"))</f>
        <v/>
      </c>
    </row>
    <row r="513" spans="1:18" ht="18.75" customHeight="1" thickTop="1" thickBot="1" x14ac:dyDescent="0.3">
      <c r="A513" s="108">
        <f>ROW()-ROW(賃上げ確認表[[#Headers],[No.]])</f>
        <v>461</v>
      </c>
      <c r="B513" s="172"/>
      <c r="C513" s="28"/>
      <c r="D513" s="29" t="str">
        <f ca="1">IFERROR(INDIRECT("_"&amp;LEFT(賃上げ確認表[[#This Row],[雇用形態]],2)),"")</f>
        <v/>
      </c>
      <c r="E513" s="160" t="str">
        <f>IF(賃上げ確認表[[#This Row],[雇用形態]]="02【日給制+手当(月額)】",$J$21,"")</f>
        <v/>
      </c>
      <c r="F513" s="162"/>
      <c r="G513" s="163"/>
      <c r="H513" s="161" t="str">
        <f>IFERROR(IF(賃上げ確認表[[#This Row],[雇用形態]]="02【日給制+手当(月額)】",賃上げ確認表[[#This Row],[c]]/賃上げ確認表[[#This Row],[(a'')]]*賃上げ確認表[[#This Row],[a]],""),"")</f>
        <v/>
      </c>
      <c r="I513" s="18" t="str">
        <f>IF(賃上げ確認表[[#This Row],[社員コード又は氏名等]]="","",賃上げ確認表[[#This Row],[b]]+IF(賃上げ確認表[[#This Row],[(a'')]]="",賃上げ確認表[[#This Row],[c]],賃上げ確認表[[#This Row],[c'']]))</f>
        <v/>
      </c>
      <c r="J513" s="165"/>
      <c r="K513" s="166"/>
      <c r="L513" s="161" t="str">
        <f>IFERROR(IF(賃上げ確認表[[#This Row],[雇用形態]]="02【日給制+手当(月額)】",賃上げ確認表[[#This Row],[f]]/賃上げ確認表[[#This Row],[(a'')]]*賃上げ確認表[[#This Row],[a]],""),"")</f>
        <v/>
      </c>
      <c r="M513" s="18" t="str">
        <f>IF(賃上げ確認表[[#This Row],[社員コード又は氏名等]]="","",賃上げ確認表[[#This Row],[e]]+IF(賃上げ確認表[[#This Row],[(a'')]]="",賃上げ確認表[[#This Row],[f]],賃上げ確認表[[#This Row],[f'']]))</f>
        <v/>
      </c>
      <c r="N513" s="19" t="str">
        <f ca="1">IFERROR(IF(賃上げ確認表[[#This Row],[No.]]=従業員数+1,COUNT(OFFSET($N$53,0,0,従業員数)),IF(賃上げ確認表[[#This Row],[雇用形態]]="88【退職・異動等】","",IFERROR(賃上げ確認表[[#This Row],[g]]-賃上げ確認表[[#This Row],[d]],""))),"")</f>
        <v/>
      </c>
      <c r="O513" s="32" t="str">
        <f ca="1">IFERROR(IF(賃上げ確認表[[#This Row],[No.]]=従業員数+1,AVERAGE(OFFSET($O$53,0,0,従業員数)),IF(賃上げ確認表[[#This Row],[雇用形態]]="88【退職・異動等】","",賃上げ確認表[[#This Row],[d]]/賃上げ確認表[[#This Row],[a]])),"")</f>
        <v/>
      </c>
      <c r="P513" s="33" t="str">
        <f ca="1">IFERROR(IF(賃上げ確認表[[#This Row],[No.]]=従業員数+1,AVERAGE(OFFSET($P$53,0,0,従業員数)),IF(賃上げ確認表[[#This Row],[雇用形態]]="88【退職・異動等】","",賃上げ確認表[[#This Row],[g]]/賃上げ確認表[[#This Row],[a]])),"")</f>
        <v/>
      </c>
      <c r="Q513" s="34" t="str">
        <f ca="1">IFERROR(IF(賃上げ確認表[[#This Row],[No.]]=従業員数+1,AVERAGE(OFFSET($Q$53,0,0,従業員数)),賃上げ確認表[[#This Row],[i]]-賃上げ確認表[[#This Row],[h]]),"")</f>
        <v/>
      </c>
      <c r="R513" s="20" t="str">
        <f ca="1">IF(賃上げ確認表[[#This Row],[h]]="","",IF(OR(賃上げ確認表[[#This Row],[h]]&lt;$Q$39,賃上げ確認表[[#This Row],[i]]&lt;MAX($Q$39:$Q$40)),"最低賃金未満","○"))</f>
        <v/>
      </c>
    </row>
    <row r="514" spans="1:18" ht="18.75" customHeight="1" thickTop="1" thickBot="1" x14ac:dyDescent="0.3">
      <c r="A514" s="108">
        <f>ROW()-ROW(賃上げ確認表[[#Headers],[No.]])</f>
        <v>462</v>
      </c>
      <c r="B514" s="172"/>
      <c r="C514" s="28"/>
      <c r="D514" s="29" t="str">
        <f ca="1">IFERROR(INDIRECT("_"&amp;LEFT(賃上げ確認表[[#This Row],[雇用形態]],2)),"")</f>
        <v/>
      </c>
      <c r="E514" s="160" t="str">
        <f>IF(賃上げ確認表[[#This Row],[雇用形態]]="02【日給制+手当(月額)】",$J$21,"")</f>
        <v/>
      </c>
      <c r="F514" s="162"/>
      <c r="G514" s="163"/>
      <c r="H514" s="161" t="str">
        <f>IFERROR(IF(賃上げ確認表[[#This Row],[雇用形態]]="02【日給制+手当(月額)】",賃上げ確認表[[#This Row],[c]]/賃上げ確認表[[#This Row],[(a'')]]*賃上げ確認表[[#This Row],[a]],""),"")</f>
        <v/>
      </c>
      <c r="I514" s="18" t="str">
        <f>IF(賃上げ確認表[[#This Row],[社員コード又は氏名等]]="","",賃上げ確認表[[#This Row],[b]]+IF(賃上げ確認表[[#This Row],[(a'')]]="",賃上げ確認表[[#This Row],[c]],賃上げ確認表[[#This Row],[c'']]))</f>
        <v/>
      </c>
      <c r="J514" s="165"/>
      <c r="K514" s="166"/>
      <c r="L514" s="161" t="str">
        <f>IFERROR(IF(賃上げ確認表[[#This Row],[雇用形態]]="02【日給制+手当(月額)】",賃上げ確認表[[#This Row],[f]]/賃上げ確認表[[#This Row],[(a'')]]*賃上げ確認表[[#This Row],[a]],""),"")</f>
        <v/>
      </c>
      <c r="M514" s="18" t="str">
        <f>IF(賃上げ確認表[[#This Row],[社員コード又は氏名等]]="","",賃上げ確認表[[#This Row],[e]]+IF(賃上げ確認表[[#This Row],[(a'')]]="",賃上げ確認表[[#This Row],[f]],賃上げ確認表[[#This Row],[f'']]))</f>
        <v/>
      </c>
      <c r="N514" s="19" t="str">
        <f ca="1">IFERROR(IF(賃上げ確認表[[#This Row],[No.]]=従業員数+1,COUNT(OFFSET($N$53,0,0,従業員数)),IF(賃上げ確認表[[#This Row],[雇用形態]]="88【退職・異動等】","",IFERROR(賃上げ確認表[[#This Row],[g]]-賃上げ確認表[[#This Row],[d]],""))),"")</f>
        <v/>
      </c>
      <c r="O514" s="32" t="str">
        <f ca="1">IFERROR(IF(賃上げ確認表[[#This Row],[No.]]=従業員数+1,AVERAGE(OFFSET($O$53,0,0,従業員数)),IF(賃上げ確認表[[#This Row],[雇用形態]]="88【退職・異動等】","",賃上げ確認表[[#This Row],[d]]/賃上げ確認表[[#This Row],[a]])),"")</f>
        <v/>
      </c>
      <c r="P514" s="33" t="str">
        <f ca="1">IFERROR(IF(賃上げ確認表[[#This Row],[No.]]=従業員数+1,AVERAGE(OFFSET($P$53,0,0,従業員数)),IF(賃上げ確認表[[#This Row],[雇用形態]]="88【退職・異動等】","",賃上げ確認表[[#This Row],[g]]/賃上げ確認表[[#This Row],[a]])),"")</f>
        <v/>
      </c>
      <c r="Q514" s="34" t="str">
        <f ca="1">IFERROR(IF(賃上げ確認表[[#This Row],[No.]]=従業員数+1,AVERAGE(OFFSET($Q$53,0,0,従業員数)),賃上げ確認表[[#This Row],[i]]-賃上げ確認表[[#This Row],[h]]),"")</f>
        <v/>
      </c>
      <c r="R514" s="20" t="str">
        <f ca="1">IF(賃上げ確認表[[#This Row],[h]]="","",IF(OR(賃上げ確認表[[#This Row],[h]]&lt;$Q$39,賃上げ確認表[[#This Row],[i]]&lt;MAX($Q$39:$Q$40)),"最低賃金未満","○"))</f>
        <v/>
      </c>
    </row>
    <row r="515" spans="1:18" ht="18.75" customHeight="1" thickTop="1" thickBot="1" x14ac:dyDescent="0.3">
      <c r="A515" s="108">
        <f>ROW()-ROW(賃上げ確認表[[#Headers],[No.]])</f>
        <v>463</v>
      </c>
      <c r="B515" s="172"/>
      <c r="C515" s="28"/>
      <c r="D515" s="29" t="str">
        <f ca="1">IFERROR(INDIRECT("_"&amp;LEFT(賃上げ確認表[[#This Row],[雇用形態]],2)),"")</f>
        <v/>
      </c>
      <c r="E515" s="160" t="str">
        <f>IF(賃上げ確認表[[#This Row],[雇用形態]]="02【日給制+手当(月額)】",$J$21,"")</f>
        <v/>
      </c>
      <c r="F515" s="162"/>
      <c r="G515" s="163"/>
      <c r="H515" s="161" t="str">
        <f>IFERROR(IF(賃上げ確認表[[#This Row],[雇用形態]]="02【日給制+手当(月額)】",賃上げ確認表[[#This Row],[c]]/賃上げ確認表[[#This Row],[(a'')]]*賃上げ確認表[[#This Row],[a]],""),"")</f>
        <v/>
      </c>
      <c r="I515" s="18" t="str">
        <f>IF(賃上げ確認表[[#This Row],[社員コード又は氏名等]]="","",賃上げ確認表[[#This Row],[b]]+IF(賃上げ確認表[[#This Row],[(a'')]]="",賃上げ確認表[[#This Row],[c]],賃上げ確認表[[#This Row],[c'']]))</f>
        <v/>
      </c>
      <c r="J515" s="165"/>
      <c r="K515" s="166"/>
      <c r="L515" s="161" t="str">
        <f>IFERROR(IF(賃上げ確認表[[#This Row],[雇用形態]]="02【日給制+手当(月額)】",賃上げ確認表[[#This Row],[f]]/賃上げ確認表[[#This Row],[(a'')]]*賃上げ確認表[[#This Row],[a]],""),"")</f>
        <v/>
      </c>
      <c r="M515" s="18" t="str">
        <f>IF(賃上げ確認表[[#This Row],[社員コード又は氏名等]]="","",賃上げ確認表[[#This Row],[e]]+IF(賃上げ確認表[[#This Row],[(a'')]]="",賃上げ確認表[[#This Row],[f]],賃上げ確認表[[#This Row],[f'']]))</f>
        <v/>
      </c>
      <c r="N515" s="19" t="str">
        <f ca="1">IFERROR(IF(賃上げ確認表[[#This Row],[No.]]=従業員数+1,COUNT(OFFSET($N$53,0,0,従業員数)),IF(賃上げ確認表[[#This Row],[雇用形態]]="88【退職・異動等】","",IFERROR(賃上げ確認表[[#This Row],[g]]-賃上げ確認表[[#This Row],[d]],""))),"")</f>
        <v/>
      </c>
      <c r="O515" s="32" t="str">
        <f ca="1">IFERROR(IF(賃上げ確認表[[#This Row],[No.]]=従業員数+1,AVERAGE(OFFSET($O$53,0,0,従業員数)),IF(賃上げ確認表[[#This Row],[雇用形態]]="88【退職・異動等】","",賃上げ確認表[[#This Row],[d]]/賃上げ確認表[[#This Row],[a]])),"")</f>
        <v/>
      </c>
      <c r="P515" s="33" t="str">
        <f ca="1">IFERROR(IF(賃上げ確認表[[#This Row],[No.]]=従業員数+1,AVERAGE(OFFSET($P$53,0,0,従業員数)),IF(賃上げ確認表[[#This Row],[雇用形態]]="88【退職・異動等】","",賃上げ確認表[[#This Row],[g]]/賃上げ確認表[[#This Row],[a]])),"")</f>
        <v/>
      </c>
      <c r="Q515" s="34" t="str">
        <f ca="1">IFERROR(IF(賃上げ確認表[[#This Row],[No.]]=従業員数+1,AVERAGE(OFFSET($Q$53,0,0,従業員数)),賃上げ確認表[[#This Row],[i]]-賃上げ確認表[[#This Row],[h]]),"")</f>
        <v/>
      </c>
      <c r="R515" s="20" t="str">
        <f ca="1">IF(賃上げ確認表[[#This Row],[h]]="","",IF(OR(賃上げ確認表[[#This Row],[h]]&lt;$Q$39,賃上げ確認表[[#This Row],[i]]&lt;MAX($Q$39:$Q$40)),"最低賃金未満","○"))</f>
        <v/>
      </c>
    </row>
    <row r="516" spans="1:18" ht="18.75" customHeight="1" thickTop="1" thickBot="1" x14ac:dyDescent="0.3">
      <c r="A516" s="108">
        <f>ROW()-ROW(賃上げ確認表[[#Headers],[No.]])</f>
        <v>464</v>
      </c>
      <c r="B516" s="172"/>
      <c r="C516" s="28"/>
      <c r="D516" s="29" t="str">
        <f ca="1">IFERROR(INDIRECT("_"&amp;LEFT(賃上げ確認表[[#This Row],[雇用形態]],2)),"")</f>
        <v/>
      </c>
      <c r="E516" s="160" t="str">
        <f>IF(賃上げ確認表[[#This Row],[雇用形態]]="02【日給制+手当(月額)】",$J$21,"")</f>
        <v/>
      </c>
      <c r="F516" s="162"/>
      <c r="G516" s="163"/>
      <c r="H516" s="161" t="str">
        <f>IFERROR(IF(賃上げ確認表[[#This Row],[雇用形態]]="02【日給制+手当(月額)】",賃上げ確認表[[#This Row],[c]]/賃上げ確認表[[#This Row],[(a'')]]*賃上げ確認表[[#This Row],[a]],""),"")</f>
        <v/>
      </c>
      <c r="I516" s="18" t="str">
        <f>IF(賃上げ確認表[[#This Row],[社員コード又は氏名等]]="","",賃上げ確認表[[#This Row],[b]]+IF(賃上げ確認表[[#This Row],[(a'')]]="",賃上げ確認表[[#This Row],[c]],賃上げ確認表[[#This Row],[c'']]))</f>
        <v/>
      </c>
      <c r="J516" s="165"/>
      <c r="K516" s="166"/>
      <c r="L516" s="161" t="str">
        <f>IFERROR(IF(賃上げ確認表[[#This Row],[雇用形態]]="02【日給制+手当(月額)】",賃上げ確認表[[#This Row],[f]]/賃上げ確認表[[#This Row],[(a'')]]*賃上げ確認表[[#This Row],[a]],""),"")</f>
        <v/>
      </c>
      <c r="M516" s="18" t="str">
        <f>IF(賃上げ確認表[[#This Row],[社員コード又は氏名等]]="","",賃上げ確認表[[#This Row],[e]]+IF(賃上げ確認表[[#This Row],[(a'')]]="",賃上げ確認表[[#This Row],[f]],賃上げ確認表[[#This Row],[f'']]))</f>
        <v/>
      </c>
      <c r="N516" s="19" t="str">
        <f ca="1">IFERROR(IF(賃上げ確認表[[#This Row],[No.]]=従業員数+1,COUNT(OFFSET($N$53,0,0,従業員数)),IF(賃上げ確認表[[#This Row],[雇用形態]]="88【退職・異動等】","",IFERROR(賃上げ確認表[[#This Row],[g]]-賃上げ確認表[[#This Row],[d]],""))),"")</f>
        <v/>
      </c>
      <c r="O516" s="32" t="str">
        <f ca="1">IFERROR(IF(賃上げ確認表[[#This Row],[No.]]=従業員数+1,AVERAGE(OFFSET($O$53,0,0,従業員数)),IF(賃上げ確認表[[#This Row],[雇用形態]]="88【退職・異動等】","",賃上げ確認表[[#This Row],[d]]/賃上げ確認表[[#This Row],[a]])),"")</f>
        <v/>
      </c>
      <c r="P516" s="33" t="str">
        <f ca="1">IFERROR(IF(賃上げ確認表[[#This Row],[No.]]=従業員数+1,AVERAGE(OFFSET($P$53,0,0,従業員数)),IF(賃上げ確認表[[#This Row],[雇用形態]]="88【退職・異動等】","",賃上げ確認表[[#This Row],[g]]/賃上げ確認表[[#This Row],[a]])),"")</f>
        <v/>
      </c>
      <c r="Q516" s="34" t="str">
        <f ca="1">IFERROR(IF(賃上げ確認表[[#This Row],[No.]]=従業員数+1,AVERAGE(OFFSET($Q$53,0,0,従業員数)),賃上げ確認表[[#This Row],[i]]-賃上げ確認表[[#This Row],[h]]),"")</f>
        <v/>
      </c>
      <c r="R516" s="20" t="str">
        <f ca="1">IF(賃上げ確認表[[#This Row],[h]]="","",IF(OR(賃上げ確認表[[#This Row],[h]]&lt;$Q$39,賃上げ確認表[[#This Row],[i]]&lt;MAX($Q$39:$Q$40)),"最低賃金未満","○"))</f>
        <v/>
      </c>
    </row>
    <row r="517" spans="1:18" ht="18.75" customHeight="1" thickTop="1" thickBot="1" x14ac:dyDescent="0.3">
      <c r="A517" s="108">
        <f>ROW()-ROW(賃上げ確認表[[#Headers],[No.]])</f>
        <v>465</v>
      </c>
      <c r="B517" s="172"/>
      <c r="C517" s="28"/>
      <c r="D517" s="29" t="str">
        <f ca="1">IFERROR(INDIRECT("_"&amp;LEFT(賃上げ確認表[[#This Row],[雇用形態]],2)),"")</f>
        <v/>
      </c>
      <c r="E517" s="160" t="str">
        <f>IF(賃上げ確認表[[#This Row],[雇用形態]]="02【日給制+手当(月額)】",$J$21,"")</f>
        <v/>
      </c>
      <c r="F517" s="162"/>
      <c r="G517" s="163"/>
      <c r="H517" s="161" t="str">
        <f>IFERROR(IF(賃上げ確認表[[#This Row],[雇用形態]]="02【日給制+手当(月額)】",賃上げ確認表[[#This Row],[c]]/賃上げ確認表[[#This Row],[(a'')]]*賃上げ確認表[[#This Row],[a]],""),"")</f>
        <v/>
      </c>
      <c r="I517" s="18" t="str">
        <f>IF(賃上げ確認表[[#This Row],[社員コード又は氏名等]]="","",賃上げ確認表[[#This Row],[b]]+IF(賃上げ確認表[[#This Row],[(a'')]]="",賃上げ確認表[[#This Row],[c]],賃上げ確認表[[#This Row],[c'']]))</f>
        <v/>
      </c>
      <c r="J517" s="165"/>
      <c r="K517" s="166"/>
      <c r="L517" s="161" t="str">
        <f>IFERROR(IF(賃上げ確認表[[#This Row],[雇用形態]]="02【日給制+手当(月額)】",賃上げ確認表[[#This Row],[f]]/賃上げ確認表[[#This Row],[(a'')]]*賃上げ確認表[[#This Row],[a]],""),"")</f>
        <v/>
      </c>
      <c r="M517" s="18" t="str">
        <f>IF(賃上げ確認表[[#This Row],[社員コード又は氏名等]]="","",賃上げ確認表[[#This Row],[e]]+IF(賃上げ確認表[[#This Row],[(a'')]]="",賃上げ確認表[[#This Row],[f]],賃上げ確認表[[#This Row],[f'']]))</f>
        <v/>
      </c>
      <c r="N517" s="19" t="str">
        <f ca="1">IFERROR(IF(賃上げ確認表[[#This Row],[No.]]=従業員数+1,COUNT(OFFSET($N$53,0,0,従業員数)),IF(賃上げ確認表[[#This Row],[雇用形態]]="88【退職・異動等】","",IFERROR(賃上げ確認表[[#This Row],[g]]-賃上げ確認表[[#This Row],[d]],""))),"")</f>
        <v/>
      </c>
      <c r="O517" s="32" t="str">
        <f ca="1">IFERROR(IF(賃上げ確認表[[#This Row],[No.]]=従業員数+1,AVERAGE(OFFSET($O$53,0,0,従業員数)),IF(賃上げ確認表[[#This Row],[雇用形態]]="88【退職・異動等】","",賃上げ確認表[[#This Row],[d]]/賃上げ確認表[[#This Row],[a]])),"")</f>
        <v/>
      </c>
      <c r="P517" s="33" t="str">
        <f ca="1">IFERROR(IF(賃上げ確認表[[#This Row],[No.]]=従業員数+1,AVERAGE(OFFSET($P$53,0,0,従業員数)),IF(賃上げ確認表[[#This Row],[雇用形態]]="88【退職・異動等】","",賃上げ確認表[[#This Row],[g]]/賃上げ確認表[[#This Row],[a]])),"")</f>
        <v/>
      </c>
      <c r="Q517" s="34" t="str">
        <f ca="1">IFERROR(IF(賃上げ確認表[[#This Row],[No.]]=従業員数+1,AVERAGE(OFFSET($Q$53,0,0,従業員数)),賃上げ確認表[[#This Row],[i]]-賃上げ確認表[[#This Row],[h]]),"")</f>
        <v/>
      </c>
      <c r="R517" s="20" t="str">
        <f ca="1">IF(賃上げ確認表[[#This Row],[h]]="","",IF(OR(賃上げ確認表[[#This Row],[h]]&lt;$Q$39,賃上げ確認表[[#This Row],[i]]&lt;MAX($Q$39:$Q$40)),"最低賃金未満","○"))</f>
        <v/>
      </c>
    </row>
    <row r="518" spans="1:18" ht="18.75" customHeight="1" thickTop="1" thickBot="1" x14ac:dyDescent="0.3">
      <c r="A518" s="108">
        <f>ROW()-ROW(賃上げ確認表[[#Headers],[No.]])</f>
        <v>466</v>
      </c>
      <c r="B518" s="172"/>
      <c r="C518" s="28"/>
      <c r="D518" s="29" t="str">
        <f ca="1">IFERROR(INDIRECT("_"&amp;LEFT(賃上げ確認表[[#This Row],[雇用形態]],2)),"")</f>
        <v/>
      </c>
      <c r="E518" s="160" t="str">
        <f>IF(賃上げ確認表[[#This Row],[雇用形態]]="02【日給制+手当(月額)】",$J$21,"")</f>
        <v/>
      </c>
      <c r="F518" s="162"/>
      <c r="G518" s="163"/>
      <c r="H518" s="161" t="str">
        <f>IFERROR(IF(賃上げ確認表[[#This Row],[雇用形態]]="02【日給制+手当(月額)】",賃上げ確認表[[#This Row],[c]]/賃上げ確認表[[#This Row],[(a'')]]*賃上げ確認表[[#This Row],[a]],""),"")</f>
        <v/>
      </c>
      <c r="I518" s="18" t="str">
        <f>IF(賃上げ確認表[[#This Row],[社員コード又は氏名等]]="","",賃上げ確認表[[#This Row],[b]]+IF(賃上げ確認表[[#This Row],[(a'')]]="",賃上げ確認表[[#This Row],[c]],賃上げ確認表[[#This Row],[c'']]))</f>
        <v/>
      </c>
      <c r="J518" s="165"/>
      <c r="K518" s="166"/>
      <c r="L518" s="161" t="str">
        <f>IFERROR(IF(賃上げ確認表[[#This Row],[雇用形態]]="02【日給制+手当(月額)】",賃上げ確認表[[#This Row],[f]]/賃上げ確認表[[#This Row],[(a'')]]*賃上げ確認表[[#This Row],[a]],""),"")</f>
        <v/>
      </c>
      <c r="M518" s="18" t="str">
        <f>IF(賃上げ確認表[[#This Row],[社員コード又は氏名等]]="","",賃上げ確認表[[#This Row],[e]]+IF(賃上げ確認表[[#This Row],[(a'')]]="",賃上げ確認表[[#This Row],[f]],賃上げ確認表[[#This Row],[f'']]))</f>
        <v/>
      </c>
      <c r="N518" s="19" t="str">
        <f ca="1">IFERROR(IF(賃上げ確認表[[#This Row],[No.]]=従業員数+1,COUNT(OFFSET($N$53,0,0,従業員数)),IF(賃上げ確認表[[#This Row],[雇用形態]]="88【退職・異動等】","",IFERROR(賃上げ確認表[[#This Row],[g]]-賃上げ確認表[[#This Row],[d]],""))),"")</f>
        <v/>
      </c>
      <c r="O518" s="32" t="str">
        <f ca="1">IFERROR(IF(賃上げ確認表[[#This Row],[No.]]=従業員数+1,AVERAGE(OFFSET($O$53,0,0,従業員数)),IF(賃上げ確認表[[#This Row],[雇用形態]]="88【退職・異動等】","",賃上げ確認表[[#This Row],[d]]/賃上げ確認表[[#This Row],[a]])),"")</f>
        <v/>
      </c>
      <c r="P518" s="33" t="str">
        <f ca="1">IFERROR(IF(賃上げ確認表[[#This Row],[No.]]=従業員数+1,AVERAGE(OFFSET($P$53,0,0,従業員数)),IF(賃上げ確認表[[#This Row],[雇用形態]]="88【退職・異動等】","",賃上げ確認表[[#This Row],[g]]/賃上げ確認表[[#This Row],[a]])),"")</f>
        <v/>
      </c>
      <c r="Q518" s="34" t="str">
        <f ca="1">IFERROR(IF(賃上げ確認表[[#This Row],[No.]]=従業員数+1,AVERAGE(OFFSET($Q$53,0,0,従業員数)),賃上げ確認表[[#This Row],[i]]-賃上げ確認表[[#This Row],[h]]),"")</f>
        <v/>
      </c>
      <c r="R518" s="20" t="str">
        <f ca="1">IF(賃上げ確認表[[#This Row],[h]]="","",IF(OR(賃上げ確認表[[#This Row],[h]]&lt;$Q$39,賃上げ確認表[[#This Row],[i]]&lt;MAX($Q$39:$Q$40)),"最低賃金未満","○"))</f>
        <v/>
      </c>
    </row>
    <row r="519" spans="1:18" ht="18.75" customHeight="1" thickTop="1" thickBot="1" x14ac:dyDescent="0.3">
      <c r="A519" s="108">
        <f>ROW()-ROW(賃上げ確認表[[#Headers],[No.]])</f>
        <v>467</v>
      </c>
      <c r="B519" s="172"/>
      <c r="C519" s="28"/>
      <c r="D519" s="29" t="str">
        <f ca="1">IFERROR(INDIRECT("_"&amp;LEFT(賃上げ確認表[[#This Row],[雇用形態]],2)),"")</f>
        <v/>
      </c>
      <c r="E519" s="160" t="str">
        <f>IF(賃上げ確認表[[#This Row],[雇用形態]]="02【日給制+手当(月額)】",$J$21,"")</f>
        <v/>
      </c>
      <c r="F519" s="162"/>
      <c r="G519" s="163"/>
      <c r="H519" s="161" t="str">
        <f>IFERROR(IF(賃上げ確認表[[#This Row],[雇用形態]]="02【日給制+手当(月額)】",賃上げ確認表[[#This Row],[c]]/賃上げ確認表[[#This Row],[(a'')]]*賃上げ確認表[[#This Row],[a]],""),"")</f>
        <v/>
      </c>
      <c r="I519" s="18" t="str">
        <f>IF(賃上げ確認表[[#This Row],[社員コード又は氏名等]]="","",賃上げ確認表[[#This Row],[b]]+IF(賃上げ確認表[[#This Row],[(a'')]]="",賃上げ確認表[[#This Row],[c]],賃上げ確認表[[#This Row],[c'']]))</f>
        <v/>
      </c>
      <c r="J519" s="165"/>
      <c r="K519" s="166"/>
      <c r="L519" s="161" t="str">
        <f>IFERROR(IF(賃上げ確認表[[#This Row],[雇用形態]]="02【日給制+手当(月額)】",賃上げ確認表[[#This Row],[f]]/賃上げ確認表[[#This Row],[(a'')]]*賃上げ確認表[[#This Row],[a]],""),"")</f>
        <v/>
      </c>
      <c r="M519" s="18" t="str">
        <f>IF(賃上げ確認表[[#This Row],[社員コード又は氏名等]]="","",賃上げ確認表[[#This Row],[e]]+IF(賃上げ確認表[[#This Row],[(a'')]]="",賃上げ確認表[[#This Row],[f]],賃上げ確認表[[#This Row],[f'']]))</f>
        <v/>
      </c>
      <c r="N519" s="19" t="str">
        <f ca="1">IFERROR(IF(賃上げ確認表[[#This Row],[No.]]=従業員数+1,COUNT(OFFSET($N$53,0,0,従業員数)),IF(賃上げ確認表[[#This Row],[雇用形態]]="88【退職・異動等】","",IFERROR(賃上げ確認表[[#This Row],[g]]-賃上げ確認表[[#This Row],[d]],""))),"")</f>
        <v/>
      </c>
      <c r="O519" s="32" t="str">
        <f ca="1">IFERROR(IF(賃上げ確認表[[#This Row],[No.]]=従業員数+1,AVERAGE(OFFSET($O$53,0,0,従業員数)),IF(賃上げ確認表[[#This Row],[雇用形態]]="88【退職・異動等】","",賃上げ確認表[[#This Row],[d]]/賃上げ確認表[[#This Row],[a]])),"")</f>
        <v/>
      </c>
      <c r="P519" s="33" t="str">
        <f ca="1">IFERROR(IF(賃上げ確認表[[#This Row],[No.]]=従業員数+1,AVERAGE(OFFSET($P$53,0,0,従業員数)),IF(賃上げ確認表[[#This Row],[雇用形態]]="88【退職・異動等】","",賃上げ確認表[[#This Row],[g]]/賃上げ確認表[[#This Row],[a]])),"")</f>
        <v/>
      </c>
      <c r="Q519" s="34" t="str">
        <f ca="1">IFERROR(IF(賃上げ確認表[[#This Row],[No.]]=従業員数+1,AVERAGE(OFFSET($Q$53,0,0,従業員数)),賃上げ確認表[[#This Row],[i]]-賃上げ確認表[[#This Row],[h]]),"")</f>
        <v/>
      </c>
      <c r="R519" s="20" t="str">
        <f ca="1">IF(賃上げ確認表[[#This Row],[h]]="","",IF(OR(賃上げ確認表[[#This Row],[h]]&lt;$Q$39,賃上げ確認表[[#This Row],[i]]&lt;MAX($Q$39:$Q$40)),"最低賃金未満","○"))</f>
        <v/>
      </c>
    </row>
    <row r="520" spans="1:18" ht="18.75" customHeight="1" thickTop="1" thickBot="1" x14ac:dyDescent="0.3">
      <c r="A520" s="108">
        <f>ROW()-ROW(賃上げ確認表[[#Headers],[No.]])</f>
        <v>468</v>
      </c>
      <c r="B520" s="172"/>
      <c r="C520" s="28"/>
      <c r="D520" s="29" t="str">
        <f ca="1">IFERROR(INDIRECT("_"&amp;LEFT(賃上げ確認表[[#This Row],[雇用形態]],2)),"")</f>
        <v/>
      </c>
      <c r="E520" s="160" t="str">
        <f>IF(賃上げ確認表[[#This Row],[雇用形態]]="02【日給制+手当(月額)】",$J$21,"")</f>
        <v/>
      </c>
      <c r="F520" s="162"/>
      <c r="G520" s="163"/>
      <c r="H520" s="161" t="str">
        <f>IFERROR(IF(賃上げ確認表[[#This Row],[雇用形態]]="02【日給制+手当(月額)】",賃上げ確認表[[#This Row],[c]]/賃上げ確認表[[#This Row],[(a'')]]*賃上げ確認表[[#This Row],[a]],""),"")</f>
        <v/>
      </c>
      <c r="I520" s="18" t="str">
        <f>IF(賃上げ確認表[[#This Row],[社員コード又は氏名等]]="","",賃上げ確認表[[#This Row],[b]]+IF(賃上げ確認表[[#This Row],[(a'')]]="",賃上げ確認表[[#This Row],[c]],賃上げ確認表[[#This Row],[c'']]))</f>
        <v/>
      </c>
      <c r="J520" s="165"/>
      <c r="K520" s="166"/>
      <c r="L520" s="161" t="str">
        <f>IFERROR(IF(賃上げ確認表[[#This Row],[雇用形態]]="02【日給制+手当(月額)】",賃上げ確認表[[#This Row],[f]]/賃上げ確認表[[#This Row],[(a'')]]*賃上げ確認表[[#This Row],[a]],""),"")</f>
        <v/>
      </c>
      <c r="M520" s="18" t="str">
        <f>IF(賃上げ確認表[[#This Row],[社員コード又は氏名等]]="","",賃上げ確認表[[#This Row],[e]]+IF(賃上げ確認表[[#This Row],[(a'')]]="",賃上げ確認表[[#This Row],[f]],賃上げ確認表[[#This Row],[f'']]))</f>
        <v/>
      </c>
      <c r="N520" s="19" t="str">
        <f ca="1">IFERROR(IF(賃上げ確認表[[#This Row],[No.]]=従業員数+1,COUNT(OFFSET($N$53,0,0,従業員数)),IF(賃上げ確認表[[#This Row],[雇用形態]]="88【退職・異動等】","",IFERROR(賃上げ確認表[[#This Row],[g]]-賃上げ確認表[[#This Row],[d]],""))),"")</f>
        <v/>
      </c>
      <c r="O520" s="32" t="str">
        <f ca="1">IFERROR(IF(賃上げ確認表[[#This Row],[No.]]=従業員数+1,AVERAGE(OFFSET($O$53,0,0,従業員数)),IF(賃上げ確認表[[#This Row],[雇用形態]]="88【退職・異動等】","",賃上げ確認表[[#This Row],[d]]/賃上げ確認表[[#This Row],[a]])),"")</f>
        <v/>
      </c>
      <c r="P520" s="33" t="str">
        <f ca="1">IFERROR(IF(賃上げ確認表[[#This Row],[No.]]=従業員数+1,AVERAGE(OFFSET($P$53,0,0,従業員数)),IF(賃上げ確認表[[#This Row],[雇用形態]]="88【退職・異動等】","",賃上げ確認表[[#This Row],[g]]/賃上げ確認表[[#This Row],[a]])),"")</f>
        <v/>
      </c>
      <c r="Q520" s="34" t="str">
        <f ca="1">IFERROR(IF(賃上げ確認表[[#This Row],[No.]]=従業員数+1,AVERAGE(OFFSET($Q$53,0,0,従業員数)),賃上げ確認表[[#This Row],[i]]-賃上げ確認表[[#This Row],[h]]),"")</f>
        <v/>
      </c>
      <c r="R520" s="20" t="str">
        <f ca="1">IF(賃上げ確認表[[#This Row],[h]]="","",IF(OR(賃上げ確認表[[#This Row],[h]]&lt;$Q$39,賃上げ確認表[[#This Row],[i]]&lt;MAX($Q$39:$Q$40)),"最低賃金未満","○"))</f>
        <v/>
      </c>
    </row>
    <row r="521" spans="1:18" ht="18.75" customHeight="1" thickTop="1" thickBot="1" x14ac:dyDescent="0.3">
      <c r="A521" s="108">
        <f>ROW()-ROW(賃上げ確認表[[#Headers],[No.]])</f>
        <v>469</v>
      </c>
      <c r="B521" s="172"/>
      <c r="C521" s="28"/>
      <c r="D521" s="29" t="str">
        <f ca="1">IFERROR(INDIRECT("_"&amp;LEFT(賃上げ確認表[[#This Row],[雇用形態]],2)),"")</f>
        <v/>
      </c>
      <c r="E521" s="160" t="str">
        <f>IF(賃上げ確認表[[#This Row],[雇用形態]]="02【日給制+手当(月額)】",$J$21,"")</f>
        <v/>
      </c>
      <c r="F521" s="162"/>
      <c r="G521" s="163"/>
      <c r="H521" s="161" t="str">
        <f>IFERROR(IF(賃上げ確認表[[#This Row],[雇用形態]]="02【日給制+手当(月額)】",賃上げ確認表[[#This Row],[c]]/賃上げ確認表[[#This Row],[(a'')]]*賃上げ確認表[[#This Row],[a]],""),"")</f>
        <v/>
      </c>
      <c r="I521" s="18" t="str">
        <f>IF(賃上げ確認表[[#This Row],[社員コード又は氏名等]]="","",賃上げ確認表[[#This Row],[b]]+IF(賃上げ確認表[[#This Row],[(a'')]]="",賃上げ確認表[[#This Row],[c]],賃上げ確認表[[#This Row],[c'']]))</f>
        <v/>
      </c>
      <c r="J521" s="165"/>
      <c r="K521" s="166"/>
      <c r="L521" s="161" t="str">
        <f>IFERROR(IF(賃上げ確認表[[#This Row],[雇用形態]]="02【日給制+手当(月額)】",賃上げ確認表[[#This Row],[f]]/賃上げ確認表[[#This Row],[(a'')]]*賃上げ確認表[[#This Row],[a]],""),"")</f>
        <v/>
      </c>
      <c r="M521" s="18" t="str">
        <f>IF(賃上げ確認表[[#This Row],[社員コード又は氏名等]]="","",賃上げ確認表[[#This Row],[e]]+IF(賃上げ確認表[[#This Row],[(a'')]]="",賃上げ確認表[[#This Row],[f]],賃上げ確認表[[#This Row],[f'']]))</f>
        <v/>
      </c>
      <c r="N521" s="19" t="str">
        <f ca="1">IFERROR(IF(賃上げ確認表[[#This Row],[No.]]=従業員数+1,COUNT(OFFSET($N$53,0,0,従業員数)),IF(賃上げ確認表[[#This Row],[雇用形態]]="88【退職・異動等】","",IFERROR(賃上げ確認表[[#This Row],[g]]-賃上げ確認表[[#This Row],[d]],""))),"")</f>
        <v/>
      </c>
      <c r="O521" s="32" t="str">
        <f ca="1">IFERROR(IF(賃上げ確認表[[#This Row],[No.]]=従業員数+1,AVERAGE(OFFSET($O$53,0,0,従業員数)),IF(賃上げ確認表[[#This Row],[雇用形態]]="88【退職・異動等】","",賃上げ確認表[[#This Row],[d]]/賃上げ確認表[[#This Row],[a]])),"")</f>
        <v/>
      </c>
      <c r="P521" s="33" t="str">
        <f ca="1">IFERROR(IF(賃上げ確認表[[#This Row],[No.]]=従業員数+1,AVERAGE(OFFSET($P$53,0,0,従業員数)),IF(賃上げ確認表[[#This Row],[雇用形態]]="88【退職・異動等】","",賃上げ確認表[[#This Row],[g]]/賃上げ確認表[[#This Row],[a]])),"")</f>
        <v/>
      </c>
      <c r="Q521" s="34" t="str">
        <f ca="1">IFERROR(IF(賃上げ確認表[[#This Row],[No.]]=従業員数+1,AVERAGE(OFFSET($Q$53,0,0,従業員数)),賃上げ確認表[[#This Row],[i]]-賃上げ確認表[[#This Row],[h]]),"")</f>
        <v/>
      </c>
      <c r="R521" s="20" t="str">
        <f ca="1">IF(賃上げ確認表[[#This Row],[h]]="","",IF(OR(賃上げ確認表[[#This Row],[h]]&lt;$Q$39,賃上げ確認表[[#This Row],[i]]&lt;MAX($Q$39:$Q$40)),"最低賃金未満","○"))</f>
        <v/>
      </c>
    </row>
    <row r="522" spans="1:18" ht="18.75" customHeight="1" thickTop="1" thickBot="1" x14ac:dyDescent="0.3">
      <c r="A522" s="108">
        <f>ROW()-ROW(賃上げ確認表[[#Headers],[No.]])</f>
        <v>470</v>
      </c>
      <c r="B522" s="172"/>
      <c r="C522" s="28"/>
      <c r="D522" s="29" t="str">
        <f ca="1">IFERROR(INDIRECT("_"&amp;LEFT(賃上げ確認表[[#This Row],[雇用形態]],2)),"")</f>
        <v/>
      </c>
      <c r="E522" s="160" t="str">
        <f>IF(賃上げ確認表[[#This Row],[雇用形態]]="02【日給制+手当(月額)】",$J$21,"")</f>
        <v/>
      </c>
      <c r="F522" s="162"/>
      <c r="G522" s="163"/>
      <c r="H522" s="161" t="str">
        <f>IFERROR(IF(賃上げ確認表[[#This Row],[雇用形態]]="02【日給制+手当(月額)】",賃上げ確認表[[#This Row],[c]]/賃上げ確認表[[#This Row],[(a'')]]*賃上げ確認表[[#This Row],[a]],""),"")</f>
        <v/>
      </c>
      <c r="I522" s="18" t="str">
        <f>IF(賃上げ確認表[[#This Row],[社員コード又は氏名等]]="","",賃上げ確認表[[#This Row],[b]]+IF(賃上げ確認表[[#This Row],[(a'')]]="",賃上げ確認表[[#This Row],[c]],賃上げ確認表[[#This Row],[c'']]))</f>
        <v/>
      </c>
      <c r="J522" s="165"/>
      <c r="K522" s="166"/>
      <c r="L522" s="161" t="str">
        <f>IFERROR(IF(賃上げ確認表[[#This Row],[雇用形態]]="02【日給制+手当(月額)】",賃上げ確認表[[#This Row],[f]]/賃上げ確認表[[#This Row],[(a'')]]*賃上げ確認表[[#This Row],[a]],""),"")</f>
        <v/>
      </c>
      <c r="M522" s="18" t="str">
        <f>IF(賃上げ確認表[[#This Row],[社員コード又は氏名等]]="","",賃上げ確認表[[#This Row],[e]]+IF(賃上げ確認表[[#This Row],[(a'')]]="",賃上げ確認表[[#This Row],[f]],賃上げ確認表[[#This Row],[f'']]))</f>
        <v/>
      </c>
      <c r="N522" s="19" t="str">
        <f ca="1">IFERROR(IF(賃上げ確認表[[#This Row],[No.]]=従業員数+1,COUNT(OFFSET($N$53,0,0,従業員数)),IF(賃上げ確認表[[#This Row],[雇用形態]]="88【退職・異動等】","",IFERROR(賃上げ確認表[[#This Row],[g]]-賃上げ確認表[[#This Row],[d]],""))),"")</f>
        <v/>
      </c>
      <c r="O522" s="32" t="str">
        <f ca="1">IFERROR(IF(賃上げ確認表[[#This Row],[No.]]=従業員数+1,AVERAGE(OFFSET($O$53,0,0,従業員数)),IF(賃上げ確認表[[#This Row],[雇用形態]]="88【退職・異動等】","",賃上げ確認表[[#This Row],[d]]/賃上げ確認表[[#This Row],[a]])),"")</f>
        <v/>
      </c>
      <c r="P522" s="33" t="str">
        <f ca="1">IFERROR(IF(賃上げ確認表[[#This Row],[No.]]=従業員数+1,AVERAGE(OFFSET($P$53,0,0,従業員数)),IF(賃上げ確認表[[#This Row],[雇用形態]]="88【退職・異動等】","",賃上げ確認表[[#This Row],[g]]/賃上げ確認表[[#This Row],[a]])),"")</f>
        <v/>
      </c>
      <c r="Q522" s="34" t="str">
        <f ca="1">IFERROR(IF(賃上げ確認表[[#This Row],[No.]]=従業員数+1,AVERAGE(OFFSET($Q$53,0,0,従業員数)),賃上げ確認表[[#This Row],[i]]-賃上げ確認表[[#This Row],[h]]),"")</f>
        <v/>
      </c>
      <c r="R522" s="20" t="str">
        <f ca="1">IF(賃上げ確認表[[#This Row],[h]]="","",IF(OR(賃上げ確認表[[#This Row],[h]]&lt;$Q$39,賃上げ確認表[[#This Row],[i]]&lt;MAX($Q$39:$Q$40)),"最低賃金未満","○"))</f>
        <v/>
      </c>
    </row>
    <row r="523" spans="1:18" ht="18.75" customHeight="1" thickTop="1" thickBot="1" x14ac:dyDescent="0.3">
      <c r="A523" s="108">
        <f>ROW()-ROW(賃上げ確認表[[#Headers],[No.]])</f>
        <v>471</v>
      </c>
      <c r="B523" s="172"/>
      <c r="C523" s="28"/>
      <c r="D523" s="29" t="str">
        <f ca="1">IFERROR(INDIRECT("_"&amp;LEFT(賃上げ確認表[[#This Row],[雇用形態]],2)),"")</f>
        <v/>
      </c>
      <c r="E523" s="160" t="str">
        <f>IF(賃上げ確認表[[#This Row],[雇用形態]]="02【日給制+手当(月額)】",$J$21,"")</f>
        <v/>
      </c>
      <c r="F523" s="162"/>
      <c r="G523" s="163"/>
      <c r="H523" s="161" t="str">
        <f>IFERROR(IF(賃上げ確認表[[#This Row],[雇用形態]]="02【日給制+手当(月額)】",賃上げ確認表[[#This Row],[c]]/賃上げ確認表[[#This Row],[(a'')]]*賃上げ確認表[[#This Row],[a]],""),"")</f>
        <v/>
      </c>
      <c r="I523" s="18" t="str">
        <f>IF(賃上げ確認表[[#This Row],[社員コード又は氏名等]]="","",賃上げ確認表[[#This Row],[b]]+IF(賃上げ確認表[[#This Row],[(a'')]]="",賃上げ確認表[[#This Row],[c]],賃上げ確認表[[#This Row],[c'']]))</f>
        <v/>
      </c>
      <c r="J523" s="165"/>
      <c r="K523" s="166"/>
      <c r="L523" s="161" t="str">
        <f>IFERROR(IF(賃上げ確認表[[#This Row],[雇用形態]]="02【日給制+手当(月額)】",賃上げ確認表[[#This Row],[f]]/賃上げ確認表[[#This Row],[(a'')]]*賃上げ確認表[[#This Row],[a]],""),"")</f>
        <v/>
      </c>
      <c r="M523" s="18" t="str">
        <f>IF(賃上げ確認表[[#This Row],[社員コード又は氏名等]]="","",賃上げ確認表[[#This Row],[e]]+IF(賃上げ確認表[[#This Row],[(a'')]]="",賃上げ確認表[[#This Row],[f]],賃上げ確認表[[#This Row],[f'']]))</f>
        <v/>
      </c>
      <c r="N523" s="19" t="str">
        <f ca="1">IFERROR(IF(賃上げ確認表[[#This Row],[No.]]=従業員数+1,COUNT(OFFSET($N$53,0,0,従業員数)),IF(賃上げ確認表[[#This Row],[雇用形態]]="88【退職・異動等】","",IFERROR(賃上げ確認表[[#This Row],[g]]-賃上げ確認表[[#This Row],[d]],""))),"")</f>
        <v/>
      </c>
      <c r="O523" s="32" t="str">
        <f ca="1">IFERROR(IF(賃上げ確認表[[#This Row],[No.]]=従業員数+1,AVERAGE(OFFSET($O$53,0,0,従業員数)),IF(賃上げ確認表[[#This Row],[雇用形態]]="88【退職・異動等】","",賃上げ確認表[[#This Row],[d]]/賃上げ確認表[[#This Row],[a]])),"")</f>
        <v/>
      </c>
      <c r="P523" s="33" t="str">
        <f ca="1">IFERROR(IF(賃上げ確認表[[#This Row],[No.]]=従業員数+1,AVERAGE(OFFSET($P$53,0,0,従業員数)),IF(賃上げ確認表[[#This Row],[雇用形態]]="88【退職・異動等】","",賃上げ確認表[[#This Row],[g]]/賃上げ確認表[[#This Row],[a]])),"")</f>
        <v/>
      </c>
      <c r="Q523" s="34" t="str">
        <f ca="1">IFERROR(IF(賃上げ確認表[[#This Row],[No.]]=従業員数+1,AVERAGE(OFFSET($Q$53,0,0,従業員数)),賃上げ確認表[[#This Row],[i]]-賃上げ確認表[[#This Row],[h]]),"")</f>
        <v/>
      </c>
      <c r="R523" s="20" t="str">
        <f ca="1">IF(賃上げ確認表[[#This Row],[h]]="","",IF(OR(賃上げ確認表[[#This Row],[h]]&lt;$Q$39,賃上げ確認表[[#This Row],[i]]&lt;MAX($Q$39:$Q$40)),"最低賃金未満","○"))</f>
        <v/>
      </c>
    </row>
    <row r="524" spans="1:18" ht="18.75" customHeight="1" thickTop="1" thickBot="1" x14ac:dyDescent="0.3">
      <c r="A524" s="108">
        <f>ROW()-ROW(賃上げ確認表[[#Headers],[No.]])</f>
        <v>472</v>
      </c>
      <c r="B524" s="172"/>
      <c r="C524" s="28"/>
      <c r="D524" s="29" t="str">
        <f ca="1">IFERROR(INDIRECT("_"&amp;LEFT(賃上げ確認表[[#This Row],[雇用形態]],2)),"")</f>
        <v/>
      </c>
      <c r="E524" s="160" t="str">
        <f>IF(賃上げ確認表[[#This Row],[雇用形態]]="02【日給制+手当(月額)】",$J$21,"")</f>
        <v/>
      </c>
      <c r="F524" s="162"/>
      <c r="G524" s="163"/>
      <c r="H524" s="161" t="str">
        <f>IFERROR(IF(賃上げ確認表[[#This Row],[雇用形態]]="02【日給制+手当(月額)】",賃上げ確認表[[#This Row],[c]]/賃上げ確認表[[#This Row],[(a'')]]*賃上げ確認表[[#This Row],[a]],""),"")</f>
        <v/>
      </c>
      <c r="I524" s="18" t="str">
        <f>IF(賃上げ確認表[[#This Row],[社員コード又は氏名等]]="","",賃上げ確認表[[#This Row],[b]]+IF(賃上げ確認表[[#This Row],[(a'')]]="",賃上げ確認表[[#This Row],[c]],賃上げ確認表[[#This Row],[c'']]))</f>
        <v/>
      </c>
      <c r="J524" s="165"/>
      <c r="K524" s="166"/>
      <c r="L524" s="161" t="str">
        <f>IFERROR(IF(賃上げ確認表[[#This Row],[雇用形態]]="02【日給制+手当(月額)】",賃上げ確認表[[#This Row],[f]]/賃上げ確認表[[#This Row],[(a'')]]*賃上げ確認表[[#This Row],[a]],""),"")</f>
        <v/>
      </c>
      <c r="M524" s="18" t="str">
        <f>IF(賃上げ確認表[[#This Row],[社員コード又は氏名等]]="","",賃上げ確認表[[#This Row],[e]]+IF(賃上げ確認表[[#This Row],[(a'')]]="",賃上げ確認表[[#This Row],[f]],賃上げ確認表[[#This Row],[f'']]))</f>
        <v/>
      </c>
      <c r="N524" s="19" t="str">
        <f ca="1">IFERROR(IF(賃上げ確認表[[#This Row],[No.]]=従業員数+1,COUNT(OFFSET($N$53,0,0,従業員数)),IF(賃上げ確認表[[#This Row],[雇用形態]]="88【退職・異動等】","",IFERROR(賃上げ確認表[[#This Row],[g]]-賃上げ確認表[[#This Row],[d]],""))),"")</f>
        <v/>
      </c>
      <c r="O524" s="32" t="str">
        <f ca="1">IFERROR(IF(賃上げ確認表[[#This Row],[No.]]=従業員数+1,AVERAGE(OFFSET($O$53,0,0,従業員数)),IF(賃上げ確認表[[#This Row],[雇用形態]]="88【退職・異動等】","",賃上げ確認表[[#This Row],[d]]/賃上げ確認表[[#This Row],[a]])),"")</f>
        <v/>
      </c>
      <c r="P524" s="33" t="str">
        <f ca="1">IFERROR(IF(賃上げ確認表[[#This Row],[No.]]=従業員数+1,AVERAGE(OFFSET($P$53,0,0,従業員数)),IF(賃上げ確認表[[#This Row],[雇用形態]]="88【退職・異動等】","",賃上げ確認表[[#This Row],[g]]/賃上げ確認表[[#This Row],[a]])),"")</f>
        <v/>
      </c>
      <c r="Q524" s="34" t="str">
        <f ca="1">IFERROR(IF(賃上げ確認表[[#This Row],[No.]]=従業員数+1,AVERAGE(OFFSET($Q$53,0,0,従業員数)),賃上げ確認表[[#This Row],[i]]-賃上げ確認表[[#This Row],[h]]),"")</f>
        <v/>
      </c>
      <c r="R524" s="20" t="str">
        <f ca="1">IF(賃上げ確認表[[#This Row],[h]]="","",IF(OR(賃上げ確認表[[#This Row],[h]]&lt;$Q$39,賃上げ確認表[[#This Row],[i]]&lt;MAX($Q$39:$Q$40)),"最低賃金未満","○"))</f>
        <v/>
      </c>
    </row>
    <row r="525" spans="1:18" ht="18.75" customHeight="1" thickTop="1" thickBot="1" x14ac:dyDescent="0.3">
      <c r="A525" s="108">
        <f>ROW()-ROW(賃上げ確認表[[#Headers],[No.]])</f>
        <v>473</v>
      </c>
      <c r="B525" s="172"/>
      <c r="C525" s="28"/>
      <c r="D525" s="29" t="str">
        <f ca="1">IFERROR(INDIRECT("_"&amp;LEFT(賃上げ確認表[[#This Row],[雇用形態]],2)),"")</f>
        <v/>
      </c>
      <c r="E525" s="160" t="str">
        <f>IF(賃上げ確認表[[#This Row],[雇用形態]]="02【日給制+手当(月額)】",$J$21,"")</f>
        <v/>
      </c>
      <c r="F525" s="162"/>
      <c r="G525" s="163"/>
      <c r="H525" s="161" t="str">
        <f>IFERROR(IF(賃上げ確認表[[#This Row],[雇用形態]]="02【日給制+手当(月額)】",賃上げ確認表[[#This Row],[c]]/賃上げ確認表[[#This Row],[(a'')]]*賃上げ確認表[[#This Row],[a]],""),"")</f>
        <v/>
      </c>
      <c r="I525" s="18" t="str">
        <f>IF(賃上げ確認表[[#This Row],[社員コード又は氏名等]]="","",賃上げ確認表[[#This Row],[b]]+IF(賃上げ確認表[[#This Row],[(a'')]]="",賃上げ確認表[[#This Row],[c]],賃上げ確認表[[#This Row],[c'']]))</f>
        <v/>
      </c>
      <c r="J525" s="165"/>
      <c r="K525" s="166"/>
      <c r="L525" s="161" t="str">
        <f>IFERROR(IF(賃上げ確認表[[#This Row],[雇用形態]]="02【日給制+手当(月額)】",賃上げ確認表[[#This Row],[f]]/賃上げ確認表[[#This Row],[(a'')]]*賃上げ確認表[[#This Row],[a]],""),"")</f>
        <v/>
      </c>
      <c r="M525" s="18" t="str">
        <f>IF(賃上げ確認表[[#This Row],[社員コード又は氏名等]]="","",賃上げ確認表[[#This Row],[e]]+IF(賃上げ確認表[[#This Row],[(a'')]]="",賃上げ確認表[[#This Row],[f]],賃上げ確認表[[#This Row],[f'']]))</f>
        <v/>
      </c>
      <c r="N525" s="19" t="str">
        <f ca="1">IFERROR(IF(賃上げ確認表[[#This Row],[No.]]=従業員数+1,COUNT(OFFSET($N$53,0,0,従業員数)),IF(賃上げ確認表[[#This Row],[雇用形態]]="88【退職・異動等】","",IFERROR(賃上げ確認表[[#This Row],[g]]-賃上げ確認表[[#This Row],[d]],""))),"")</f>
        <v/>
      </c>
      <c r="O525" s="32" t="str">
        <f ca="1">IFERROR(IF(賃上げ確認表[[#This Row],[No.]]=従業員数+1,AVERAGE(OFFSET($O$53,0,0,従業員数)),IF(賃上げ確認表[[#This Row],[雇用形態]]="88【退職・異動等】","",賃上げ確認表[[#This Row],[d]]/賃上げ確認表[[#This Row],[a]])),"")</f>
        <v/>
      </c>
      <c r="P525" s="33" t="str">
        <f ca="1">IFERROR(IF(賃上げ確認表[[#This Row],[No.]]=従業員数+1,AVERAGE(OFFSET($P$53,0,0,従業員数)),IF(賃上げ確認表[[#This Row],[雇用形態]]="88【退職・異動等】","",賃上げ確認表[[#This Row],[g]]/賃上げ確認表[[#This Row],[a]])),"")</f>
        <v/>
      </c>
      <c r="Q525" s="34" t="str">
        <f ca="1">IFERROR(IF(賃上げ確認表[[#This Row],[No.]]=従業員数+1,AVERAGE(OFFSET($Q$53,0,0,従業員数)),賃上げ確認表[[#This Row],[i]]-賃上げ確認表[[#This Row],[h]]),"")</f>
        <v/>
      </c>
      <c r="R525" s="20" t="str">
        <f ca="1">IF(賃上げ確認表[[#This Row],[h]]="","",IF(OR(賃上げ確認表[[#This Row],[h]]&lt;$Q$39,賃上げ確認表[[#This Row],[i]]&lt;MAX($Q$39:$Q$40)),"最低賃金未満","○"))</f>
        <v/>
      </c>
    </row>
    <row r="526" spans="1:18" ht="18.75" customHeight="1" thickTop="1" thickBot="1" x14ac:dyDescent="0.3">
      <c r="A526" s="108">
        <f>ROW()-ROW(賃上げ確認表[[#Headers],[No.]])</f>
        <v>474</v>
      </c>
      <c r="B526" s="172"/>
      <c r="C526" s="28"/>
      <c r="D526" s="29" t="str">
        <f ca="1">IFERROR(INDIRECT("_"&amp;LEFT(賃上げ確認表[[#This Row],[雇用形態]],2)),"")</f>
        <v/>
      </c>
      <c r="E526" s="160" t="str">
        <f>IF(賃上げ確認表[[#This Row],[雇用形態]]="02【日給制+手当(月額)】",$J$21,"")</f>
        <v/>
      </c>
      <c r="F526" s="162"/>
      <c r="G526" s="163"/>
      <c r="H526" s="161" t="str">
        <f>IFERROR(IF(賃上げ確認表[[#This Row],[雇用形態]]="02【日給制+手当(月額)】",賃上げ確認表[[#This Row],[c]]/賃上げ確認表[[#This Row],[(a'')]]*賃上げ確認表[[#This Row],[a]],""),"")</f>
        <v/>
      </c>
      <c r="I526" s="18" t="str">
        <f>IF(賃上げ確認表[[#This Row],[社員コード又は氏名等]]="","",賃上げ確認表[[#This Row],[b]]+IF(賃上げ確認表[[#This Row],[(a'')]]="",賃上げ確認表[[#This Row],[c]],賃上げ確認表[[#This Row],[c'']]))</f>
        <v/>
      </c>
      <c r="J526" s="165"/>
      <c r="K526" s="166"/>
      <c r="L526" s="161" t="str">
        <f>IFERROR(IF(賃上げ確認表[[#This Row],[雇用形態]]="02【日給制+手当(月額)】",賃上げ確認表[[#This Row],[f]]/賃上げ確認表[[#This Row],[(a'')]]*賃上げ確認表[[#This Row],[a]],""),"")</f>
        <v/>
      </c>
      <c r="M526" s="18" t="str">
        <f>IF(賃上げ確認表[[#This Row],[社員コード又は氏名等]]="","",賃上げ確認表[[#This Row],[e]]+IF(賃上げ確認表[[#This Row],[(a'')]]="",賃上げ確認表[[#This Row],[f]],賃上げ確認表[[#This Row],[f'']]))</f>
        <v/>
      </c>
      <c r="N526" s="19" t="str">
        <f ca="1">IFERROR(IF(賃上げ確認表[[#This Row],[No.]]=従業員数+1,COUNT(OFFSET($N$53,0,0,従業員数)),IF(賃上げ確認表[[#This Row],[雇用形態]]="88【退職・異動等】","",IFERROR(賃上げ確認表[[#This Row],[g]]-賃上げ確認表[[#This Row],[d]],""))),"")</f>
        <v/>
      </c>
      <c r="O526" s="32" t="str">
        <f ca="1">IFERROR(IF(賃上げ確認表[[#This Row],[No.]]=従業員数+1,AVERAGE(OFFSET($O$53,0,0,従業員数)),IF(賃上げ確認表[[#This Row],[雇用形態]]="88【退職・異動等】","",賃上げ確認表[[#This Row],[d]]/賃上げ確認表[[#This Row],[a]])),"")</f>
        <v/>
      </c>
      <c r="P526" s="33" t="str">
        <f ca="1">IFERROR(IF(賃上げ確認表[[#This Row],[No.]]=従業員数+1,AVERAGE(OFFSET($P$53,0,0,従業員数)),IF(賃上げ確認表[[#This Row],[雇用形態]]="88【退職・異動等】","",賃上げ確認表[[#This Row],[g]]/賃上げ確認表[[#This Row],[a]])),"")</f>
        <v/>
      </c>
      <c r="Q526" s="34" t="str">
        <f ca="1">IFERROR(IF(賃上げ確認表[[#This Row],[No.]]=従業員数+1,AVERAGE(OFFSET($Q$53,0,0,従業員数)),賃上げ確認表[[#This Row],[i]]-賃上げ確認表[[#This Row],[h]]),"")</f>
        <v/>
      </c>
      <c r="R526" s="20" t="str">
        <f ca="1">IF(賃上げ確認表[[#This Row],[h]]="","",IF(OR(賃上げ確認表[[#This Row],[h]]&lt;$Q$39,賃上げ確認表[[#This Row],[i]]&lt;MAX($Q$39:$Q$40)),"最低賃金未満","○"))</f>
        <v/>
      </c>
    </row>
    <row r="527" spans="1:18" ht="18.75" customHeight="1" thickTop="1" thickBot="1" x14ac:dyDescent="0.3">
      <c r="A527" s="108">
        <f>ROW()-ROW(賃上げ確認表[[#Headers],[No.]])</f>
        <v>475</v>
      </c>
      <c r="B527" s="172"/>
      <c r="C527" s="28"/>
      <c r="D527" s="29" t="str">
        <f ca="1">IFERROR(INDIRECT("_"&amp;LEFT(賃上げ確認表[[#This Row],[雇用形態]],2)),"")</f>
        <v/>
      </c>
      <c r="E527" s="160" t="str">
        <f>IF(賃上げ確認表[[#This Row],[雇用形態]]="02【日給制+手当(月額)】",$J$21,"")</f>
        <v/>
      </c>
      <c r="F527" s="162"/>
      <c r="G527" s="163"/>
      <c r="H527" s="161" t="str">
        <f>IFERROR(IF(賃上げ確認表[[#This Row],[雇用形態]]="02【日給制+手当(月額)】",賃上げ確認表[[#This Row],[c]]/賃上げ確認表[[#This Row],[(a'')]]*賃上げ確認表[[#This Row],[a]],""),"")</f>
        <v/>
      </c>
      <c r="I527" s="18" t="str">
        <f>IF(賃上げ確認表[[#This Row],[社員コード又は氏名等]]="","",賃上げ確認表[[#This Row],[b]]+IF(賃上げ確認表[[#This Row],[(a'')]]="",賃上げ確認表[[#This Row],[c]],賃上げ確認表[[#This Row],[c'']]))</f>
        <v/>
      </c>
      <c r="J527" s="165"/>
      <c r="K527" s="166"/>
      <c r="L527" s="161" t="str">
        <f>IFERROR(IF(賃上げ確認表[[#This Row],[雇用形態]]="02【日給制+手当(月額)】",賃上げ確認表[[#This Row],[f]]/賃上げ確認表[[#This Row],[(a'')]]*賃上げ確認表[[#This Row],[a]],""),"")</f>
        <v/>
      </c>
      <c r="M527" s="18" t="str">
        <f>IF(賃上げ確認表[[#This Row],[社員コード又は氏名等]]="","",賃上げ確認表[[#This Row],[e]]+IF(賃上げ確認表[[#This Row],[(a'')]]="",賃上げ確認表[[#This Row],[f]],賃上げ確認表[[#This Row],[f'']]))</f>
        <v/>
      </c>
      <c r="N527" s="19" t="str">
        <f ca="1">IFERROR(IF(賃上げ確認表[[#This Row],[No.]]=従業員数+1,COUNT(OFFSET($N$53,0,0,従業員数)),IF(賃上げ確認表[[#This Row],[雇用形態]]="88【退職・異動等】","",IFERROR(賃上げ確認表[[#This Row],[g]]-賃上げ確認表[[#This Row],[d]],""))),"")</f>
        <v/>
      </c>
      <c r="O527" s="32" t="str">
        <f ca="1">IFERROR(IF(賃上げ確認表[[#This Row],[No.]]=従業員数+1,AVERAGE(OFFSET($O$53,0,0,従業員数)),IF(賃上げ確認表[[#This Row],[雇用形態]]="88【退職・異動等】","",賃上げ確認表[[#This Row],[d]]/賃上げ確認表[[#This Row],[a]])),"")</f>
        <v/>
      </c>
      <c r="P527" s="33" t="str">
        <f ca="1">IFERROR(IF(賃上げ確認表[[#This Row],[No.]]=従業員数+1,AVERAGE(OFFSET($P$53,0,0,従業員数)),IF(賃上げ確認表[[#This Row],[雇用形態]]="88【退職・異動等】","",賃上げ確認表[[#This Row],[g]]/賃上げ確認表[[#This Row],[a]])),"")</f>
        <v/>
      </c>
      <c r="Q527" s="34" t="str">
        <f ca="1">IFERROR(IF(賃上げ確認表[[#This Row],[No.]]=従業員数+1,AVERAGE(OFFSET($Q$53,0,0,従業員数)),賃上げ確認表[[#This Row],[i]]-賃上げ確認表[[#This Row],[h]]),"")</f>
        <v/>
      </c>
      <c r="R527" s="20" t="str">
        <f ca="1">IF(賃上げ確認表[[#This Row],[h]]="","",IF(OR(賃上げ確認表[[#This Row],[h]]&lt;$Q$39,賃上げ確認表[[#This Row],[i]]&lt;MAX($Q$39:$Q$40)),"最低賃金未満","○"))</f>
        <v/>
      </c>
    </row>
    <row r="528" spans="1:18" ht="18.75" customHeight="1" thickTop="1" thickBot="1" x14ac:dyDescent="0.3">
      <c r="A528" s="108">
        <f>ROW()-ROW(賃上げ確認表[[#Headers],[No.]])</f>
        <v>476</v>
      </c>
      <c r="B528" s="172"/>
      <c r="C528" s="28"/>
      <c r="D528" s="29" t="str">
        <f ca="1">IFERROR(INDIRECT("_"&amp;LEFT(賃上げ確認表[[#This Row],[雇用形態]],2)),"")</f>
        <v/>
      </c>
      <c r="E528" s="160" t="str">
        <f>IF(賃上げ確認表[[#This Row],[雇用形態]]="02【日給制+手当(月額)】",$J$21,"")</f>
        <v/>
      </c>
      <c r="F528" s="162"/>
      <c r="G528" s="163"/>
      <c r="H528" s="161" t="str">
        <f>IFERROR(IF(賃上げ確認表[[#This Row],[雇用形態]]="02【日給制+手当(月額)】",賃上げ確認表[[#This Row],[c]]/賃上げ確認表[[#This Row],[(a'')]]*賃上げ確認表[[#This Row],[a]],""),"")</f>
        <v/>
      </c>
      <c r="I528" s="18" t="str">
        <f>IF(賃上げ確認表[[#This Row],[社員コード又は氏名等]]="","",賃上げ確認表[[#This Row],[b]]+IF(賃上げ確認表[[#This Row],[(a'')]]="",賃上げ確認表[[#This Row],[c]],賃上げ確認表[[#This Row],[c'']]))</f>
        <v/>
      </c>
      <c r="J528" s="165"/>
      <c r="K528" s="166"/>
      <c r="L528" s="161" t="str">
        <f>IFERROR(IF(賃上げ確認表[[#This Row],[雇用形態]]="02【日給制+手当(月額)】",賃上げ確認表[[#This Row],[f]]/賃上げ確認表[[#This Row],[(a'')]]*賃上げ確認表[[#This Row],[a]],""),"")</f>
        <v/>
      </c>
      <c r="M528" s="18" t="str">
        <f>IF(賃上げ確認表[[#This Row],[社員コード又は氏名等]]="","",賃上げ確認表[[#This Row],[e]]+IF(賃上げ確認表[[#This Row],[(a'')]]="",賃上げ確認表[[#This Row],[f]],賃上げ確認表[[#This Row],[f'']]))</f>
        <v/>
      </c>
      <c r="N528" s="19" t="str">
        <f ca="1">IFERROR(IF(賃上げ確認表[[#This Row],[No.]]=従業員数+1,COUNT(OFFSET($N$53,0,0,従業員数)),IF(賃上げ確認表[[#This Row],[雇用形態]]="88【退職・異動等】","",IFERROR(賃上げ確認表[[#This Row],[g]]-賃上げ確認表[[#This Row],[d]],""))),"")</f>
        <v/>
      </c>
      <c r="O528" s="32" t="str">
        <f ca="1">IFERROR(IF(賃上げ確認表[[#This Row],[No.]]=従業員数+1,AVERAGE(OFFSET($O$53,0,0,従業員数)),IF(賃上げ確認表[[#This Row],[雇用形態]]="88【退職・異動等】","",賃上げ確認表[[#This Row],[d]]/賃上げ確認表[[#This Row],[a]])),"")</f>
        <v/>
      </c>
      <c r="P528" s="33" t="str">
        <f ca="1">IFERROR(IF(賃上げ確認表[[#This Row],[No.]]=従業員数+1,AVERAGE(OFFSET($P$53,0,0,従業員数)),IF(賃上げ確認表[[#This Row],[雇用形態]]="88【退職・異動等】","",賃上げ確認表[[#This Row],[g]]/賃上げ確認表[[#This Row],[a]])),"")</f>
        <v/>
      </c>
      <c r="Q528" s="34" t="str">
        <f ca="1">IFERROR(IF(賃上げ確認表[[#This Row],[No.]]=従業員数+1,AVERAGE(OFFSET($Q$53,0,0,従業員数)),賃上げ確認表[[#This Row],[i]]-賃上げ確認表[[#This Row],[h]]),"")</f>
        <v/>
      </c>
      <c r="R528" s="20" t="str">
        <f ca="1">IF(賃上げ確認表[[#This Row],[h]]="","",IF(OR(賃上げ確認表[[#This Row],[h]]&lt;$Q$39,賃上げ確認表[[#This Row],[i]]&lt;MAX($Q$39:$Q$40)),"最低賃金未満","○"))</f>
        <v/>
      </c>
    </row>
    <row r="529" spans="1:18" ht="18.75" customHeight="1" thickTop="1" thickBot="1" x14ac:dyDescent="0.3">
      <c r="A529" s="108">
        <f>ROW()-ROW(賃上げ確認表[[#Headers],[No.]])</f>
        <v>477</v>
      </c>
      <c r="B529" s="172"/>
      <c r="C529" s="28"/>
      <c r="D529" s="29" t="str">
        <f ca="1">IFERROR(INDIRECT("_"&amp;LEFT(賃上げ確認表[[#This Row],[雇用形態]],2)),"")</f>
        <v/>
      </c>
      <c r="E529" s="160" t="str">
        <f>IF(賃上げ確認表[[#This Row],[雇用形態]]="02【日給制+手当(月額)】",$J$21,"")</f>
        <v/>
      </c>
      <c r="F529" s="162"/>
      <c r="G529" s="163"/>
      <c r="H529" s="161" t="str">
        <f>IFERROR(IF(賃上げ確認表[[#This Row],[雇用形態]]="02【日給制+手当(月額)】",賃上げ確認表[[#This Row],[c]]/賃上げ確認表[[#This Row],[(a'')]]*賃上げ確認表[[#This Row],[a]],""),"")</f>
        <v/>
      </c>
      <c r="I529" s="18" t="str">
        <f>IF(賃上げ確認表[[#This Row],[社員コード又は氏名等]]="","",賃上げ確認表[[#This Row],[b]]+IF(賃上げ確認表[[#This Row],[(a'')]]="",賃上げ確認表[[#This Row],[c]],賃上げ確認表[[#This Row],[c'']]))</f>
        <v/>
      </c>
      <c r="J529" s="165"/>
      <c r="K529" s="166"/>
      <c r="L529" s="161" t="str">
        <f>IFERROR(IF(賃上げ確認表[[#This Row],[雇用形態]]="02【日給制+手当(月額)】",賃上げ確認表[[#This Row],[f]]/賃上げ確認表[[#This Row],[(a'')]]*賃上げ確認表[[#This Row],[a]],""),"")</f>
        <v/>
      </c>
      <c r="M529" s="18" t="str">
        <f>IF(賃上げ確認表[[#This Row],[社員コード又は氏名等]]="","",賃上げ確認表[[#This Row],[e]]+IF(賃上げ確認表[[#This Row],[(a'')]]="",賃上げ確認表[[#This Row],[f]],賃上げ確認表[[#This Row],[f'']]))</f>
        <v/>
      </c>
      <c r="N529" s="19" t="str">
        <f ca="1">IFERROR(IF(賃上げ確認表[[#This Row],[No.]]=従業員数+1,COUNT(OFFSET($N$53,0,0,従業員数)),IF(賃上げ確認表[[#This Row],[雇用形態]]="88【退職・異動等】","",IFERROR(賃上げ確認表[[#This Row],[g]]-賃上げ確認表[[#This Row],[d]],""))),"")</f>
        <v/>
      </c>
      <c r="O529" s="32" t="str">
        <f ca="1">IFERROR(IF(賃上げ確認表[[#This Row],[No.]]=従業員数+1,AVERAGE(OFFSET($O$53,0,0,従業員数)),IF(賃上げ確認表[[#This Row],[雇用形態]]="88【退職・異動等】","",賃上げ確認表[[#This Row],[d]]/賃上げ確認表[[#This Row],[a]])),"")</f>
        <v/>
      </c>
      <c r="P529" s="33" t="str">
        <f ca="1">IFERROR(IF(賃上げ確認表[[#This Row],[No.]]=従業員数+1,AVERAGE(OFFSET($P$53,0,0,従業員数)),IF(賃上げ確認表[[#This Row],[雇用形態]]="88【退職・異動等】","",賃上げ確認表[[#This Row],[g]]/賃上げ確認表[[#This Row],[a]])),"")</f>
        <v/>
      </c>
      <c r="Q529" s="34" t="str">
        <f ca="1">IFERROR(IF(賃上げ確認表[[#This Row],[No.]]=従業員数+1,AVERAGE(OFFSET($Q$53,0,0,従業員数)),賃上げ確認表[[#This Row],[i]]-賃上げ確認表[[#This Row],[h]]),"")</f>
        <v/>
      </c>
      <c r="R529" s="20" t="str">
        <f ca="1">IF(賃上げ確認表[[#This Row],[h]]="","",IF(OR(賃上げ確認表[[#This Row],[h]]&lt;$Q$39,賃上げ確認表[[#This Row],[i]]&lt;MAX($Q$39:$Q$40)),"最低賃金未満","○"))</f>
        <v/>
      </c>
    </row>
    <row r="530" spans="1:18" ht="18.75" customHeight="1" thickTop="1" thickBot="1" x14ac:dyDescent="0.3">
      <c r="A530" s="108">
        <f>ROW()-ROW(賃上げ確認表[[#Headers],[No.]])</f>
        <v>478</v>
      </c>
      <c r="B530" s="172"/>
      <c r="C530" s="28"/>
      <c r="D530" s="29" t="str">
        <f ca="1">IFERROR(INDIRECT("_"&amp;LEFT(賃上げ確認表[[#This Row],[雇用形態]],2)),"")</f>
        <v/>
      </c>
      <c r="E530" s="160" t="str">
        <f>IF(賃上げ確認表[[#This Row],[雇用形態]]="02【日給制+手当(月額)】",$J$21,"")</f>
        <v/>
      </c>
      <c r="F530" s="162"/>
      <c r="G530" s="163"/>
      <c r="H530" s="161" t="str">
        <f>IFERROR(IF(賃上げ確認表[[#This Row],[雇用形態]]="02【日給制+手当(月額)】",賃上げ確認表[[#This Row],[c]]/賃上げ確認表[[#This Row],[(a'')]]*賃上げ確認表[[#This Row],[a]],""),"")</f>
        <v/>
      </c>
      <c r="I530" s="18" t="str">
        <f>IF(賃上げ確認表[[#This Row],[社員コード又は氏名等]]="","",賃上げ確認表[[#This Row],[b]]+IF(賃上げ確認表[[#This Row],[(a'')]]="",賃上げ確認表[[#This Row],[c]],賃上げ確認表[[#This Row],[c'']]))</f>
        <v/>
      </c>
      <c r="J530" s="165"/>
      <c r="K530" s="166"/>
      <c r="L530" s="161" t="str">
        <f>IFERROR(IF(賃上げ確認表[[#This Row],[雇用形態]]="02【日給制+手当(月額)】",賃上げ確認表[[#This Row],[f]]/賃上げ確認表[[#This Row],[(a'')]]*賃上げ確認表[[#This Row],[a]],""),"")</f>
        <v/>
      </c>
      <c r="M530" s="18" t="str">
        <f>IF(賃上げ確認表[[#This Row],[社員コード又は氏名等]]="","",賃上げ確認表[[#This Row],[e]]+IF(賃上げ確認表[[#This Row],[(a'')]]="",賃上げ確認表[[#This Row],[f]],賃上げ確認表[[#This Row],[f'']]))</f>
        <v/>
      </c>
      <c r="N530" s="19" t="str">
        <f ca="1">IFERROR(IF(賃上げ確認表[[#This Row],[No.]]=従業員数+1,COUNT(OFFSET($N$53,0,0,従業員数)),IF(賃上げ確認表[[#This Row],[雇用形態]]="88【退職・異動等】","",IFERROR(賃上げ確認表[[#This Row],[g]]-賃上げ確認表[[#This Row],[d]],""))),"")</f>
        <v/>
      </c>
      <c r="O530" s="32" t="str">
        <f ca="1">IFERROR(IF(賃上げ確認表[[#This Row],[No.]]=従業員数+1,AVERAGE(OFFSET($O$53,0,0,従業員数)),IF(賃上げ確認表[[#This Row],[雇用形態]]="88【退職・異動等】","",賃上げ確認表[[#This Row],[d]]/賃上げ確認表[[#This Row],[a]])),"")</f>
        <v/>
      </c>
      <c r="P530" s="33" t="str">
        <f ca="1">IFERROR(IF(賃上げ確認表[[#This Row],[No.]]=従業員数+1,AVERAGE(OFFSET($P$53,0,0,従業員数)),IF(賃上げ確認表[[#This Row],[雇用形態]]="88【退職・異動等】","",賃上げ確認表[[#This Row],[g]]/賃上げ確認表[[#This Row],[a]])),"")</f>
        <v/>
      </c>
      <c r="Q530" s="34" t="str">
        <f ca="1">IFERROR(IF(賃上げ確認表[[#This Row],[No.]]=従業員数+1,AVERAGE(OFFSET($Q$53,0,0,従業員数)),賃上げ確認表[[#This Row],[i]]-賃上げ確認表[[#This Row],[h]]),"")</f>
        <v/>
      </c>
      <c r="R530" s="20" t="str">
        <f ca="1">IF(賃上げ確認表[[#This Row],[h]]="","",IF(OR(賃上げ確認表[[#This Row],[h]]&lt;$Q$39,賃上げ確認表[[#This Row],[i]]&lt;MAX($Q$39:$Q$40)),"最低賃金未満","○"))</f>
        <v/>
      </c>
    </row>
    <row r="531" spans="1:18" ht="18.75" customHeight="1" thickTop="1" thickBot="1" x14ac:dyDescent="0.3">
      <c r="A531" s="108">
        <f>ROW()-ROW(賃上げ確認表[[#Headers],[No.]])</f>
        <v>479</v>
      </c>
      <c r="B531" s="172"/>
      <c r="C531" s="28"/>
      <c r="D531" s="29" t="str">
        <f ca="1">IFERROR(INDIRECT("_"&amp;LEFT(賃上げ確認表[[#This Row],[雇用形態]],2)),"")</f>
        <v/>
      </c>
      <c r="E531" s="160" t="str">
        <f>IF(賃上げ確認表[[#This Row],[雇用形態]]="02【日給制+手当(月額)】",$J$21,"")</f>
        <v/>
      </c>
      <c r="F531" s="162"/>
      <c r="G531" s="163"/>
      <c r="H531" s="161" t="str">
        <f>IFERROR(IF(賃上げ確認表[[#This Row],[雇用形態]]="02【日給制+手当(月額)】",賃上げ確認表[[#This Row],[c]]/賃上げ確認表[[#This Row],[(a'')]]*賃上げ確認表[[#This Row],[a]],""),"")</f>
        <v/>
      </c>
      <c r="I531" s="18" t="str">
        <f>IF(賃上げ確認表[[#This Row],[社員コード又は氏名等]]="","",賃上げ確認表[[#This Row],[b]]+IF(賃上げ確認表[[#This Row],[(a'')]]="",賃上げ確認表[[#This Row],[c]],賃上げ確認表[[#This Row],[c'']]))</f>
        <v/>
      </c>
      <c r="J531" s="165"/>
      <c r="K531" s="166"/>
      <c r="L531" s="161" t="str">
        <f>IFERROR(IF(賃上げ確認表[[#This Row],[雇用形態]]="02【日給制+手当(月額)】",賃上げ確認表[[#This Row],[f]]/賃上げ確認表[[#This Row],[(a'')]]*賃上げ確認表[[#This Row],[a]],""),"")</f>
        <v/>
      </c>
      <c r="M531" s="18" t="str">
        <f>IF(賃上げ確認表[[#This Row],[社員コード又は氏名等]]="","",賃上げ確認表[[#This Row],[e]]+IF(賃上げ確認表[[#This Row],[(a'')]]="",賃上げ確認表[[#This Row],[f]],賃上げ確認表[[#This Row],[f'']]))</f>
        <v/>
      </c>
      <c r="N531" s="19" t="str">
        <f ca="1">IFERROR(IF(賃上げ確認表[[#This Row],[No.]]=従業員数+1,COUNT(OFFSET($N$53,0,0,従業員数)),IF(賃上げ確認表[[#This Row],[雇用形態]]="88【退職・異動等】","",IFERROR(賃上げ確認表[[#This Row],[g]]-賃上げ確認表[[#This Row],[d]],""))),"")</f>
        <v/>
      </c>
      <c r="O531" s="32" t="str">
        <f ca="1">IFERROR(IF(賃上げ確認表[[#This Row],[No.]]=従業員数+1,AVERAGE(OFFSET($O$53,0,0,従業員数)),IF(賃上げ確認表[[#This Row],[雇用形態]]="88【退職・異動等】","",賃上げ確認表[[#This Row],[d]]/賃上げ確認表[[#This Row],[a]])),"")</f>
        <v/>
      </c>
      <c r="P531" s="33" t="str">
        <f ca="1">IFERROR(IF(賃上げ確認表[[#This Row],[No.]]=従業員数+1,AVERAGE(OFFSET($P$53,0,0,従業員数)),IF(賃上げ確認表[[#This Row],[雇用形態]]="88【退職・異動等】","",賃上げ確認表[[#This Row],[g]]/賃上げ確認表[[#This Row],[a]])),"")</f>
        <v/>
      </c>
      <c r="Q531" s="34" t="str">
        <f ca="1">IFERROR(IF(賃上げ確認表[[#This Row],[No.]]=従業員数+1,AVERAGE(OFFSET($Q$53,0,0,従業員数)),賃上げ確認表[[#This Row],[i]]-賃上げ確認表[[#This Row],[h]]),"")</f>
        <v/>
      </c>
      <c r="R531" s="20" t="str">
        <f ca="1">IF(賃上げ確認表[[#This Row],[h]]="","",IF(OR(賃上げ確認表[[#This Row],[h]]&lt;$Q$39,賃上げ確認表[[#This Row],[i]]&lt;MAX($Q$39:$Q$40)),"最低賃金未満","○"))</f>
        <v/>
      </c>
    </row>
    <row r="532" spans="1:18" ht="18.75" customHeight="1" thickTop="1" thickBot="1" x14ac:dyDescent="0.3">
      <c r="A532" s="108">
        <f>ROW()-ROW(賃上げ確認表[[#Headers],[No.]])</f>
        <v>480</v>
      </c>
      <c r="B532" s="172"/>
      <c r="C532" s="28"/>
      <c r="D532" s="29" t="str">
        <f ca="1">IFERROR(INDIRECT("_"&amp;LEFT(賃上げ確認表[[#This Row],[雇用形態]],2)),"")</f>
        <v/>
      </c>
      <c r="E532" s="160" t="str">
        <f>IF(賃上げ確認表[[#This Row],[雇用形態]]="02【日給制+手当(月額)】",$J$21,"")</f>
        <v/>
      </c>
      <c r="F532" s="162"/>
      <c r="G532" s="163"/>
      <c r="H532" s="161" t="str">
        <f>IFERROR(IF(賃上げ確認表[[#This Row],[雇用形態]]="02【日給制+手当(月額)】",賃上げ確認表[[#This Row],[c]]/賃上げ確認表[[#This Row],[(a'')]]*賃上げ確認表[[#This Row],[a]],""),"")</f>
        <v/>
      </c>
      <c r="I532" s="18" t="str">
        <f>IF(賃上げ確認表[[#This Row],[社員コード又は氏名等]]="","",賃上げ確認表[[#This Row],[b]]+IF(賃上げ確認表[[#This Row],[(a'')]]="",賃上げ確認表[[#This Row],[c]],賃上げ確認表[[#This Row],[c'']]))</f>
        <v/>
      </c>
      <c r="J532" s="165"/>
      <c r="K532" s="166"/>
      <c r="L532" s="161" t="str">
        <f>IFERROR(IF(賃上げ確認表[[#This Row],[雇用形態]]="02【日給制+手当(月額)】",賃上げ確認表[[#This Row],[f]]/賃上げ確認表[[#This Row],[(a'')]]*賃上げ確認表[[#This Row],[a]],""),"")</f>
        <v/>
      </c>
      <c r="M532" s="18" t="str">
        <f>IF(賃上げ確認表[[#This Row],[社員コード又は氏名等]]="","",賃上げ確認表[[#This Row],[e]]+IF(賃上げ確認表[[#This Row],[(a'')]]="",賃上げ確認表[[#This Row],[f]],賃上げ確認表[[#This Row],[f'']]))</f>
        <v/>
      </c>
      <c r="N532" s="19" t="str">
        <f ca="1">IFERROR(IF(賃上げ確認表[[#This Row],[No.]]=従業員数+1,COUNT(OFFSET($N$53,0,0,従業員数)),IF(賃上げ確認表[[#This Row],[雇用形態]]="88【退職・異動等】","",IFERROR(賃上げ確認表[[#This Row],[g]]-賃上げ確認表[[#This Row],[d]],""))),"")</f>
        <v/>
      </c>
      <c r="O532" s="32" t="str">
        <f ca="1">IFERROR(IF(賃上げ確認表[[#This Row],[No.]]=従業員数+1,AVERAGE(OFFSET($O$53,0,0,従業員数)),IF(賃上げ確認表[[#This Row],[雇用形態]]="88【退職・異動等】","",賃上げ確認表[[#This Row],[d]]/賃上げ確認表[[#This Row],[a]])),"")</f>
        <v/>
      </c>
      <c r="P532" s="33" t="str">
        <f ca="1">IFERROR(IF(賃上げ確認表[[#This Row],[No.]]=従業員数+1,AVERAGE(OFFSET($P$53,0,0,従業員数)),IF(賃上げ確認表[[#This Row],[雇用形態]]="88【退職・異動等】","",賃上げ確認表[[#This Row],[g]]/賃上げ確認表[[#This Row],[a]])),"")</f>
        <v/>
      </c>
      <c r="Q532" s="34" t="str">
        <f ca="1">IFERROR(IF(賃上げ確認表[[#This Row],[No.]]=従業員数+1,AVERAGE(OFFSET($Q$53,0,0,従業員数)),賃上げ確認表[[#This Row],[i]]-賃上げ確認表[[#This Row],[h]]),"")</f>
        <v/>
      </c>
      <c r="R532" s="20" t="str">
        <f ca="1">IF(賃上げ確認表[[#This Row],[h]]="","",IF(OR(賃上げ確認表[[#This Row],[h]]&lt;$Q$39,賃上げ確認表[[#This Row],[i]]&lt;MAX($Q$39:$Q$40)),"最低賃金未満","○"))</f>
        <v/>
      </c>
    </row>
    <row r="533" spans="1:18" ht="18.75" customHeight="1" thickTop="1" thickBot="1" x14ac:dyDescent="0.3">
      <c r="A533" s="108">
        <f>ROW()-ROW(賃上げ確認表[[#Headers],[No.]])</f>
        <v>481</v>
      </c>
      <c r="B533" s="172"/>
      <c r="C533" s="28"/>
      <c r="D533" s="29" t="str">
        <f ca="1">IFERROR(INDIRECT("_"&amp;LEFT(賃上げ確認表[[#This Row],[雇用形態]],2)),"")</f>
        <v/>
      </c>
      <c r="E533" s="160" t="str">
        <f>IF(賃上げ確認表[[#This Row],[雇用形態]]="02【日給制+手当(月額)】",$J$21,"")</f>
        <v/>
      </c>
      <c r="F533" s="162"/>
      <c r="G533" s="163"/>
      <c r="H533" s="161" t="str">
        <f>IFERROR(IF(賃上げ確認表[[#This Row],[雇用形態]]="02【日給制+手当(月額)】",賃上げ確認表[[#This Row],[c]]/賃上げ確認表[[#This Row],[(a'')]]*賃上げ確認表[[#This Row],[a]],""),"")</f>
        <v/>
      </c>
      <c r="I533" s="18" t="str">
        <f>IF(賃上げ確認表[[#This Row],[社員コード又は氏名等]]="","",賃上げ確認表[[#This Row],[b]]+IF(賃上げ確認表[[#This Row],[(a'')]]="",賃上げ確認表[[#This Row],[c]],賃上げ確認表[[#This Row],[c'']]))</f>
        <v/>
      </c>
      <c r="J533" s="165"/>
      <c r="K533" s="166"/>
      <c r="L533" s="161" t="str">
        <f>IFERROR(IF(賃上げ確認表[[#This Row],[雇用形態]]="02【日給制+手当(月額)】",賃上げ確認表[[#This Row],[f]]/賃上げ確認表[[#This Row],[(a'')]]*賃上げ確認表[[#This Row],[a]],""),"")</f>
        <v/>
      </c>
      <c r="M533" s="18" t="str">
        <f>IF(賃上げ確認表[[#This Row],[社員コード又は氏名等]]="","",賃上げ確認表[[#This Row],[e]]+IF(賃上げ確認表[[#This Row],[(a'')]]="",賃上げ確認表[[#This Row],[f]],賃上げ確認表[[#This Row],[f'']]))</f>
        <v/>
      </c>
      <c r="N533" s="19" t="str">
        <f ca="1">IFERROR(IF(賃上げ確認表[[#This Row],[No.]]=従業員数+1,COUNT(OFFSET($N$53,0,0,従業員数)),IF(賃上げ確認表[[#This Row],[雇用形態]]="88【退職・異動等】","",IFERROR(賃上げ確認表[[#This Row],[g]]-賃上げ確認表[[#This Row],[d]],""))),"")</f>
        <v/>
      </c>
      <c r="O533" s="32" t="str">
        <f ca="1">IFERROR(IF(賃上げ確認表[[#This Row],[No.]]=従業員数+1,AVERAGE(OFFSET($O$53,0,0,従業員数)),IF(賃上げ確認表[[#This Row],[雇用形態]]="88【退職・異動等】","",賃上げ確認表[[#This Row],[d]]/賃上げ確認表[[#This Row],[a]])),"")</f>
        <v/>
      </c>
      <c r="P533" s="33" t="str">
        <f ca="1">IFERROR(IF(賃上げ確認表[[#This Row],[No.]]=従業員数+1,AVERAGE(OFFSET($P$53,0,0,従業員数)),IF(賃上げ確認表[[#This Row],[雇用形態]]="88【退職・異動等】","",賃上げ確認表[[#This Row],[g]]/賃上げ確認表[[#This Row],[a]])),"")</f>
        <v/>
      </c>
      <c r="Q533" s="34" t="str">
        <f ca="1">IFERROR(IF(賃上げ確認表[[#This Row],[No.]]=従業員数+1,AVERAGE(OFFSET($Q$53,0,0,従業員数)),賃上げ確認表[[#This Row],[i]]-賃上げ確認表[[#This Row],[h]]),"")</f>
        <v/>
      </c>
      <c r="R533" s="20" t="str">
        <f ca="1">IF(賃上げ確認表[[#This Row],[h]]="","",IF(OR(賃上げ確認表[[#This Row],[h]]&lt;$Q$39,賃上げ確認表[[#This Row],[i]]&lt;MAX($Q$39:$Q$40)),"最低賃金未満","○"))</f>
        <v/>
      </c>
    </row>
    <row r="534" spans="1:18" ht="18.75" customHeight="1" thickTop="1" thickBot="1" x14ac:dyDescent="0.3">
      <c r="A534" s="108">
        <f>ROW()-ROW(賃上げ確認表[[#Headers],[No.]])</f>
        <v>482</v>
      </c>
      <c r="B534" s="172"/>
      <c r="C534" s="28"/>
      <c r="D534" s="29" t="str">
        <f ca="1">IFERROR(INDIRECT("_"&amp;LEFT(賃上げ確認表[[#This Row],[雇用形態]],2)),"")</f>
        <v/>
      </c>
      <c r="E534" s="160" t="str">
        <f>IF(賃上げ確認表[[#This Row],[雇用形態]]="02【日給制+手当(月額)】",$J$21,"")</f>
        <v/>
      </c>
      <c r="F534" s="162"/>
      <c r="G534" s="163"/>
      <c r="H534" s="161" t="str">
        <f>IFERROR(IF(賃上げ確認表[[#This Row],[雇用形態]]="02【日給制+手当(月額)】",賃上げ確認表[[#This Row],[c]]/賃上げ確認表[[#This Row],[(a'')]]*賃上げ確認表[[#This Row],[a]],""),"")</f>
        <v/>
      </c>
      <c r="I534" s="18" t="str">
        <f>IF(賃上げ確認表[[#This Row],[社員コード又は氏名等]]="","",賃上げ確認表[[#This Row],[b]]+IF(賃上げ確認表[[#This Row],[(a'')]]="",賃上げ確認表[[#This Row],[c]],賃上げ確認表[[#This Row],[c'']]))</f>
        <v/>
      </c>
      <c r="J534" s="165"/>
      <c r="K534" s="166"/>
      <c r="L534" s="161" t="str">
        <f>IFERROR(IF(賃上げ確認表[[#This Row],[雇用形態]]="02【日給制+手当(月額)】",賃上げ確認表[[#This Row],[f]]/賃上げ確認表[[#This Row],[(a'')]]*賃上げ確認表[[#This Row],[a]],""),"")</f>
        <v/>
      </c>
      <c r="M534" s="18" t="str">
        <f>IF(賃上げ確認表[[#This Row],[社員コード又は氏名等]]="","",賃上げ確認表[[#This Row],[e]]+IF(賃上げ確認表[[#This Row],[(a'')]]="",賃上げ確認表[[#This Row],[f]],賃上げ確認表[[#This Row],[f'']]))</f>
        <v/>
      </c>
      <c r="N534" s="19" t="str">
        <f ca="1">IFERROR(IF(賃上げ確認表[[#This Row],[No.]]=従業員数+1,COUNT(OFFSET($N$53,0,0,従業員数)),IF(賃上げ確認表[[#This Row],[雇用形態]]="88【退職・異動等】","",IFERROR(賃上げ確認表[[#This Row],[g]]-賃上げ確認表[[#This Row],[d]],""))),"")</f>
        <v/>
      </c>
      <c r="O534" s="32" t="str">
        <f ca="1">IFERROR(IF(賃上げ確認表[[#This Row],[No.]]=従業員数+1,AVERAGE(OFFSET($O$53,0,0,従業員数)),IF(賃上げ確認表[[#This Row],[雇用形態]]="88【退職・異動等】","",賃上げ確認表[[#This Row],[d]]/賃上げ確認表[[#This Row],[a]])),"")</f>
        <v/>
      </c>
      <c r="P534" s="33" t="str">
        <f ca="1">IFERROR(IF(賃上げ確認表[[#This Row],[No.]]=従業員数+1,AVERAGE(OFFSET($P$53,0,0,従業員数)),IF(賃上げ確認表[[#This Row],[雇用形態]]="88【退職・異動等】","",賃上げ確認表[[#This Row],[g]]/賃上げ確認表[[#This Row],[a]])),"")</f>
        <v/>
      </c>
      <c r="Q534" s="34" t="str">
        <f ca="1">IFERROR(IF(賃上げ確認表[[#This Row],[No.]]=従業員数+1,AVERAGE(OFFSET($Q$53,0,0,従業員数)),賃上げ確認表[[#This Row],[i]]-賃上げ確認表[[#This Row],[h]]),"")</f>
        <v/>
      </c>
      <c r="R534" s="20" t="str">
        <f ca="1">IF(賃上げ確認表[[#This Row],[h]]="","",IF(OR(賃上げ確認表[[#This Row],[h]]&lt;$Q$39,賃上げ確認表[[#This Row],[i]]&lt;MAX($Q$39:$Q$40)),"最低賃金未満","○"))</f>
        <v/>
      </c>
    </row>
    <row r="535" spans="1:18" ht="18.75" customHeight="1" thickTop="1" thickBot="1" x14ac:dyDescent="0.3">
      <c r="A535" s="108">
        <f>ROW()-ROW(賃上げ確認表[[#Headers],[No.]])</f>
        <v>483</v>
      </c>
      <c r="B535" s="172"/>
      <c r="C535" s="28"/>
      <c r="D535" s="29" t="str">
        <f ca="1">IFERROR(INDIRECT("_"&amp;LEFT(賃上げ確認表[[#This Row],[雇用形態]],2)),"")</f>
        <v/>
      </c>
      <c r="E535" s="160" t="str">
        <f>IF(賃上げ確認表[[#This Row],[雇用形態]]="02【日給制+手当(月額)】",$J$21,"")</f>
        <v/>
      </c>
      <c r="F535" s="162"/>
      <c r="G535" s="163"/>
      <c r="H535" s="161" t="str">
        <f>IFERROR(IF(賃上げ確認表[[#This Row],[雇用形態]]="02【日給制+手当(月額)】",賃上げ確認表[[#This Row],[c]]/賃上げ確認表[[#This Row],[(a'')]]*賃上げ確認表[[#This Row],[a]],""),"")</f>
        <v/>
      </c>
      <c r="I535" s="18" t="str">
        <f>IF(賃上げ確認表[[#This Row],[社員コード又は氏名等]]="","",賃上げ確認表[[#This Row],[b]]+IF(賃上げ確認表[[#This Row],[(a'')]]="",賃上げ確認表[[#This Row],[c]],賃上げ確認表[[#This Row],[c'']]))</f>
        <v/>
      </c>
      <c r="J535" s="165"/>
      <c r="K535" s="166"/>
      <c r="L535" s="161" t="str">
        <f>IFERROR(IF(賃上げ確認表[[#This Row],[雇用形態]]="02【日給制+手当(月額)】",賃上げ確認表[[#This Row],[f]]/賃上げ確認表[[#This Row],[(a'')]]*賃上げ確認表[[#This Row],[a]],""),"")</f>
        <v/>
      </c>
      <c r="M535" s="18" t="str">
        <f>IF(賃上げ確認表[[#This Row],[社員コード又は氏名等]]="","",賃上げ確認表[[#This Row],[e]]+IF(賃上げ確認表[[#This Row],[(a'')]]="",賃上げ確認表[[#This Row],[f]],賃上げ確認表[[#This Row],[f'']]))</f>
        <v/>
      </c>
      <c r="N535" s="19" t="str">
        <f ca="1">IFERROR(IF(賃上げ確認表[[#This Row],[No.]]=従業員数+1,COUNT(OFFSET($N$53,0,0,従業員数)),IF(賃上げ確認表[[#This Row],[雇用形態]]="88【退職・異動等】","",IFERROR(賃上げ確認表[[#This Row],[g]]-賃上げ確認表[[#This Row],[d]],""))),"")</f>
        <v/>
      </c>
      <c r="O535" s="32" t="str">
        <f ca="1">IFERROR(IF(賃上げ確認表[[#This Row],[No.]]=従業員数+1,AVERAGE(OFFSET($O$53,0,0,従業員数)),IF(賃上げ確認表[[#This Row],[雇用形態]]="88【退職・異動等】","",賃上げ確認表[[#This Row],[d]]/賃上げ確認表[[#This Row],[a]])),"")</f>
        <v/>
      </c>
      <c r="P535" s="33" t="str">
        <f ca="1">IFERROR(IF(賃上げ確認表[[#This Row],[No.]]=従業員数+1,AVERAGE(OFFSET($P$53,0,0,従業員数)),IF(賃上げ確認表[[#This Row],[雇用形態]]="88【退職・異動等】","",賃上げ確認表[[#This Row],[g]]/賃上げ確認表[[#This Row],[a]])),"")</f>
        <v/>
      </c>
      <c r="Q535" s="34" t="str">
        <f ca="1">IFERROR(IF(賃上げ確認表[[#This Row],[No.]]=従業員数+1,AVERAGE(OFFSET($Q$53,0,0,従業員数)),賃上げ確認表[[#This Row],[i]]-賃上げ確認表[[#This Row],[h]]),"")</f>
        <v/>
      </c>
      <c r="R535" s="20" t="str">
        <f ca="1">IF(賃上げ確認表[[#This Row],[h]]="","",IF(OR(賃上げ確認表[[#This Row],[h]]&lt;$Q$39,賃上げ確認表[[#This Row],[i]]&lt;MAX($Q$39:$Q$40)),"最低賃金未満","○"))</f>
        <v/>
      </c>
    </row>
    <row r="536" spans="1:18" ht="18.75" customHeight="1" thickTop="1" thickBot="1" x14ac:dyDescent="0.3">
      <c r="A536" s="108">
        <f>ROW()-ROW(賃上げ確認表[[#Headers],[No.]])</f>
        <v>484</v>
      </c>
      <c r="B536" s="172"/>
      <c r="C536" s="28"/>
      <c r="D536" s="29" t="str">
        <f ca="1">IFERROR(INDIRECT("_"&amp;LEFT(賃上げ確認表[[#This Row],[雇用形態]],2)),"")</f>
        <v/>
      </c>
      <c r="E536" s="160" t="str">
        <f>IF(賃上げ確認表[[#This Row],[雇用形態]]="02【日給制+手当(月額)】",$J$21,"")</f>
        <v/>
      </c>
      <c r="F536" s="162"/>
      <c r="G536" s="163"/>
      <c r="H536" s="161" t="str">
        <f>IFERROR(IF(賃上げ確認表[[#This Row],[雇用形態]]="02【日給制+手当(月額)】",賃上げ確認表[[#This Row],[c]]/賃上げ確認表[[#This Row],[(a'')]]*賃上げ確認表[[#This Row],[a]],""),"")</f>
        <v/>
      </c>
      <c r="I536" s="18" t="str">
        <f>IF(賃上げ確認表[[#This Row],[社員コード又は氏名等]]="","",賃上げ確認表[[#This Row],[b]]+IF(賃上げ確認表[[#This Row],[(a'')]]="",賃上げ確認表[[#This Row],[c]],賃上げ確認表[[#This Row],[c'']]))</f>
        <v/>
      </c>
      <c r="J536" s="165"/>
      <c r="K536" s="166"/>
      <c r="L536" s="161" t="str">
        <f>IFERROR(IF(賃上げ確認表[[#This Row],[雇用形態]]="02【日給制+手当(月額)】",賃上げ確認表[[#This Row],[f]]/賃上げ確認表[[#This Row],[(a'')]]*賃上げ確認表[[#This Row],[a]],""),"")</f>
        <v/>
      </c>
      <c r="M536" s="18" t="str">
        <f>IF(賃上げ確認表[[#This Row],[社員コード又は氏名等]]="","",賃上げ確認表[[#This Row],[e]]+IF(賃上げ確認表[[#This Row],[(a'')]]="",賃上げ確認表[[#This Row],[f]],賃上げ確認表[[#This Row],[f'']]))</f>
        <v/>
      </c>
      <c r="N536" s="19" t="str">
        <f ca="1">IFERROR(IF(賃上げ確認表[[#This Row],[No.]]=従業員数+1,COUNT(OFFSET($N$53,0,0,従業員数)),IF(賃上げ確認表[[#This Row],[雇用形態]]="88【退職・異動等】","",IFERROR(賃上げ確認表[[#This Row],[g]]-賃上げ確認表[[#This Row],[d]],""))),"")</f>
        <v/>
      </c>
      <c r="O536" s="32" t="str">
        <f ca="1">IFERROR(IF(賃上げ確認表[[#This Row],[No.]]=従業員数+1,AVERAGE(OFFSET($O$53,0,0,従業員数)),IF(賃上げ確認表[[#This Row],[雇用形態]]="88【退職・異動等】","",賃上げ確認表[[#This Row],[d]]/賃上げ確認表[[#This Row],[a]])),"")</f>
        <v/>
      </c>
      <c r="P536" s="33" t="str">
        <f ca="1">IFERROR(IF(賃上げ確認表[[#This Row],[No.]]=従業員数+1,AVERAGE(OFFSET($P$53,0,0,従業員数)),IF(賃上げ確認表[[#This Row],[雇用形態]]="88【退職・異動等】","",賃上げ確認表[[#This Row],[g]]/賃上げ確認表[[#This Row],[a]])),"")</f>
        <v/>
      </c>
      <c r="Q536" s="34" t="str">
        <f ca="1">IFERROR(IF(賃上げ確認表[[#This Row],[No.]]=従業員数+1,AVERAGE(OFFSET($Q$53,0,0,従業員数)),賃上げ確認表[[#This Row],[i]]-賃上げ確認表[[#This Row],[h]]),"")</f>
        <v/>
      </c>
      <c r="R536" s="20" t="str">
        <f ca="1">IF(賃上げ確認表[[#This Row],[h]]="","",IF(OR(賃上げ確認表[[#This Row],[h]]&lt;$Q$39,賃上げ確認表[[#This Row],[i]]&lt;MAX($Q$39:$Q$40)),"最低賃金未満","○"))</f>
        <v/>
      </c>
    </row>
    <row r="537" spans="1:18" ht="18.75" customHeight="1" thickTop="1" thickBot="1" x14ac:dyDescent="0.3">
      <c r="A537" s="108">
        <f>ROW()-ROW(賃上げ確認表[[#Headers],[No.]])</f>
        <v>485</v>
      </c>
      <c r="B537" s="172"/>
      <c r="C537" s="28"/>
      <c r="D537" s="29" t="str">
        <f ca="1">IFERROR(INDIRECT("_"&amp;LEFT(賃上げ確認表[[#This Row],[雇用形態]],2)),"")</f>
        <v/>
      </c>
      <c r="E537" s="160" t="str">
        <f>IF(賃上げ確認表[[#This Row],[雇用形態]]="02【日給制+手当(月額)】",$J$21,"")</f>
        <v/>
      </c>
      <c r="F537" s="162"/>
      <c r="G537" s="163"/>
      <c r="H537" s="161" t="str">
        <f>IFERROR(IF(賃上げ確認表[[#This Row],[雇用形態]]="02【日給制+手当(月額)】",賃上げ確認表[[#This Row],[c]]/賃上げ確認表[[#This Row],[(a'')]]*賃上げ確認表[[#This Row],[a]],""),"")</f>
        <v/>
      </c>
      <c r="I537" s="18" t="str">
        <f>IF(賃上げ確認表[[#This Row],[社員コード又は氏名等]]="","",賃上げ確認表[[#This Row],[b]]+IF(賃上げ確認表[[#This Row],[(a'')]]="",賃上げ確認表[[#This Row],[c]],賃上げ確認表[[#This Row],[c'']]))</f>
        <v/>
      </c>
      <c r="J537" s="165"/>
      <c r="K537" s="166"/>
      <c r="L537" s="161" t="str">
        <f>IFERROR(IF(賃上げ確認表[[#This Row],[雇用形態]]="02【日給制+手当(月額)】",賃上げ確認表[[#This Row],[f]]/賃上げ確認表[[#This Row],[(a'')]]*賃上げ確認表[[#This Row],[a]],""),"")</f>
        <v/>
      </c>
      <c r="M537" s="18" t="str">
        <f>IF(賃上げ確認表[[#This Row],[社員コード又は氏名等]]="","",賃上げ確認表[[#This Row],[e]]+IF(賃上げ確認表[[#This Row],[(a'')]]="",賃上げ確認表[[#This Row],[f]],賃上げ確認表[[#This Row],[f'']]))</f>
        <v/>
      </c>
      <c r="N537" s="19" t="str">
        <f ca="1">IFERROR(IF(賃上げ確認表[[#This Row],[No.]]=従業員数+1,COUNT(OFFSET($N$53,0,0,従業員数)),IF(賃上げ確認表[[#This Row],[雇用形態]]="88【退職・異動等】","",IFERROR(賃上げ確認表[[#This Row],[g]]-賃上げ確認表[[#This Row],[d]],""))),"")</f>
        <v/>
      </c>
      <c r="O537" s="32" t="str">
        <f ca="1">IFERROR(IF(賃上げ確認表[[#This Row],[No.]]=従業員数+1,AVERAGE(OFFSET($O$53,0,0,従業員数)),IF(賃上げ確認表[[#This Row],[雇用形態]]="88【退職・異動等】","",賃上げ確認表[[#This Row],[d]]/賃上げ確認表[[#This Row],[a]])),"")</f>
        <v/>
      </c>
      <c r="P537" s="33" t="str">
        <f ca="1">IFERROR(IF(賃上げ確認表[[#This Row],[No.]]=従業員数+1,AVERAGE(OFFSET($P$53,0,0,従業員数)),IF(賃上げ確認表[[#This Row],[雇用形態]]="88【退職・異動等】","",賃上げ確認表[[#This Row],[g]]/賃上げ確認表[[#This Row],[a]])),"")</f>
        <v/>
      </c>
      <c r="Q537" s="34" t="str">
        <f ca="1">IFERROR(IF(賃上げ確認表[[#This Row],[No.]]=従業員数+1,AVERAGE(OFFSET($Q$53,0,0,従業員数)),賃上げ確認表[[#This Row],[i]]-賃上げ確認表[[#This Row],[h]]),"")</f>
        <v/>
      </c>
      <c r="R537" s="20" t="str">
        <f ca="1">IF(賃上げ確認表[[#This Row],[h]]="","",IF(OR(賃上げ確認表[[#This Row],[h]]&lt;$Q$39,賃上げ確認表[[#This Row],[i]]&lt;MAX($Q$39:$Q$40)),"最低賃金未満","○"))</f>
        <v/>
      </c>
    </row>
    <row r="538" spans="1:18" ht="18.75" customHeight="1" thickTop="1" thickBot="1" x14ac:dyDescent="0.3">
      <c r="A538" s="108">
        <f>ROW()-ROW(賃上げ確認表[[#Headers],[No.]])</f>
        <v>486</v>
      </c>
      <c r="B538" s="172"/>
      <c r="C538" s="28"/>
      <c r="D538" s="29" t="str">
        <f ca="1">IFERROR(INDIRECT("_"&amp;LEFT(賃上げ確認表[[#This Row],[雇用形態]],2)),"")</f>
        <v/>
      </c>
      <c r="E538" s="160" t="str">
        <f>IF(賃上げ確認表[[#This Row],[雇用形態]]="02【日給制+手当(月額)】",$J$21,"")</f>
        <v/>
      </c>
      <c r="F538" s="162"/>
      <c r="G538" s="163"/>
      <c r="H538" s="161" t="str">
        <f>IFERROR(IF(賃上げ確認表[[#This Row],[雇用形態]]="02【日給制+手当(月額)】",賃上げ確認表[[#This Row],[c]]/賃上げ確認表[[#This Row],[(a'')]]*賃上げ確認表[[#This Row],[a]],""),"")</f>
        <v/>
      </c>
      <c r="I538" s="18" t="str">
        <f>IF(賃上げ確認表[[#This Row],[社員コード又は氏名等]]="","",賃上げ確認表[[#This Row],[b]]+IF(賃上げ確認表[[#This Row],[(a'')]]="",賃上げ確認表[[#This Row],[c]],賃上げ確認表[[#This Row],[c'']]))</f>
        <v/>
      </c>
      <c r="J538" s="165"/>
      <c r="K538" s="166"/>
      <c r="L538" s="161" t="str">
        <f>IFERROR(IF(賃上げ確認表[[#This Row],[雇用形態]]="02【日給制+手当(月額)】",賃上げ確認表[[#This Row],[f]]/賃上げ確認表[[#This Row],[(a'')]]*賃上げ確認表[[#This Row],[a]],""),"")</f>
        <v/>
      </c>
      <c r="M538" s="18" t="str">
        <f>IF(賃上げ確認表[[#This Row],[社員コード又は氏名等]]="","",賃上げ確認表[[#This Row],[e]]+IF(賃上げ確認表[[#This Row],[(a'')]]="",賃上げ確認表[[#This Row],[f]],賃上げ確認表[[#This Row],[f'']]))</f>
        <v/>
      </c>
      <c r="N538" s="19" t="str">
        <f ca="1">IFERROR(IF(賃上げ確認表[[#This Row],[No.]]=従業員数+1,COUNT(OFFSET($N$53,0,0,従業員数)),IF(賃上げ確認表[[#This Row],[雇用形態]]="88【退職・異動等】","",IFERROR(賃上げ確認表[[#This Row],[g]]-賃上げ確認表[[#This Row],[d]],""))),"")</f>
        <v/>
      </c>
      <c r="O538" s="32" t="str">
        <f ca="1">IFERROR(IF(賃上げ確認表[[#This Row],[No.]]=従業員数+1,AVERAGE(OFFSET($O$53,0,0,従業員数)),IF(賃上げ確認表[[#This Row],[雇用形態]]="88【退職・異動等】","",賃上げ確認表[[#This Row],[d]]/賃上げ確認表[[#This Row],[a]])),"")</f>
        <v/>
      </c>
      <c r="P538" s="33" t="str">
        <f ca="1">IFERROR(IF(賃上げ確認表[[#This Row],[No.]]=従業員数+1,AVERAGE(OFFSET($P$53,0,0,従業員数)),IF(賃上げ確認表[[#This Row],[雇用形態]]="88【退職・異動等】","",賃上げ確認表[[#This Row],[g]]/賃上げ確認表[[#This Row],[a]])),"")</f>
        <v/>
      </c>
      <c r="Q538" s="34" t="str">
        <f ca="1">IFERROR(IF(賃上げ確認表[[#This Row],[No.]]=従業員数+1,AVERAGE(OFFSET($Q$53,0,0,従業員数)),賃上げ確認表[[#This Row],[i]]-賃上げ確認表[[#This Row],[h]]),"")</f>
        <v/>
      </c>
      <c r="R538" s="20" t="str">
        <f ca="1">IF(賃上げ確認表[[#This Row],[h]]="","",IF(OR(賃上げ確認表[[#This Row],[h]]&lt;$Q$39,賃上げ確認表[[#This Row],[i]]&lt;MAX($Q$39:$Q$40)),"最低賃金未満","○"))</f>
        <v/>
      </c>
    </row>
    <row r="539" spans="1:18" ht="18.75" customHeight="1" thickTop="1" thickBot="1" x14ac:dyDescent="0.3">
      <c r="A539" s="108">
        <f>ROW()-ROW(賃上げ確認表[[#Headers],[No.]])</f>
        <v>487</v>
      </c>
      <c r="B539" s="172"/>
      <c r="C539" s="28"/>
      <c r="D539" s="29" t="str">
        <f ca="1">IFERROR(INDIRECT("_"&amp;LEFT(賃上げ確認表[[#This Row],[雇用形態]],2)),"")</f>
        <v/>
      </c>
      <c r="E539" s="160" t="str">
        <f>IF(賃上げ確認表[[#This Row],[雇用形態]]="02【日給制+手当(月額)】",$J$21,"")</f>
        <v/>
      </c>
      <c r="F539" s="162"/>
      <c r="G539" s="163"/>
      <c r="H539" s="161" t="str">
        <f>IFERROR(IF(賃上げ確認表[[#This Row],[雇用形態]]="02【日給制+手当(月額)】",賃上げ確認表[[#This Row],[c]]/賃上げ確認表[[#This Row],[(a'')]]*賃上げ確認表[[#This Row],[a]],""),"")</f>
        <v/>
      </c>
      <c r="I539" s="18" t="str">
        <f>IF(賃上げ確認表[[#This Row],[社員コード又は氏名等]]="","",賃上げ確認表[[#This Row],[b]]+IF(賃上げ確認表[[#This Row],[(a'')]]="",賃上げ確認表[[#This Row],[c]],賃上げ確認表[[#This Row],[c'']]))</f>
        <v/>
      </c>
      <c r="J539" s="165"/>
      <c r="K539" s="166"/>
      <c r="L539" s="161" t="str">
        <f>IFERROR(IF(賃上げ確認表[[#This Row],[雇用形態]]="02【日給制+手当(月額)】",賃上げ確認表[[#This Row],[f]]/賃上げ確認表[[#This Row],[(a'')]]*賃上げ確認表[[#This Row],[a]],""),"")</f>
        <v/>
      </c>
      <c r="M539" s="18" t="str">
        <f>IF(賃上げ確認表[[#This Row],[社員コード又は氏名等]]="","",賃上げ確認表[[#This Row],[e]]+IF(賃上げ確認表[[#This Row],[(a'')]]="",賃上げ確認表[[#This Row],[f]],賃上げ確認表[[#This Row],[f'']]))</f>
        <v/>
      </c>
      <c r="N539" s="19" t="str">
        <f ca="1">IFERROR(IF(賃上げ確認表[[#This Row],[No.]]=従業員数+1,COUNT(OFFSET($N$53,0,0,従業員数)),IF(賃上げ確認表[[#This Row],[雇用形態]]="88【退職・異動等】","",IFERROR(賃上げ確認表[[#This Row],[g]]-賃上げ確認表[[#This Row],[d]],""))),"")</f>
        <v/>
      </c>
      <c r="O539" s="32" t="str">
        <f ca="1">IFERROR(IF(賃上げ確認表[[#This Row],[No.]]=従業員数+1,AVERAGE(OFFSET($O$53,0,0,従業員数)),IF(賃上げ確認表[[#This Row],[雇用形態]]="88【退職・異動等】","",賃上げ確認表[[#This Row],[d]]/賃上げ確認表[[#This Row],[a]])),"")</f>
        <v/>
      </c>
      <c r="P539" s="33" t="str">
        <f ca="1">IFERROR(IF(賃上げ確認表[[#This Row],[No.]]=従業員数+1,AVERAGE(OFFSET($P$53,0,0,従業員数)),IF(賃上げ確認表[[#This Row],[雇用形態]]="88【退職・異動等】","",賃上げ確認表[[#This Row],[g]]/賃上げ確認表[[#This Row],[a]])),"")</f>
        <v/>
      </c>
      <c r="Q539" s="34" t="str">
        <f ca="1">IFERROR(IF(賃上げ確認表[[#This Row],[No.]]=従業員数+1,AVERAGE(OFFSET($Q$53,0,0,従業員数)),賃上げ確認表[[#This Row],[i]]-賃上げ確認表[[#This Row],[h]]),"")</f>
        <v/>
      </c>
      <c r="R539" s="20" t="str">
        <f ca="1">IF(賃上げ確認表[[#This Row],[h]]="","",IF(OR(賃上げ確認表[[#This Row],[h]]&lt;$Q$39,賃上げ確認表[[#This Row],[i]]&lt;MAX($Q$39:$Q$40)),"最低賃金未満","○"))</f>
        <v/>
      </c>
    </row>
    <row r="540" spans="1:18" ht="18.75" customHeight="1" thickTop="1" thickBot="1" x14ac:dyDescent="0.3">
      <c r="A540" s="108">
        <f>ROW()-ROW(賃上げ確認表[[#Headers],[No.]])</f>
        <v>488</v>
      </c>
      <c r="B540" s="172"/>
      <c r="C540" s="28"/>
      <c r="D540" s="29" t="str">
        <f ca="1">IFERROR(INDIRECT("_"&amp;LEFT(賃上げ確認表[[#This Row],[雇用形態]],2)),"")</f>
        <v/>
      </c>
      <c r="E540" s="160" t="str">
        <f>IF(賃上げ確認表[[#This Row],[雇用形態]]="02【日給制+手当(月額)】",$J$21,"")</f>
        <v/>
      </c>
      <c r="F540" s="162"/>
      <c r="G540" s="163"/>
      <c r="H540" s="161" t="str">
        <f>IFERROR(IF(賃上げ確認表[[#This Row],[雇用形態]]="02【日給制+手当(月額)】",賃上げ確認表[[#This Row],[c]]/賃上げ確認表[[#This Row],[(a'')]]*賃上げ確認表[[#This Row],[a]],""),"")</f>
        <v/>
      </c>
      <c r="I540" s="18" t="str">
        <f>IF(賃上げ確認表[[#This Row],[社員コード又は氏名等]]="","",賃上げ確認表[[#This Row],[b]]+IF(賃上げ確認表[[#This Row],[(a'')]]="",賃上げ確認表[[#This Row],[c]],賃上げ確認表[[#This Row],[c'']]))</f>
        <v/>
      </c>
      <c r="J540" s="165"/>
      <c r="K540" s="166"/>
      <c r="L540" s="161" t="str">
        <f>IFERROR(IF(賃上げ確認表[[#This Row],[雇用形態]]="02【日給制+手当(月額)】",賃上げ確認表[[#This Row],[f]]/賃上げ確認表[[#This Row],[(a'')]]*賃上げ確認表[[#This Row],[a]],""),"")</f>
        <v/>
      </c>
      <c r="M540" s="18" t="str">
        <f>IF(賃上げ確認表[[#This Row],[社員コード又は氏名等]]="","",賃上げ確認表[[#This Row],[e]]+IF(賃上げ確認表[[#This Row],[(a'')]]="",賃上げ確認表[[#This Row],[f]],賃上げ確認表[[#This Row],[f'']]))</f>
        <v/>
      </c>
      <c r="N540" s="19" t="str">
        <f ca="1">IFERROR(IF(賃上げ確認表[[#This Row],[No.]]=従業員数+1,COUNT(OFFSET($N$53,0,0,従業員数)),IF(賃上げ確認表[[#This Row],[雇用形態]]="88【退職・異動等】","",IFERROR(賃上げ確認表[[#This Row],[g]]-賃上げ確認表[[#This Row],[d]],""))),"")</f>
        <v/>
      </c>
      <c r="O540" s="32" t="str">
        <f ca="1">IFERROR(IF(賃上げ確認表[[#This Row],[No.]]=従業員数+1,AVERAGE(OFFSET($O$53,0,0,従業員数)),IF(賃上げ確認表[[#This Row],[雇用形態]]="88【退職・異動等】","",賃上げ確認表[[#This Row],[d]]/賃上げ確認表[[#This Row],[a]])),"")</f>
        <v/>
      </c>
      <c r="P540" s="33" t="str">
        <f ca="1">IFERROR(IF(賃上げ確認表[[#This Row],[No.]]=従業員数+1,AVERAGE(OFFSET($P$53,0,0,従業員数)),IF(賃上げ確認表[[#This Row],[雇用形態]]="88【退職・異動等】","",賃上げ確認表[[#This Row],[g]]/賃上げ確認表[[#This Row],[a]])),"")</f>
        <v/>
      </c>
      <c r="Q540" s="34" t="str">
        <f ca="1">IFERROR(IF(賃上げ確認表[[#This Row],[No.]]=従業員数+1,AVERAGE(OFFSET($Q$53,0,0,従業員数)),賃上げ確認表[[#This Row],[i]]-賃上げ確認表[[#This Row],[h]]),"")</f>
        <v/>
      </c>
      <c r="R540" s="20" t="str">
        <f ca="1">IF(賃上げ確認表[[#This Row],[h]]="","",IF(OR(賃上げ確認表[[#This Row],[h]]&lt;$Q$39,賃上げ確認表[[#This Row],[i]]&lt;MAX($Q$39:$Q$40)),"最低賃金未満","○"))</f>
        <v/>
      </c>
    </row>
    <row r="541" spans="1:18" ht="18.75" customHeight="1" thickTop="1" thickBot="1" x14ac:dyDescent="0.3">
      <c r="A541" s="108">
        <f>ROW()-ROW(賃上げ確認表[[#Headers],[No.]])</f>
        <v>489</v>
      </c>
      <c r="B541" s="172"/>
      <c r="C541" s="28"/>
      <c r="D541" s="29" t="str">
        <f ca="1">IFERROR(INDIRECT("_"&amp;LEFT(賃上げ確認表[[#This Row],[雇用形態]],2)),"")</f>
        <v/>
      </c>
      <c r="E541" s="160" t="str">
        <f>IF(賃上げ確認表[[#This Row],[雇用形態]]="02【日給制+手当(月額)】",$J$21,"")</f>
        <v/>
      </c>
      <c r="F541" s="162"/>
      <c r="G541" s="163"/>
      <c r="H541" s="161" t="str">
        <f>IFERROR(IF(賃上げ確認表[[#This Row],[雇用形態]]="02【日給制+手当(月額)】",賃上げ確認表[[#This Row],[c]]/賃上げ確認表[[#This Row],[(a'')]]*賃上げ確認表[[#This Row],[a]],""),"")</f>
        <v/>
      </c>
      <c r="I541" s="18" t="str">
        <f>IF(賃上げ確認表[[#This Row],[社員コード又は氏名等]]="","",賃上げ確認表[[#This Row],[b]]+IF(賃上げ確認表[[#This Row],[(a'')]]="",賃上げ確認表[[#This Row],[c]],賃上げ確認表[[#This Row],[c'']]))</f>
        <v/>
      </c>
      <c r="J541" s="165"/>
      <c r="K541" s="166"/>
      <c r="L541" s="161" t="str">
        <f>IFERROR(IF(賃上げ確認表[[#This Row],[雇用形態]]="02【日給制+手当(月額)】",賃上げ確認表[[#This Row],[f]]/賃上げ確認表[[#This Row],[(a'')]]*賃上げ確認表[[#This Row],[a]],""),"")</f>
        <v/>
      </c>
      <c r="M541" s="18" t="str">
        <f>IF(賃上げ確認表[[#This Row],[社員コード又は氏名等]]="","",賃上げ確認表[[#This Row],[e]]+IF(賃上げ確認表[[#This Row],[(a'')]]="",賃上げ確認表[[#This Row],[f]],賃上げ確認表[[#This Row],[f'']]))</f>
        <v/>
      </c>
      <c r="N541" s="19" t="str">
        <f ca="1">IFERROR(IF(賃上げ確認表[[#This Row],[No.]]=従業員数+1,COUNT(OFFSET($N$53,0,0,従業員数)),IF(賃上げ確認表[[#This Row],[雇用形態]]="88【退職・異動等】","",IFERROR(賃上げ確認表[[#This Row],[g]]-賃上げ確認表[[#This Row],[d]],""))),"")</f>
        <v/>
      </c>
      <c r="O541" s="32" t="str">
        <f ca="1">IFERROR(IF(賃上げ確認表[[#This Row],[No.]]=従業員数+1,AVERAGE(OFFSET($O$53,0,0,従業員数)),IF(賃上げ確認表[[#This Row],[雇用形態]]="88【退職・異動等】","",賃上げ確認表[[#This Row],[d]]/賃上げ確認表[[#This Row],[a]])),"")</f>
        <v/>
      </c>
      <c r="P541" s="33" t="str">
        <f ca="1">IFERROR(IF(賃上げ確認表[[#This Row],[No.]]=従業員数+1,AVERAGE(OFFSET($P$53,0,0,従業員数)),IF(賃上げ確認表[[#This Row],[雇用形態]]="88【退職・異動等】","",賃上げ確認表[[#This Row],[g]]/賃上げ確認表[[#This Row],[a]])),"")</f>
        <v/>
      </c>
      <c r="Q541" s="34" t="str">
        <f ca="1">IFERROR(IF(賃上げ確認表[[#This Row],[No.]]=従業員数+1,AVERAGE(OFFSET($Q$53,0,0,従業員数)),賃上げ確認表[[#This Row],[i]]-賃上げ確認表[[#This Row],[h]]),"")</f>
        <v/>
      </c>
      <c r="R541" s="20" t="str">
        <f ca="1">IF(賃上げ確認表[[#This Row],[h]]="","",IF(OR(賃上げ確認表[[#This Row],[h]]&lt;$Q$39,賃上げ確認表[[#This Row],[i]]&lt;MAX($Q$39:$Q$40)),"最低賃金未満","○"))</f>
        <v/>
      </c>
    </row>
    <row r="542" spans="1:18" ht="18.75" customHeight="1" thickTop="1" thickBot="1" x14ac:dyDescent="0.3">
      <c r="A542" s="108">
        <f>ROW()-ROW(賃上げ確認表[[#Headers],[No.]])</f>
        <v>490</v>
      </c>
      <c r="B542" s="172"/>
      <c r="C542" s="28"/>
      <c r="D542" s="29" t="str">
        <f ca="1">IFERROR(INDIRECT("_"&amp;LEFT(賃上げ確認表[[#This Row],[雇用形態]],2)),"")</f>
        <v/>
      </c>
      <c r="E542" s="160" t="str">
        <f>IF(賃上げ確認表[[#This Row],[雇用形態]]="02【日給制+手当(月額)】",$J$21,"")</f>
        <v/>
      </c>
      <c r="F542" s="162"/>
      <c r="G542" s="163"/>
      <c r="H542" s="161" t="str">
        <f>IFERROR(IF(賃上げ確認表[[#This Row],[雇用形態]]="02【日給制+手当(月額)】",賃上げ確認表[[#This Row],[c]]/賃上げ確認表[[#This Row],[(a'')]]*賃上げ確認表[[#This Row],[a]],""),"")</f>
        <v/>
      </c>
      <c r="I542" s="18" t="str">
        <f>IF(賃上げ確認表[[#This Row],[社員コード又は氏名等]]="","",賃上げ確認表[[#This Row],[b]]+IF(賃上げ確認表[[#This Row],[(a'')]]="",賃上げ確認表[[#This Row],[c]],賃上げ確認表[[#This Row],[c'']]))</f>
        <v/>
      </c>
      <c r="J542" s="165"/>
      <c r="K542" s="166"/>
      <c r="L542" s="161" t="str">
        <f>IFERROR(IF(賃上げ確認表[[#This Row],[雇用形態]]="02【日給制+手当(月額)】",賃上げ確認表[[#This Row],[f]]/賃上げ確認表[[#This Row],[(a'')]]*賃上げ確認表[[#This Row],[a]],""),"")</f>
        <v/>
      </c>
      <c r="M542" s="18" t="str">
        <f>IF(賃上げ確認表[[#This Row],[社員コード又は氏名等]]="","",賃上げ確認表[[#This Row],[e]]+IF(賃上げ確認表[[#This Row],[(a'')]]="",賃上げ確認表[[#This Row],[f]],賃上げ確認表[[#This Row],[f'']]))</f>
        <v/>
      </c>
      <c r="N542" s="19" t="str">
        <f ca="1">IFERROR(IF(賃上げ確認表[[#This Row],[No.]]=従業員数+1,COUNT(OFFSET($N$53,0,0,従業員数)),IF(賃上げ確認表[[#This Row],[雇用形態]]="88【退職・異動等】","",IFERROR(賃上げ確認表[[#This Row],[g]]-賃上げ確認表[[#This Row],[d]],""))),"")</f>
        <v/>
      </c>
      <c r="O542" s="32" t="str">
        <f ca="1">IFERROR(IF(賃上げ確認表[[#This Row],[No.]]=従業員数+1,AVERAGE(OFFSET($O$53,0,0,従業員数)),IF(賃上げ確認表[[#This Row],[雇用形態]]="88【退職・異動等】","",賃上げ確認表[[#This Row],[d]]/賃上げ確認表[[#This Row],[a]])),"")</f>
        <v/>
      </c>
      <c r="P542" s="33" t="str">
        <f ca="1">IFERROR(IF(賃上げ確認表[[#This Row],[No.]]=従業員数+1,AVERAGE(OFFSET($P$53,0,0,従業員数)),IF(賃上げ確認表[[#This Row],[雇用形態]]="88【退職・異動等】","",賃上げ確認表[[#This Row],[g]]/賃上げ確認表[[#This Row],[a]])),"")</f>
        <v/>
      </c>
      <c r="Q542" s="34" t="str">
        <f ca="1">IFERROR(IF(賃上げ確認表[[#This Row],[No.]]=従業員数+1,AVERAGE(OFFSET($Q$53,0,0,従業員数)),賃上げ確認表[[#This Row],[i]]-賃上げ確認表[[#This Row],[h]]),"")</f>
        <v/>
      </c>
      <c r="R542" s="20" t="str">
        <f ca="1">IF(賃上げ確認表[[#This Row],[h]]="","",IF(OR(賃上げ確認表[[#This Row],[h]]&lt;$Q$39,賃上げ確認表[[#This Row],[i]]&lt;MAX($Q$39:$Q$40)),"最低賃金未満","○"))</f>
        <v/>
      </c>
    </row>
    <row r="543" spans="1:18" ht="18.75" customHeight="1" thickTop="1" thickBot="1" x14ac:dyDescent="0.3">
      <c r="A543" s="108">
        <f>ROW()-ROW(賃上げ確認表[[#Headers],[No.]])</f>
        <v>491</v>
      </c>
      <c r="B543" s="172"/>
      <c r="C543" s="28"/>
      <c r="D543" s="29" t="str">
        <f ca="1">IFERROR(INDIRECT("_"&amp;LEFT(賃上げ確認表[[#This Row],[雇用形態]],2)),"")</f>
        <v/>
      </c>
      <c r="E543" s="160" t="str">
        <f>IF(賃上げ確認表[[#This Row],[雇用形態]]="02【日給制+手当(月額)】",$J$21,"")</f>
        <v/>
      </c>
      <c r="F543" s="162"/>
      <c r="G543" s="163"/>
      <c r="H543" s="161" t="str">
        <f>IFERROR(IF(賃上げ確認表[[#This Row],[雇用形態]]="02【日給制+手当(月額)】",賃上げ確認表[[#This Row],[c]]/賃上げ確認表[[#This Row],[(a'')]]*賃上げ確認表[[#This Row],[a]],""),"")</f>
        <v/>
      </c>
      <c r="I543" s="18" t="str">
        <f>IF(賃上げ確認表[[#This Row],[社員コード又は氏名等]]="","",賃上げ確認表[[#This Row],[b]]+IF(賃上げ確認表[[#This Row],[(a'')]]="",賃上げ確認表[[#This Row],[c]],賃上げ確認表[[#This Row],[c'']]))</f>
        <v/>
      </c>
      <c r="J543" s="165"/>
      <c r="K543" s="166"/>
      <c r="L543" s="161" t="str">
        <f>IFERROR(IF(賃上げ確認表[[#This Row],[雇用形態]]="02【日給制+手当(月額)】",賃上げ確認表[[#This Row],[f]]/賃上げ確認表[[#This Row],[(a'')]]*賃上げ確認表[[#This Row],[a]],""),"")</f>
        <v/>
      </c>
      <c r="M543" s="18" t="str">
        <f>IF(賃上げ確認表[[#This Row],[社員コード又は氏名等]]="","",賃上げ確認表[[#This Row],[e]]+IF(賃上げ確認表[[#This Row],[(a'')]]="",賃上げ確認表[[#This Row],[f]],賃上げ確認表[[#This Row],[f'']]))</f>
        <v/>
      </c>
      <c r="N543" s="19" t="str">
        <f ca="1">IFERROR(IF(賃上げ確認表[[#This Row],[No.]]=従業員数+1,COUNT(OFFSET($N$53,0,0,従業員数)),IF(賃上げ確認表[[#This Row],[雇用形態]]="88【退職・異動等】","",IFERROR(賃上げ確認表[[#This Row],[g]]-賃上げ確認表[[#This Row],[d]],""))),"")</f>
        <v/>
      </c>
      <c r="O543" s="32" t="str">
        <f ca="1">IFERROR(IF(賃上げ確認表[[#This Row],[No.]]=従業員数+1,AVERAGE(OFFSET($O$53,0,0,従業員数)),IF(賃上げ確認表[[#This Row],[雇用形態]]="88【退職・異動等】","",賃上げ確認表[[#This Row],[d]]/賃上げ確認表[[#This Row],[a]])),"")</f>
        <v/>
      </c>
      <c r="P543" s="33" t="str">
        <f ca="1">IFERROR(IF(賃上げ確認表[[#This Row],[No.]]=従業員数+1,AVERAGE(OFFSET($P$53,0,0,従業員数)),IF(賃上げ確認表[[#This Row],[雇用形態]]="88【退職・異動等】","",賃上げ確認表[[#This Row],[g]]/賃上げ確認表[[#This Row],[a]])),"")</f>
        <v/>
      </c>
      <c r="Q543" s="34" t="str">
        <f ca="1">IFERROR(IF(賃上げ確認表[[#This Row],[No.]]=従業員数+1,AVERAGE(OFFSET($Q$53,0,0,従業員数)),賃上げ確認表[[#This Row],[i]]-賃上げ確認表[[#This Row],[h]]),"")</f>
        <v/>
      </c>
      <c r="R543" s="20" t="str">
        <f ca="1">IF(賃上げ確認表[[#This Row],[h]]="","",IF(OR(賃上げ確認表[[#This Row],[h]]&lt;$Q$39,賃上げ確認表[[#This Row],[i]]&lt;MAX($Q$39:$Q$40)),"最低賃金未満","○"))</f>
        <v/>
      </c>
    </row>
    <row r="544" spans="1:18" ht="18.75" customHeight="1" thickTop="1" thickBot="1" x14ac:dyDescent="0.3">
      <c r="A544" s="108">
        <f>ROW()-ROW(賃上げ確認表[[#Headers],[No.]])</f>
        <v>492</v>
      </c>
      <c r="B544" s="172"/>
      <c r="C544" s="28"/>
      <c r="D544" s="29" t="str">
        <f ca="1">IFERROR(INDIRECT("_"&amp;LEFT(賃上げ確認表[[#This Row],[雇用形態]],2)),"")</f>
        <v/>
      </c>
      <c r="E544" s="160" t="str">
        <f>IF(賃上げ確認表[[#This Row],[雇用形態]]="02【日給制+手当(月額)】",$J$21,"")</f>
        <v/>
      </c>
      <c r="F544" s="162"/>
      <c r="G544" s="163"/>
      <c r="H544" s="161" t="str">
        <f>IFERROR(IF(賃上げ確認表[[#This Row],[雇用形態]]="02【日給制+手当(月額)】",賃上げ確認表[[#This Row],[c]]/賃上げ確認表[[#This Row],[(a'')]]*賃上げ確認表[[#This Row],[a]],""),"")</f>
        <v/>
      </c>
      <c r="I544" s="18" t="str">
        <f>IF(賃上げ確認表[[#This Row],[社員コード又は氏名等]]="","",賃上げ確認表[[#This Row],[b]]+IF(賃上げ確認表[[#This Row],[(a'')]]="",賃上げ確認表[[#This Row],[c]],賃上げ確認表[[#This Row],[c'']]))</f>
        <v/>
      </c>
      <c r="J544" s="165"/>
      <c r="K544" s="166"/>
      <c r="L544" s="161" t="str">
        <f>IFERROR(IF(賃上げ確認表[[#This Row],[雇用形態]]="02【日給制+手当(月額)】",賃上げ確認表[[#This Row],[f]]/賃上げ確認表[[#This Row],[(a'')]]*賃上げ確認表[[#This Row],[a]],""),"")</f>
        <v/>
      </c>
      <c r="M544" s="18" t="str">
        <f>IF(賃上げ確認表[[#This Row],[社員コード又は氏名等]]="","",賃上げ確認表[[#This Row],[e]]+IF(賃上げ確認表[[#This Row],[(a'')]]="",賃上げ確認表[[#This Row],[f]],賃上げ確認表[[#This Row],[f'']]))</f>
        <v/>
      </c>
      <c r="N544" s="19" t="str">
        <f ca="1">IFERROR(IF(賃上げ確認表[[#This Row],[No.]]=従業員数+1,COUNT(OFFSET($N$53,0,0,従業員数)),IF(賃上げ確認表[[#This Row],[雇用形態]]="88【退職・異動等】","",IFERROR(賃上げ確認表[[#This Row],[g]]-賃上げ確認表[[#This Row],[d]],""))),"")</f>
        <v/>
      </c>
      <c r="O544" s="32" t="str">
        <f ca="1">IFERROR(IF(賃上げ確認表[[#This Row],[No.]]=従業員数+1,AVERAGE(OFFSET($O$53,0,0,従業員数)),IF(賃上げ確認表[[#This Row],[雇用形態]]="88【退職・異動等】","",賃上げ確認表[[#This Row],[d]]/賃上げ確認表[[#This Row],[a]])),"")</f>
        <v/>
      </c>
      <c r="P544" s="33" t="str">
        <f ca="1">IFERROR(IF(賃上げ確認表[[#This Row],[No.]]=従業員数+1,AVERAGE(OFFSET($P$53,0,0,従業員数)),IF(賃上げ確認表[[#This Row],[雇用形態]]="88【退職・異動等】","",賃上げ確認表[[#This Row],[g]]/賃上げ確認表[[#This Row],[a]])),"")</f>
        <v/>
      </c>
      <c r="Q544" s="34" t="str">
        <f ca="1">IFERROR(IF(賃上げ確認表[[#This Row],[No.]]=従業員数+1,AVERAGE(OFFSET($Q$53,0,0,従業員数)),賃上げ確認表[[#This Row],[i]]-賃上げ確認表[[#This Row],[h]]),"")</f>
        <v/>
      </c>
      <c r="R544" s="20" t="str">
        <f ca="1">IF(賃上げ確認表[[#This Row],[h]]="","",IF(OR(賃上げ確認表[[#This Row],[h]]&lt;$Q$39,賃上げ確認表[[#This Row],[i]]&lt;MAX($Q$39:$Q$40)),"最低賃金未満","○"))</f>
        <v/>
      </c>
    </row>
    <row r="545" spans="1:18" ht="18.75" customHeight="1" thickTop="1" thickBot="1" x14ac:dyDescent="0.3">
      <c r="A545" s="108">
        <f>ROW()-ROW(賃上げ確認表[[#Headers],[No.]])</f>
        <v>493</v>
      </c>
      <c r="B545" s="172"/>
      <c r="C545" s="28"/>
      <c r="D545" s="29" t="str">
        <f ca="1">IFERROR(INDIRECT("_"&amp;LEFT(賃上げ確認表[[#This Row],[雇用形態]],2)),"")</f>
        <v/>
      </c>
      <c r="E545" s="160" t="str">
        <f>IF(賃上げ確認表[[#This Row],[雇用形態]]="02【日給制+手当(月額)】",$J$21,"")</f>
        <v/>
      </c>
      <c r="F545" s="162"/>
      <c r="G545" s="163"/>
      <c r="H545" s="161" t="str">
        <f>IFERROR(IF(賃上げ確認表[[#This Row],[雇用形態]]="02【日給制+手当(月額)】",賃上げ確認表[[#This Row],[c]]/賃上げ確認表[[#This Row],[(a'')]]*賃上げ確認表[[#This Row],[a]],""),"")</f>
        <v/>
      </c>
      <c r="I545" s="18" t="str">
        <f>IF(賃上げ確認表[[#This Row],[社員コード又は氏名等]]="","",賃上げ確認表[[#This Row],[b]]+IF(賃上げ確認表[[#This Row],[(a'')]]="",賃上げ確認表[[#This Row],[c]],賃上げ確認表[[#This Row],[c'']]))</f>
        <v/>
      </c>
      <c r="J545" s="165"/>
      <c r="K545" s="166"/>
      <c r="L545" s="161" t="str">
        <f>IFERROR(IF(賃上げ確認表[[#This Row],[雇用形態]]="02【日給制+手当(月額)】",賃上げ確認表[[#This Row],[f]]/賃上げ確認表[[#This Row],[(a'')]]*賃上げ確認表[[#This Row],[a]],""),"")</f>
        <v/>
      </c>
      <c r="M545" s="18" t="str">
        <f>IF(賃上げ確認表[[#This Row],[社員コード又は氏名等]]="","",賃上げ確認表[[#This Row],[e]]+IF(賃上げ確認表[[#This Row],[(a'')]]="",賃上げ確認表[[#This Row],[f]],賃上げ確認表[[#This Row],[f'']]))</f>
        <v/>
      </c>
      <c r="N545" s="19" t="str">
        <f ca="1">IFERROR(IF(賃上げ確認表[[#This Row],[No.]]=従業員数+1,COUNT(OFFSET($N$53,0,0,従業員数)),IF(賃上げ確認表[[#This Row],[雇用形態]]="88【退職・異動等】","",IFERROR(賃上げ確認表[[#This Row],[g]]-賃上げ確認表[[#This Row],[d]],""))),"")</f>
        <v/>
      </c>
      <c r="O545" s="32" t="str">
        <f ca="1">IFERROR(IF(賃上げ確認表[[#This Row],[No.]]=従業員数+1,AVERAGE(OFFSET($O$53,0,0,従業員数)),IF(賃上げ確認表[[#This Row],[雇用形態]]="88【退職・異動等】","",賃上げ確認表[[#This Row],[d]]/賃上げ確認表[[#This Row],[a]])),"")</f>
        <v/>
      </c>
      <c r="P545" s="33" t="str">
        <f ca="1">IFERROR(IF(賃上げ確認表[[#This Row],[No.]]=従業員数+1,AVERAGE(OFFSET($P$53,0,0,従業員数)),IF(賃上げ確認表[[#This Row],[雇用形態]]="88【退職・異動等】","",賃上げ確認表[[#This Row],[g]]/賃上げ確認表[[#This Row],[a]])),"")</f>
        <v/>
      </c>
      <c r="Q545" s="34" t="str">
        <f ca="1">IFERROR(IF(賃上げ確認表[[#This Row],[No.]]=従業員数+1,AVERAGE(OFFSET($Q$53,0,0,従業員数)),賃上げ確認表[[#This Row],[i]]-賃上げ確認表[[#This Row],[h]]),"")</f>
        <v/>
      </c>
      <c r="R545" s="20" t="str">
        <f ca="1">IF(賃上げ確認表[[#This Row],[h]]="","",IF(OR(賃上げ確認表[[#This Row],[h]]&lt;$Q$39,賃上げ確認表[[#This Row],[i]]&lt;MAX($Q$39:$Q$40)),"最低賃金未満","○"))</f>
        <v/>
      </c>
    </row>
    <row r="546" spans="1:18" ht="18.75" customHeight="1" thickTop="1" thickBot="1" x14ac:dyDescent="0.3">
      <c r="A546" s="108">
        <f>ROW()-ROW(賃上げ確認表[[#Headers],[No.]])</f>
        <v>494</v>
      </c>
      <c r="B546" s="172"/>
      <c r="C546" s="28"/>
      <c r="D546" s="29" t="str">
        <f ca="1">IFERROR(INDIRECT("_"&amp;LEFT(賃上げ確認表[[#This Row],[雇用形態]],2)),"")</f>
        <v/>
      </c>
      <c r="E546" s="160" t="str">
        <f>IF(賃上げ確認表[[#This Row],[雇用形態]]="02【日給制+手当(月額)】",$J$21,"")</f>
        <v/>
      </c>
      <c r="F546" s="162"/>
      <c r="G546" s="163"/>
      <c r="H546" s="161" t="str">
        <f>IFERROR(IF(賃上げ確認表[[#This Row],[雇用形態]]="02【日給制+手当(月額)】",賃上げ確認表[[#This Row],[c]]/賃上げ確認表[[#This Row],[(a'')]]*賃上げ確認表[[#This Row],[a]],""),"")</f>
        <v/>
      </c>
      <c r="I546" s="18" t="str">
        <f>IF(賃上げ確認表[[#This Row],[社員コード又は氏名等]]="","",賃上げ確認表[[#This Row],[b]]+IF(賃上げ確認表[[#This Row],[(a'')]]="",賃上げ確認表[[#This Row],[c]],賃上げ確認表[[#This Row],[c'']]))</f>
        <v/>
      </c>
      <c r="J546" s="165"/>
      <c r="K546" s="166"/>
      <c r="L546" s="161" t="str">
        <f>IFERROR(IF(賃上げ確認表[[#This Row],[雇用形態]]="02【日給制+手当(月額)】",賃上げ確認表[[#This Row],[f]]/賃上げ確認表[[#This Row],[(a'')]]*賃上げ確認表[[#This Row],[a]],""),"")</f>
        <v/>
      </c>
      <c r="M546" s="18" t="str">
        <f>IF(賃上げ確認表[[#This Row],[社員コード又は氏名等]]="","",賃上げ確認表[[#This Row],[e]]+IF(賃上げ確認表[[#This Row],[(a'')]]="",賃上げ確認表[[#This Row],[f]],賃上げ確認表[[#This Row],[f'']]))</f>
        <v/>
      </c>
      <c r="N546" s="19" t="str">
        <f ca="1">IFERROR(IF(賃上げ確認表[[#This Row],[No.]]=従業員数+1,COUNT(OFFSET($N$53,0,0,従業員数)),IF(賃上げ確認表[[#This Row],[雇用形態]]="88【退職・異動等】","",IFERROR(賃上げ確認表[[#This Row],[g]]-賃上げ確認表[[#This Row],[d]],""))),"")</f>
        <v/>
      </c>
      <c r="O546" s="32" t="str">
        <f ca="1">IFERROR(IF(賃上げ確認表[[#This Row],[No.]]=従業員数+1,AVERAGE(OFFSET($O$53,0,0,従業員数)),IF(賃上げ確認表[[#This Row],[雇用形態]]="88【退職・異動等】","",賃上げ確認表[[#This Row],[d]]/賃上げ確認表[[#This Row],[a]])),"")</f>
        <v/>
      </c>
      <c r="P546" s="33" t="str">
        <f ca="1">IFERROR(IF(賃上げ確認表[[#This Row],[No.]]=従業員数+1,AVERAGE(OFFSET($P$53,0,0,従業員数)),IF(賃上げ確認表[[#This Row],[雇用形態]]="88【退職・異動等】","",賃上げ確認表[[#This Row],[g]]/賃上げ確認表[[#This Row],[a]])),"")</f>
        <v/>
      </c>
      <c r="Q546" s="34" t="str">
        <f ca="1">IFERROR(IF(賃上げ確認表[[#This Row],[No.]]=従業員数+1,AVERAGE(OFFSET($Q$53,0,0,従業員数)),賃上げ確認表[[#This Row],[i]]-賃上げ確認表[[#This Row],[h]]),"")</f>
        <v/>
      </c>
      <c r="R546" s="20" t="str">
        <f ca="1">IF(賃上げ確認表[[#This Row],[h]]="","",IF(OR(賃上げ確認表[[#This Row],[h]]&lt;$Q$39,賃上げ確認表[[#This Row],[i]]&lt;MAX($Q$39:$Q$40)),"最低賃金未満","○"))</f>
        <v/>
      </c>
    </row>
    <row r="547" spans="1:18" ht="18.75" customHeight="1" thickTop="1" thickBot="1" x14ac:dyDescent="0.3">
      <c r="A547" s="108">
        <f>ROW()-ROW(賃上げ確認表[[#Headers],[No.]])</f>
        <v>495</v>
      </c>
      <c r="B547" s="172"/>
      <c r="C547" s="28"/>
      <c r="D547" s="29" t="str">
        <f ca="1">IFERROR(INDIRECT("_"&amp;LEFT(賃上げ確認表[[#This Row],[雇用形態]],2)),"")</f>
        <v/>
      </c>
      <c r="E547" s="160" t="str">
        <f>IF(賃上げ確認表[[#This Row],[雇用形態]]="02【日給制+手当(月額)】",$J$21,"")</f>
        <v/>
      </c>
      <c r="F547" s="162"/>
      <c r="G547" s="163"/>
      <c r="H547" s="161" t="str">
        <f>IFERROR(IF(賃上げ確認表[[#This Row],[雇用形態]]="02【日給制+手当(月額)】",賃上げ確認表[[#This Row],[c]]/賃上げ確認表[[#This Row],[(a'')]]*賃上げ確認表[[#This Row],[a]],""),"")</f>
        <v/>
      </c>
      <c r="I547" s="18" t="str">
        <f>IF(賃上げ確認表[[#This Row],[社員コード又は氏名等]]="","",賃上げ確認表[[#This Row],[b]]+IF(賃上げ確認表[[#This Row],[(a'')]]="",賃上げ確認表[[#This Row],[c]],賃上げ確認表[[#This Row],[c'']]))</f>
        <v/>
      </c>
      <c r="J547" s="165"/>
      <c r="K547" s="166"/>
      <c r="L547" s="161" t="str">
        <f>IFERROR(IF(賃上げ確認表[[#This Row],[雇用形態]]="02【日給制+手当(月額)】",賃上げ確認表[[#This Row],[f]]/賃上げ確認表[[#This Row],[(a'')]]*賃上げ確認表[[#This Row],[a]],""),"")</f>
        <v/>
      </c>
      <c r="M547" s="18" t="str">
        <f>IF(賃上げ確認表[[#This Row],[社員コード又は氏名等]]="","",賃上げ確認表[[#This Row],[e]]+IF(賃上げ確認表[[#This Row],[(a'')]]="",賃上げ確認表[[#This Row],[f]],賃上げ確認表[[#This Row],[f'']]))</f>
        <v/>
      </c>
      <c r="N547" s="19" t="str">
        <f ca="1">IFERROR(IF(賃上げ確認表[[#This Row],[No.]]=従業員数+1,COUNT(OFFSET($N$53,0,0,従業員数)),IF(賃上げ確認表[[#This Row],[雇用形態]]="88【退職・異動等】","",IFERROR(賃上げ確認表[[#This Row],[g]]-賃上げ確認表[[#This Row],[d]],""))),"")</f>
        <v/>
      </c>
      <c r="O547" s="32" t="str">
        <f ca="1">IFERROR(IF(賃上げ確認表[[#This Row],[No.]]=従業員数+1,AVERAGE(OFFSET($O$53,0,0,従業員数)),IF(賃上げ確認表[[#This Row],[雇用形態]]="88【退職・異動等】","",賃上げ確認表[[#This Row],[d]]/賃上げ確認表[[#This Row],[a]])),"")</f>
        <v/>
      </c>
      <c r="P547" s="33" t="str">
        <f ca="1">IFERROR(IF(賃上げ確認表[[#This Row],[No.]]=従業員数+1,AVERAGE(OFFSET($P$53,0,0,従業員数)),IF(賃上げ確認表[[#This Row],[雇用形態]]="88【退職・異動等】","",賃上げ確認表[[#This Row],[g]]/賃上げ確認表[[#This Row],[a]])),"")</f>
        <v/>
      </c>
      <c r="Q547" s="34" t="str">
        <f ca="1">IFERROR(IF(賃上げ確認表[[#This Row],[No.]]=従業員数+1,AVERAGE(OFFSET($Q$53,0,0,従業員数)),賃上げ確認表[[#This Row],[i]]-賃上げ確認表[[#This Row],[h]]),"")</f>
        <v/>
      </c>
      <c r="R547" s="20" t="str">
        <f ca="1">IF(賃上げ確認表[[#This Row],[h]]="","",IF(OR(賃上げ確認表[[#This Row],[h]]&lt;$Q$39,賃上げ確認表[[#This Row],[i]]&lt;MAX($Q$39:$Q$40)),"最低賃金未満","○"))</f>
        <v/>
      </c>
    </row>
    <row r="548" spans="1:18" ht="18.75" customHeight="1" thickTop="1" thickBot="1" x14ac:dyDescent="0.3">
      <c r="A548" s="108">
        <f>ROW()-ROW(賃上げ確認表[[#Headers],[No.]])</f>
        <v>496</v>
      </c>
      <c r="B548" s="172"/>
      <c r="C548" s="28"/>
      <c r="D548" s="29" t="str">
        <f ca="1">IFERROR(INDIRECT("_"&amp;LEFT(賃上げ確認表[[#This Row],[雇用形態]],2)),"")</f>
        <v/>
      </c>
      <c r="E548" s="160" t="str">
        <f>IF(賃上げ確認表[[#This Row],[雇用形態]]="02【日給制+手当(月額)】",$J$21,"")</f>
        <v/>
      </c>
      <c r="F548" s="162"/>
      <c r="G548" s="163"/>
      <c r="H548" s="161" t="str">
        <f>IFERROR(IF(賃上げ確認表[[#This Row],[雇用形態]]="02【日給制+手当(月額)】",賃上げ確認表[[#This Row],[c]]/賃上げ確認表[[#This Row],[(a'')]]*賃上げ確認表[[#This Row],[a]],""),"")</f>
        <v/>
      </c>
      <c r="I548" s="18" t="str">
        <f>IF(賃上げ確認表[[#This Row],[社員コード又は氏名等]]="","",賃上げ確認表[[#This Row],[b]]+IF(賃上げ確認表[[#This Row],[(a'')]]="",賃上げ確認表[[#This Row],[c]],賃上げ確認表[[#This Row],[c'']]))</f>
        <v/>
      </c>
      <c r="J548" s="165"/>
      <c r="K548" s="166"/>
      <c r="L548" s="161" t="str">
        <f>IFERROR(IF(賃上げ確認表[[#This Row],[雇用形態]]="02【日給制+手当(月額)】",賃上げ確認表[[#This Row],[f]]/賃上げ確認表[[#This Row],[(a'')]]*賃上げ確認表[[#This Row],[a]],""),"")</f>
        <v/>
      </c>
      <c r="M548" s="18" t="str">
        <f>IF(賃上げ確認表[[#This Row],[社員コード又は氏名等]]="","",賃上げ確認表[[#This Row],[e]]+IF(賃上げ確認表[[#This Row],[(a'')]]="",賃上げ確認表[[#This Row],[f]],賃上げ確認表[[#This Row],[f'']]))</f>
        <v/>
      </c>
      <c r="N548" s="19" t="str">
        <f ca="1">IFERROR(IF(賃上げ確認表[[#This Row],[No.]]=従業員数+1,COUNT(OFFSET($N$53,0,0,従業員数)),IF(賃上げ確認表[[#This Row],[雇用形態]]="88【退職・異動等】","",IFERROR(賃上げ確認表[[#This Row],[g]]-賃上げ確認表[[#This Row],[d]],""))),"")</f>
        <v/>
      </c>
      <c r="O548" s="32" t="str">
        <f ca="1">IFERROR(IF(賃上げ確認表[[#This Row],[No.]]=従業員数+1,AVERAGE(OFFSET($O$53,0,0,従業員数)),IF(賃上げ確認表[[#This Row],[雇用形態]]="88【退職・異動等】","",賃上げ確認表[[#This Row],[d]]/賃上げ確認表[[#This Row],[a]])),"")</f>
        <v/>
      </c>
      <c r="P548" s="33" t="str">
        <f ca="1">IFERROR(IF(賃上げ確認表[[#This Row],[No.]]=従業員数+1,AVERAGE(OFFSET($P$53,0,0,従業員数)),IF(賃上げ確認表[[#This Row],[雇用形態]]="88【退職・異動等】","",賃上げ確認表[[#This Row],[g]]/賃上げ確認表[[#This Row],[a]])),"")</f>
        <v/>
      </c>
      <c r="Q548" s="34" t="str">
        <f ca="1">IFERROR(IF(賃上げ確認表[[#This Row],[No.]]=従業員数+1,AVERAGE(OFFSET($Q$53,0,0,従業員数)),賃上げ確認表[[#This Row],[i]]-賃上げ確認表[[#This Row],[h]]),"")</f>
        <v/>
      </c>
      <c r="R548" s="20" t="str">
        <f ca="1">IF(賃上げ確認表[[#This Row],[h]]="","",IF(OR(賃上げ確認表[[#This Row],[h]]&lt;$Q$39,賃上げ確認表[[#This Row],[i]]&lt;MAX($Q$39:$Q$40)),"最低賃金未満","○"))</f>
        <v/>
      </c>
    </row>
    <row r="549" spans="1:18" ht="18.75" customHeight="1" thickTop="1" thickBot="1" x14ac:dyDescent="0.3">
      <c r="A549" s="108">
        <f>ROW()-ROW(賃上げ確認表[[#Headers],[No.]])</f>
        <v>497</v>
      </c>
      <c r="B549" s="172"/>
      <c r="C549" s="28"/>
      <c r="D549" s="29" t="str">
        <f ca="1">IFERROR(INDIRECT("_"&amp;LEFT(賃上げ確認表[[#This Row],[雇用形態]],2)),"")</f>
        <v/>
      </c>
      <c r="E549" s="160" t="str">
        <f>IF(賃上げ確認表[[#This Row],[雇用形態]]="02【日給制+手当(月額)】",$J$21,"")</f>
        <v/>
      </c>
      <c r="F549" s="162"/>
      <c r="G549" s="163"/>
      <c r="H549" s="161" t="str">
        <f>IFERROR(IF(賃上げ確認表[[#This Row],[雇用形態]]="02【日給制+手当(月額)】",賃上げ確認表[[#This Row],[c]]/賃上げ確認表[[#This Row],[(a'')]]*賃上げ確認表[[#This Row],[a]],""),"")</f>
        <v/>
      </c>
      <c r="I549" s="18" t="str">
        <f>IF(賃上げ確認表[[#This Row],[社員コード又は氏名等]]="","",賃上げ確認表[[#This Row],[b]]+IF(賃上げ確認表[[#This Row],[(a'')]]="",賃上げ確認表[[#This Row],[c]],賃上げ確認表[[#This Row],[c'']]))</f>
        <v/>
      </c>
      <c r="J549" s="165"/>
      <c r="K549" s="166"/>
      <c r="L549" s="161" t="str">
        <f>IFERROR(IF(賃上げ確認表[[#This Row],[雇用形態]]="02【日給制+手当(月額)】",賃上げ確認表[[#This Row],[f]]/賃上げ確認表[[#This Row],[(a'')]]*賃上げ確認表[[#This Row],[a]],""),"")</f>
        <v/>
      </c>
      <c r="M549" s="18" t="str">
        <f>IF(賃上げ確認表[[#This Row],[社員コード又は氏名等]]="","",賃上げ確認表[[#This Row],[e]]+IF(賃上げ確認表[[#This Row],[(a'')]]="",賃上げ確認表[[#This Row],[f]],賃上げ確認表[[#This Row],[f'']]))</f>
        <v/>
      </c>
      <c r="N549" s="19" t="str">
        <f ca="1">IFERROR(IF(賃上げ確認表[[#This Row],[No.]]=従業員数+1,COUNT(OFFSET($N$53,0,0,従業員数)),IF(賃上げ確認表[[#This Row],[雇用形態]]="88【退職・異動等】","",IFERROR(賃上げ確認表[[#This Row],[g]]-賃上げ確認表[[#This Row],[d]],""))),"")</f>
        <v/>
      </c>
      <c r="O549" s="32" t="str">
        <f ca="1">IFERROR(IF(賃上げ確認表[[#This Row],[No.]]=従業員数+1,AVERAGE(OFFSET($O$53,0,0,従業員数)),IF(賃上げ確認表[[#This Row],[雇用形態]]="88【退職・異動等】","",賃上げ確認表[[#This Row],[d]]/賃上げ確認表[[#This Row],[a]])),"")</f>
        <v/>
      </c>
      <c r="P549" s="33" t="str">
        <f ca="1">IFERROR(IF(賃上げ確認表[[#This Row],[No.]]=従業員数+1,AVERAGE(OFFSET($P$53,0,0,従業員数)),IF(賃上げ確認表[[#This Row],[雇用形態]]="88【退職・異動等】","",賃上げ確認表[[#This Row],[g]]/賃上げ確認表[[#This Row],[a]])),"")</f>
        <v/>
      </c>
      <c r="Q549" s="34" t="str">
        <f ca="1">IFERROR(IF(賃上げ確認表[[#This Row],[No.]]=従業員数+1,AVERAGE(OFFSET($Q$53,0,0,従業員数)),賃上げ確認表[[#This Row],[i]]-賃上げ確認表[[#This Row],[h]]),"")</f>
        <v/>
      </c>
      <c r="R549" s="20" t="str">
        <f ca="1">IF(賃上げ確認表[[#This Row],[h]]="","",IF(OR(賃上げ確認表[[#This Row],[h]]&lt;$Q$39,賃上げ確認表[[#This Row],[i]]&lt;MAX($Q$39:$Q$40)),"最低賃金未満","○"))</f>
        <v/>
      </c>
    </row>
    <row r="550" spans="1:18" ht="18.75" customHeight="1" thickTop="1" thickBot="1" x14ac:dyDescent="0.3">
      <c r="A550" s="108">
        <f>ROW()-ROW(賃上げ確認表[[#Headers],[No.]])</f>
        <v>498</v>
      </c>
      <c r="B550" s="172"/>
      <c r="C550" s="28"/>
      <c r="D550" s="29" t="str">
        <f ca="1">IFERROR(INDIRECT("_"&amp;LEFT(賃上げ確認表[[#This Row],[雇用形態]],2)),"")</f>
        <v/>
      </c>
      <c r="E550" s="160" t="str">
        <f>IF(賃上げ確認表[[#This Row],[雇用形態]]="02【日給制+手当(月額)】",$J$21,"")</f>
        <v/>
      </c>
      <c r="F550" s="162"/>
      <c r="G550" s="163"/>
      <c r="H550" s="161" t="str">
        <f>IFERROR(IF(賃上げ確認表[[#This Row],[雇用形態]]="02【日給制+手当(月額)】",賃上げ確認表[[#This Row],[c]]/賃上げ確認表[[#This Row],[(a'')]]*賃上げ確認表[[#This Row],[a]],""),"")</f>
        <v/>
      </c>
      <c r="I550" s="18" t="str">
        <f>IF(賃上げ確認表[[#This Row],[社員コード又は氏名等]]="","",賃上げ確認表[[#This Row],[b]]+IF(賃上げ確認表[[#This Row],[(a'')]]="",賃上げ確認表[[#This Row],[c]],賃上げ確認表[[#This Row],[c'']]))</f>
        <v/>
      </c>
      <c r="J550" s="165"/>
      <c r="K550" s="166"/>
      <c r="L550" s="161" t="str">
        <f>IFERROR(IF(賃上げ確認表[[#This Row],[雇用形態]]="02【日給制+手当(月額)】",賃上げ確認表[[#This Row],[f]]/賃上げ確認表[[#This Row],[(a'')]]*賃上げ確認表[[#This Row],[a]],""),"")</f>
        <v/>
      </c>
      <c r="M550" s="18" t="str">
        <f>IF(賃上げ確認表[[#This Row],[社員コード又は氏名等]]="","",賃上げ確認表[[#This Row],[e]]+IF(賃上げ確認表[[#This Row],[(a'')]]="",賃上げ確認表[[#This Row],[f]],賃上げ確認表[[#This Row],[f'']]))</f>
        <v/>
      </c>
      <c r="N550" s="19" t="str">
        <f ca="1">IFERROR(IF(賃上げ確認表[[#This Row],[No.]]=従業員数+1,COUNT(OFFSET($N$53,0,0,従業員数)),IF(賃上げ確認表[[#This Row],[雇用形態]]="88【退職・異動等】","",IFERROR(賃上げ確認表[[#This Row],[g]]-賃上げ確認表[[#This Row],[d]],""))),"")</f>
        <v/>
      </c>
      <c r="O550" s="32" t="str">
        <f ca="1">IFERROR(IF(賃上げ確認表[[#This Row],[No.]]=従業員数+1,AVERAGE(OFFSET($O$53,0,0,従業員数)),IF(賃上げ確認表[[#This Row],[雇用形態]]="88【退職・異動等】","",賃上げ確認表[[#This Row],[d]]/賃上げ確認表[[#This Row],[a]])),"")</f>
        <v/>
      </c>
      <c r="P550" s="33" t="str">
        <f ca="1">IFERROR(IF(賃上げ確認表[[#This Row],[No.]]=従業員数+1,AVERAGE(OFFSET($P$53,0,0,従業員数)),IF(賃上げ確認表[[#This Row],[雇用形態]]="88【退職・異動等】","",賃上げ確認表[[#This Row],[g]]/賃上げ確認表[[#This Row],[a]])),"")</f>
        <v/>
      </c>
      <c r="Q550" s="34" t="str">
        <f ca="1">IFERROR(IF(賃上げ確認表[[#This Row],[No.]]=従業員数+1,AVERAGE(OFFSET($Q$53,0,0,従業員数)),賃上げ確認表[[#This Row],[i]]-賃上げ確認表[[#This Row],[h]]),"")</f>
        <v/>
      </c>
      <c r="R550" s="20" t="str">
        <f ca="1">IF(賃上げ確認表[[#This Row],[h]]="","",IF(OR(賃上げ確認表[[#This Row],[h]]&lt;$Q$39,賃上げ確認表[[#This Row],[i]]&lt;MAX($Q$39:$Q$40)),"最低賃金未満","○"))</f>
        <v/>
      </c>
    </row>
    <row r="551" spans="1:18" ht="18.75" customHeight="1" thickTop="1" thickBot="1" x14ac:dyDescent="0.3">
      <c r="A551" s="108">
        <f>ROW()-ROW(賃上げ確認表[[#Headers],[No.]])</f>
        <v>499</v>
      </c>
      <c r="B551" s="172"/>
      <c r="C551" s="28"/>
      <c r="D551" s="29" t="str">
        <f ca="1">IFERROR(INDIRECT("_"&amp;LEFT(賃上げ確認表[[#This Row],[雇用形態]],2)),"")</f>
        <v/>
      </c>
      <c r="E551" s="160" t="str">
        <f>IF(賃上げ確認表[[#This Row],[雇用形態]]="02【日給制+手当(月額)】",$J$21,"")</f>
        <v/>
      </c>
      <c r="F551" s="162"/>
      <c r="G551" s="163"/>
      <c r="H551" s="161" t="str">
        <f>IFERROR(IF(賃上げ確認表[[#This Row],[雇用形態]]="02【日給制+手当(月額)】",賃上げ確認表[[#This Row],[c]]/賃上げ確認表[[#This Row],[(a'')]]*賃上げ確認表[[#This Row],[a]],""),"")</f>
        <v/>
      </c>
      <c r="I551" s="18" t="str">
        <f>IF(賃上げ確認表[[#This Row],[社員コード又は氏名等]]="","",賃上げ確認表[[#This Row],[b]]+IF(賃上げ確認表[[#This Row],[(a'')]]="",賃上げ確認表[[#This Row],[c]],賃上げ確認表[[#This Row],[c'']]))</f>
        <v/>
      </c>
      <c r="J551" s="165"/>
      <c r="K551" s="166"/>
      <c r="L551" s="161" t="str">
        <f>IFERROR(IF(賃上げ確認表[[#This Row],[雇用形態]]="02【日給制+手当(月額)】",賃上げ確認表[[#This Row],[f]]/賃上げ確認表[[#This Row],[(a'')]]*賃上げ確認表[[#This Row],[a]],""),"")</f>
        <v/>
      </c>
      <c r="M551" s="18" t="str">
        <f>IF(賃上げ確認表[[#This Row],[社員コード又は氏名等]]="","",賃上げ確認表[[#This Row],[e]]+IF(賃上げ確認表[[#This Row],[(a'')]]="",賃上げ確認表[[#This Row],[f]],賃上げ確認表[[#This Row],[f'']]))</f>
        <v/>
      </c>
      <c r="N551" s="19" t="str">
        <f ca="1">IFERROR(IF(賃上げ確認表[[#This Row],[No.]]=従業員数+1,COUNT(OFFSET($N$53,0,0,従業員数)),IF(賃上げ確認表[[#This Row],[雇用形態]]="88【退職・異動等】","",IFERROR(賃上げ確認表[[#This Row],[g]]-賃上げ確認表[[#This Row],[d]],""))),"")</f>
        <v/>
      </c>
      <c r="O551" s="32" t="str">
        <f ca="1">IFERROR(IF(賃上げ確認表[[#This Row],[No.]]=従業員数+1,AVERAGE(OFFSET($O$53,0,0,従業員数)),IF(賃上げ確認表[[#This Row],[雇用形態]]="88【退職・異動等】","",賃上げ確認表[[#This Row],[d]]/賃上げ確認表[[#This Row],[a]])),"")</f>
        <v/>
      </c>
      <c r="P551" s="33" t="str">
        <f ca="1">IFERROR(IF(賃上げ確認表[[#This Row],[No.]]=従業員数+1,AVERAGE(OFFSET($P$53,0,0,従業員数)),IF(賃上げ確認表[[#This Row],[雇用形態]]="88【退職・異動等】","",賃上げ確認表[[#This Row],[g]]/賃上げ確認表[[#This Row],[a]])),"")</f>
        <v/>
      </c>
      <c r="Q551" s="34" t="str">
        <f ca="1">IFERROR(IF(賃上げ確認表[[#This Row],[No.]]=従業員数+1,AVERAGE(OFFSET($Q$53,0,0,従業員数)),賃上げ確認表[[#This Row],[i]]-賃上げ確認表[[#This Row],[h]]),"")</f>
        <v/>
      </c>
      <c r="R551" s="20" t="str">
        <f ca="1">IF(賃上げ確認表[[#This Row],[h]]="","",IF(OR(賃上げ確認表[[#This Row],[h]]&lt;$Q$39,賃上げ確認表[[#This Row],[i]]&lt;MAX($Q$39:$Q$40)),"最低賃金未満","○"))</f>
        <v/>
      </c>
    </row>
    <row r="552" spans="1:18" ht="18.75" customHeight="1" thickTop="1" thickBot="1" x14ac:dyDescent="0.3">
      <c r="A552" s="108">
        <f>ROW()-ROW(賃上げ確認表[[#Headers],[No.]])</f>
        <v>500</v>
      </c>
      <c r="B552" s="172"/>
      <c r="C552" s="28"/>
      <c r="D552" s="29" t="str">
        <f ca="1">IFERROR(INDIRECT("_"&amp;LEFT(賃上げ確認表[[#This Row],[雇用形態]],2)),"")</f>
        <v/>
      </c>
      <c r="E552" s="160" t="str">
        <f>IF(賃上げ確認表[[#This Row],[雇用形態]]="02【日給制+手当(月額)】",$J$21,"")</f>
        <v/>
      </c>
      <c r="F552" s="162"/>
      <c r="G552" s="163"/>
      <c r="H552" s="161" t="str">
        <f>IFERROR(IF(賃上げ確認表[[#This Row],[雇用形態]]="02【日給制+手当(月額)】",賃上げ確認表[[#This Row],[c]]/賃上げ確認表[[#This Row],[(a'')]]*賃上げ確認表[[#This Row],[a]],""),"")</f>
        <v/>
      </c>
      <c r="I552" s="18" t="str">
        <f>IF(賃上げ確認表[[#This Row],[社員コード又は氏名等]]="","",賃上げ確認表[[#This Row],[b]]+IF(賃上げ確認表[[#This Row],[(a'')]]="",賃上げ確認表[[#This Row],[c]],賃上げ確認表[[#This Row],[c'']]))</f>
        <v/>
      </c>
      <c r="J552" s="165"/>
      <c r="K552" s="166"/>
      <c r="L552" s="161" t="str">
        <f>IFERROR(IF(賃上げ確認表[[#This Row],[雇用形態]]="02【日給制+手当(月額)】",賃上げ確認表[[#This Row],[f]]/賃上げ確認表[[#This Row],[(a'')]]*賃上げ確認表[[#This Row],[a]],""),"")</f>
        <v/>
      </c>
      <c r="M552" s="18" t="str">
        <f>IF(賃上げ確認表[[#This Row],[社員コード又は氏名等]]="","",賃上げ確認表[[#This Row],[e]]+IF(賃上げ確認表[[#This Row],[(a'')]]="",賃上げ確認表[[#This Row],[f]],賃上げ確認表[[#This Row],[f'']]))</f>
        <v/>
      </c>
      <c r="N552" s="19" t="str">
        <f ca="1">IFERROR(IF(賃上げ確認表[[#This Row],[No.]]=従業員数+1,COUNT(OFFSET($N$53,0,0,従業員数)),IF(賃上げ確認表[[#This Row],[雇用形態]]="88【退職・異動等】","",IFERROR(賃上げ確認表[[#This Row],[g]]-賃上げ確認表[[#This Row],[d]],""))),"")</f>
        <v/>
      </c>
      <c r="O552" s="32" t="str">
        <f ca="1">IFERROR(IF(賃上げ確認表[[#This Row],[No.]]=従業員数+1,AVERAGE(OFFSET($O$53,0,0,従業員数)),IF(賃上げ確認表[[#This Row],[雇用形態]]="88【退職・異動等】","",賃上げ確認表[[#This Row],[d]]/賃上げ確認表[[#This Row],[a]])),"")</f>
        <v/>
      </c>
      <c r="P552" s="33" t="str">
        <f ca="1">IFERROR(IF(賃上げ確認表[[#This Row],[No.]]=従業員数+1,AVERAGE(OFFSET($P$53,0,0,従業員数)),IF(賃上げ確認表[[#This Row],[雇用形態]]="88【退職・異動等】","",賃上げ確認表[[#This Row],[g]]/賃上げ確認表[[#This Row],[a]])),"")</f>
        <v/>
      </c>
      <c r="Q552" s="34" t="str">
        <f ca="1">IFERROR(IF(賃上げ確認表[[#This Row],[No.]]=従業員数+1,AVERAGE(OFFSET($Q$53,0,0,従業員数)),賃上げ確認表[[#This Row],[i]]-賃上げ確認表[[#This Row],[h]]),"")</f>
        <v/>
      </c>
      <c r="R552" s="20" t="str">
        <f ca="1">IF(賃上げ確認表[[#This Row],[h]]="","",IF(OR(賃上げ確認表[[#This Row],[h]]&lt;$Q$39,賃上げ確認表[[#This Row],[i]]&lt;MAX($Q$39:$Q$40)),"最低賃金未満","○"))</f>
        <v/>
      </c>
    </row>
    <row r="553" spans="1:18" ht="18.75" customHeight="1" thickTop="1" thickBot="1" x14ac:dyDescent="0.3">
      <c r="A553" s="108">
        <f>ROW()-ROW(賃上げ確認表[[#Headers],[No.]])</f>
        <v>501</v>
      </c>
      <c r="B553" s="173"/>
      <c r="C553" s="31"/>
      <c r="D553" s="29" t="str">
        <f ca="1">IFERROR(INDIRECT("_"&amp;LEFT(賃上げ確認表[[#This Row],[雇用形態]],2)),"")</f>
        <v/>
      </c>
      <c r="E553" s="160" t="str">
        <f>IF(賃上げ確認表[[#This Row],[雇用形態]]="02【日給制+手当(月額)】",$J$21,"")</f>
        <v/>
      </c>
      <c r="F553" s="164"/>
      <c r="G553" s="164"/>
      <c r="H553" s="161" t="str">
        <f>IFERROR(IF(賃上げ確認表[[#This Row],[雇用形態]]="02【日給制+手当(月額)】",賃上げ確認表[[#This Row],[c]]/賃上げ確認表[[#This Row],[(a'')]]*賃上げ確認表[[#This Row],[a]],""),"")</f>
        <v/>
      </c>
      <c r="I553" s="18" t="str">
        <f>IF(賃上げ確認表[[#This Row],[社員コード又は氏名等]]="","",賃上げ確認表[[#This Row],[b]]+IF(賃上げ確認表[[#This Row],[(a'')]]="",賃上げ確認表[[#This Row],[c]],賃上げ確認表[[#This Row],[c'']]))</f>
        <v/>
      </c>
      <c r="J553" s="167"/>
      <c r="K553" s="167"/>
      <c r="L553" s="161" t="str">
        <f>IFERROR(IF(賃上げ確認表[[#This Row],[雇用形態]]="02【日給制+手当(月額)】",賃上げ確認表[[#This Row],[f]]/賃上げ確認表[[#This Row],[(a'')]]*賃上げ確認表[[#This Row],[a]],""),"")</f>
        <v/>
      </c>
      <c r="M553" s="18" t="str">
        <f>IF(賃上げ確認表[[#This Row],[社員コード又は氏名等]]="","",賃上げ確認表[[#This Row],[e]]+IF(賃上げ確認表[[#This Row],[(a'')]]="",賃上げ確認表[[#This Row],[f]],賃上げ確認表[[#This Row],[f'']]))</f>
        <v/>
      </c>
      <c r="N553" s="19" t="str">
        <f ca="1">IFERROR(IF(賃上げ確認表[[#This Row],[No.]]=従業員数+1,COUNT(OFFSET($N$53,0,0,従業員数)),IF(賃上げ確認表[[#This Row],[雇用形態]]="88【退職・異動等】","",IFERROR(賃上げ確認表[[#This Row],[g]]-賃上げ確認表[[#This Row],[d]],""))),"")</f>
        <v/>
      </c>
      <c r="O553" s="32" t="str">
        <f ca="1">IFERROR(IF(賃上げ確認表[[#This Row],[No.]]=従業員数+1,AVERAGE(OFFSET($O$53,0,0,従業員数)),IF(賃上げ確認表[[#This Row],[雇用形態]]="88【退職・異動等】","",賃上げ確認表[[#This Row],[d]]/賃上げ確認表[[#This Row],[a]])),"")</f>
        <v/>
      </c>
      <c r="P553" s="33" t="str">
        <f ca="1">IFERROR(IF(賃上げ確認表[[#This Row],[No.]]=従業員数+1,AVERAGE(OFFSET($P$53,0,0,従業員数)),IF(賃上げ確認表[[#This Row],[雇用形態]]="88【退職・異動等】","",賃上げ確認表[[#This Row],[g]]/賃上げ確認表[[#This Row],[a]])),"")</f>
        <v/>
      </c>
      <c r="Q553" s="34" t="str">
        <f ca="1">IFERROR(IF(賃上げ確認表[[#This Row],[No.]]=従業員数+1,AVERAGE(OFFSET($Q$53,0,0,従業員数)),賃上げ確認表[[#This Row],[i]]-賃上げ確認表[[#This Row],[h]]),"")</f>
        <v/>
      </c>
      <c r="R553" s="20" t="str">
        <f ca="1">IF(賃上げ確認表[[#This Row],[h]]="","",IF(OR(賃上げ確認表[[#This Row],[h]]&lt;$Q$39,賃上げ確認表[[#This Row],[i]]&lt;MAX($Q$39:$Q$40)),"最低賃金未満","○"))</f>
        <v/>
      </c>
    </row>
    <row r="554" spans="1:18" ht="16.5" thickTop="1" x14ac:dyDescent="0.25"/>
  </sheetData>
  <sheetProtection sheet="1" objects="1" selectLockedCells="1" autoFilter="0"/>
  <mergeCells count="50">
    <mergeCell ref="O49:Q49"/>
    <mergeCell ref="P50:P51"/>
    <mergeCell ref="Q50:Q51"/>
    <mergeCell ref="F49:I49"/>
    <mergeCell ref="U1:AH1"/>
    <mergeCell ref="R50:R51"/>
    <mergeCell ref="J49:M49"/>
    <mergeCell ref="N50:N51"/>
    <mergeCell ref="J50:J51"/>
    <mergeCell ref="K50:L50"/>
    <mergeCell ref="M50:M51"/>
    <mergeCell ref="O50:O51"/>
    <mergeCell ref="F28:I28"/>
    <mergeCell ref="B50:B51"/>
    <mergeCell ref="F48:I48"/>
    <mergeCell ref="G50:H50"/>
    <mergeCell ref="D49:E49"/>
    <mergeCell ref="C50:C51"/>
    <mergeCell ref="D50:D51"/>
    <mergeCell ref="E50:E51"/>
    <mergeCell ref="F50:F51"/>
    <mergeCell ref="I50:I51"/>
    <mergeCell ref="B31:B33"/>
    <mergeCell ref="O48:Q48"/>
    <mergeCell ref="O38:R38"/>
    <mergeCell ref="O39:P39"/>
    <mergeCell ref="Q39:R39"/>
    <mergeCell ref="O40:P40"/>
    <mergeCell ref="Q40:R40"/>
    <mergeCell ref="O41:R41"/>
    <mergeCell ref="O43:O45"/>
    <mergeCell ref="Q43:Q45"/>
    <mergeCell ref="O35:O36"/>
    <mergeCell ref="P35:R36"/>
    <mergeCell ref="A34:H34"/>
    <mergeCell ref="J34:R34"/>
    <mergeCell ref="P43:P45"/>
    <mergeCell ref="B27:E27"/>
    <mergeCell ref="A1:R1"/>
    <mergeCell ref="F21:I21"/>
    <mergeCell ref="B23:E23"/>
    <mergeCell ref="F25:I25"/>
    <mergeCell ref="B2:R2"/>
    <mergeCell ref="F20:I20"/>
    <mergeCell ref="B13:J13"/>
    <mergeCell ref="F16:I16"/>
    <mergeCell ref="B10:B12"/>
    <mergeCell ref="B3:B5"/>
    <mergeCell ref="C11:D11"/>
    <mergeCell ref="G11:P11"/>
  </mergeCells>
  <phoneticPr fontId="2"/>
  <conditionalFormatting sqref="A53:R553">
    <cfRule type="expression" dxfId="12" priority="3" stopIfTrue="1">
      <formula>$A53&gt;$D$7</formula>
    </cfRule>
  </conditionalFormatting>
  <conditionalFormatting sqref="C53:C552">
    <cfRule type="cellIs" dxfId="11" priority="11" operator="equal">
      <formula>"01【月給制】"</formula>
    </cfRule>
    <cfRule type="cellIs" dxfId="10" priority="12" operator="equal">
      <formula>"02【日給制+手当(月額)】"</formula>
    </cfRule>
    <cfRule type="cellIs" dxfId="9" priority="13" operator="equal">
      <formula>"03【日給制】"</formula>
    </cfRule>
    <cfRule type="cellIs" dxfId="8" priority="19" operator="equal">
      <formula>"04【時給制】"</formula>
    </cfRule>
    <cfRule type="cellIs" dxfId="7" priority="20" operator="equal">
      <formula>"05【完全歩合制】"</formula>
    </cfRule>
    <cfRule type="cellIs" dxfId="6" priority="21" operator="equal">
      <formula>"06【固定給+歩合制】"</formula>
    </cfRule>
  </conditionalFormatting>
  <conditionalFormatting sqref="E53:E553 H53:H553 L53:L553">
    <cfRule type="expression" dxfId="5" priority="9">
      <formula>COUNTIF($C53,"02*")</formula>
    </cfRule>
  </conditionalFormatting>
  <conditionalFormatting sqref="H53:H62 B54:Q553">
    <cfRule type="expression" dxfId="4" priority="10">
      <formula>$A53&lt;=$D$7</formula>
    </cfRule>
  </conditionalFormatting>
  <conditionalFormatting sqref="N53:N553">
    <cfRule type="expression" dxfId="3" priority="1">
      <formula>$A53=$D$7+1</formula>
    </cfRule>
  </conditionalFormatting>
  <conditionalFormatting sqref="O53:P553">
    <cfRule type="expression" dxfId="2" priority="8">
      <formula>O53&lt;MAX(OFFSET($Q$39,0,0,COLUMN(A1),1))</formula>
    </cfRule>
  </conditionalFormatting>
  <conditionalFormatting sqref="O53:Q553">
    <cfRule type="expression" dxfId="1" priority="2">
      <formula>$A53=$D$7+1</formula>
    </cfRule>
  </conditionalFormatting>
  <conditionalFormatting sqref="R53:R553">
    <cfRule type="cellIs" dxfId="0" priority="6" operator="equal">
      <formula>"最低賃金未満"</formula>
    </cfRule>
  </conditionalFormatting>
  <dataValidations count="5">
    <dataValidation type="list" allowBlank="1" showInputMessage="1" showErrorMessage="1" promptTitle="賃上げ時" prompt="退職や県をまたぐ人事異動等で在籍していない従業員は対象外となるので、プルダウンメニュー「88【退職・異動等】」を選択してください。" sqref="C53:C552" xr:uid="{4363E2B5-8652-4B26-AD13-A2299341C685}">
      <formula1>"01【月給制】,02【日給制+手当(月額)】,03【日給制】,04【時給制】,05【完全歩合制】,06【固定給+歩合制】,88【退職・異動等】"</formula1>
    </dataValidation>
    <dataValidation allowBlank="1" showInputMessage="1" showErrorMessage="1" promptTitle="02【日給制+手当(月額)】の場合" prompt="日給契約の場合で、手当が（月額）の場合は、（日額）に換算する必要があります。所定労働時間（月）「１日の労働時間×年間所定労働日数÷12」を算出して月あたりの労働時間を入力してください。_x000a_数値のみ入力すると(カッコ)は自動表示されます。" sqref="E53:E553" xr:uid="{9CA7141E-58C2-4665-A602-AB599455FD06}"/>
    <dataValidation imeMode="off" allowBlank="1" showInputMessage="1" showErrorMessage="1" sqref="D42:D44 D38:D40 D14:D17 D19:D22 D24:D26 D28:D31 E32 F33" xr:uid="{4878AC05-5E3B-4418-B32A-A55191E18273}"/>
    <dataValidation type="whole" allowBlank="1" showInputMessage="1" showErrorMessage="1" sqref="D7" xr:uid="{80279DB6-A9A6-47B9-B072-9D4946C28DF1}">
      <formula1>1</formula1>
      <formula2>500</formula2>
    </dataValidation>
    <dataValidation type="custom" allowBlank="1" showInputMessage="1" showErrorMessage="1" error="従業員数を変更してください。" sqref="B53:B553" xr:uid="{235A58D9-DB29-4460-96B0-E6C2667F43FD}">
      <formula1>$A53&lt;=$D$7</formula1>
    </dataValidation>
  </dataValidations>
  <printOptions horizontalCentered="1"/>
  <pageMargins left="0.31496062992125984" right="0.31496062992125984" top="0.35433070866141736" bottom="0.15748031496062992" header="0.31496062992125984" footer="0.31496062992125984"/>
  <pageSetup paperSize="8" scale="95" fitToHeight="0"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E5C9E-E194-4323-9A46-CBB0FCC81765}">
  <dimension ref="A1"/>
  <sheetViews>
    <sheetView showGridLines="0" zoomScale="75" zoomScaleNormal="75" workbookViewId="0">
      <selection activeCell="F2" sqref="F2"/>
    </sheetView>
  </sheetViews>
  <sheetFormatPr defaultRowHeight="15.75" x14ac:dyDescent="0.25"/>
  <cols>
    <col min="1" max="1" width="8.88671875" customWidth="1"/>
  </cols>
  <sheetData/>
  <sheetProtection sheet="1" objects="1" scenarios="1" selectLockedCells="1" selectUnlockedCells="1"/>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【様式第５号の４】事業場内賃金(時給単価)の平均</vt:lpstr>
      <vt:lpstr>賃上げ確認表</vt:lpstr>
      <vt:lpstr>入力例</vt:lpstr>
      <vt:lpstr>_01</vt:lpstr>
      <vt:lpstr>_02</vt:lpstr>
      <vt:lpstr>_03</vt:lpstr>
      <vt:lpstr>_04</vt:lpstr>
      <vt:lpstr>'【様式第５号の４】事業場内賃金(時給単価)の平均'!Print_Area</vt:lpstr>
      <vt:lpstr>賃上げ確認表!Print_Titles</vt:lpstr>
      <vt:lpstr>従業員数</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友井 励子</dc:creator>
  <cp:keywords/>
  <dc:description/>
  <cp:lastModifiedBy>福間 朱理</cp:lastModifiedBy>
  <cp:revision/>
  <cp:lastPrinted>2026-03-31T07:04:34Z</cp:lastPrinted>
  <dcterms:created xsi:type="dcterms:W3CDTF">2024-01-30T01:10:06Z</dcterms:created>
  <dcterms:modified xsi:type="dcterms:W3CDTF">2026-03-31T07:35:03Z</dcterms:modified>
  <cp:category/>
  <cp:contentStatus/>
</cp:coreProperties>
</file>