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richData/rdRichValueTypes.xml" ContentType="application/vnd.ms-excel.rdrichvaluetypes+xml"/>
  <Override PartName="/xl/richData/rdrichvaluestructure.xml" ContentType="application/vnd.ms-excel.rdrichvaluestructure+xml"/>
  <Override PartName="/xl/richData/rdrichvalue.xml" ContentType="application/vnd.ms-excel.rdrichvalu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Q:\4トランスフォーメーション補助金\01HP\２次\00media up linkfiles\0000採択者向け情報\様式\04-02様式第５号の４_【誓約書(必須要件)】（従業員数別）0819\"/>
    </mc:Choice>
  </mc:AlternateContent>
  <xr:revisionPtr revIDLastSave="0" documentId="13_ncr:1_{ECD0CD4C-3E8A-4370-AA96-E67C6D94B3C7}" xr6:coauthVersionLast="47" xr6:coauthVersionMax="47" xr10:uidLastSave="{00000000-0000-0000-0000-000000000000}"/>
  <bookViews>
    <workbookView xWindow="-120" yWindow="-120" windowWidth="20730" windowHeight="11040" tabRatio="795" activeTab="1" xr2:uid="{505475D0-AD9A-4986-B144-8CED26C23831}"/>
  </bookViews>
  <sheets>
    <sheet name="【様式第５号の４】事業場内賃金(時給単価)の平均" sheetId="14" r:id="rId1"/>
    <sheet name="150人まで（賃上げ確認表）" sheetId="19" r:id="rId2"/>
    <sheet name="190人まで（賃上げ確認表）" sheetId="20" r:id="rId3"/>
    <sheet name="230人まで（賃上げ確認表）" sheetId="21" r:id="rId4"/>
    <sheet name="275人まで（賃上げ確認表）" sheetId="22" r:id="rId5"/>
  </sheets>
  <definedNames>
    <definedName name="_xlnm.Print_Area" localSheetId="0">'【様式第５号の４】事業場内賃金(時給単価)の平均'!$A$1:$X$58</definedName>
    <definedName name="_xlnm.Print_Area" localSheetId="1">'150人まで（賃上げ確認表）'!$A$22:$S$191</definedName>
    <definedName name="_xlnm.Print_Area" localSheetId="2">'190人まで（賃上げ確認表）'!$A$22:$S$231</definedName>
    <definedName name="_xlnm.Print_Area" localSheetId="3">'230人まで（賃上げ確認表）'!$A$22:$S$276</definedName>
    <definedName name="_xlnm.Print_Area" localSheetId="4">'275人まで（賃上げ確認表）'!$A$22:$S$316</definedName>
    <definedName name="_xlnm.Print_Titles" localSheetId="1">'150人まで（賃上げ確認表）'!$37:$40</definedName>
    <definedName name="_xlnm.Print_Titles" localSheetId="2">'190人まで（賃上げ確認表）'!$37:$40</definedName>
    <definedName name="_xlnm.Print_Titles" localSheetId="3">'230人まで（賃上げ確認表）'!$37:$40</definedName>
    <definedName name="_xlnm.Print_Titles" localSheetId="4">'275人まで（賃上げ確認表）'!$37:$40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53" i="22" l="1"/>
  <c r="AN54" i="22"/>
  <c r="AN55" i="22"/>
  <c r="AN56" i="22"/>
  <c r="AN57" i="22"/>
  <c r="AN58" i="22"/>
  <c r="AN59" i="22"/>
  <c r="AN60" i="22"/>
  <c r="AN61" i="22"/>
  <c r="AN52" i="22"/>
  <c r="R42" i="22"/>
  <c r="R43" i="22"/>
  <c r="R44" i="22"/>
  <c r="R45" i="22"/>
  <c r="R46" i="22"/>
  <c r="R47" i="22"/>
  <c r="R48" i="22"/>
  <c r="R49" i="22"/>
  <c r="R50" i="22"/>
  <c r="R51" i="22"/>
  <c r="R52" i="22"/>
  <c r="R53" i="22"/>
  <c r="R54" i="22"/>
  <c r="R55" i="22"/>
  <c r="R56" i="22"/>
  <c r="R57" i="22"/>
  <c r="R58" i="22"/>
  <c r="R59" i="22"/>
  <c r="R60" i="22"/>
  <c r="R61" i="22"/>
  <c r="R62" i="22"/>
  <c r="R63" i="22"/>
  <c r="R64" i="22"/>
  <c r="R65" i="22"/>
  <c r="R66" i="22"/>
  <c r="R67" i="22"/>
  <c r="R68" i="22"/>
  <c r="R69" i="22"/>
  <c r="R70" i="22"/>
  <c r="R71" i="22"/>
  <c r="R72" i="22"/>
  <c r="R73" i="22"/>
  <c r="R74" i="22"/>
  <c r="R75" i="22"/>
  <c r="R76" i="22"/>
  <c r="R77" i="22"/>
  <c r="R78" i="22"/>
  <c r="R79" i="22"/>
  <c r="R80" i="22"/>
  <c r="R81" i="22"/>
  <c r="R82" i="22"/>
  <c r="R83" i="22"/>
  <c r="R84" i="22"/>
  <c r="R85" i="22"/>
  <c r="R86" i="22"/>
  <c r="R87" i="22"/>
  <c r="R88" i="22"/>
  <c r="R89" i="22"/>
  <c r="R90" i="22"/>
  <c r="R91" i="22"/>
  <c r="R92" i="22"/>
  <c r="R93" i="22"/>
  <c r="R94" i="22"/>
  <c r="R95" i="22"/>
  <c r="R96" i="22"/>
  <c r="R97" i="22"/>
  <c r="R98" i="22"/>
  <c r="R99" i="22"/>
  <c r="R100" i="22"/>
  <c r="R101" i="22"/>
  <c r="R102" i="22"/>
  <c r="R103" i="22"/>
  <c r="R104" i="22"/>
  <c r="R105" i="22"/>
  <c r="R106" i="22"/>
  <c r="R107" i="22"/>
  <c r="R108" i="22"/>
  <c r="R109" i="22"/>
  <c r="R110" i="22"/>
  <c r="R111" i="22"/>
  <c r="R112" i="22"/>
  <c r="R113" i="22"/>
  <c r="R114" i="22"/>
  <c r="R115" i="22"/>
  <c r="R116" i="22"/>
  <c r="R117" i="22"/>
  <c r="R118" i="22"/>
  <c r="R119" i="22"/>
  <c r="R120" i="22"/>
  <c r="R121" i="22"/>
  <c r="R122" i="22"/>
  <c r="R123" i="22"/>
  <c r="R124" i="22"/>
  <c r="R125" i="22"/>
  <c r="R126" i="22"/>
  <c r="R127" i="22"/>
  <c r="R128" i="22"/>
  <c r="R129" i="22"/>
  <c r="R130" i="22"/>
  <c r="R131" i="22"/>
  <c r="R132" i="22"/>
  <c r="R133" i="22"/>
  <c r="R134" i="22"/>
  <c r="R135" i="22"/>
  <c r="R136" i="22"/>
  <c r="R137" i="22"/>
  <c r="R138" i="22"/>
  <c r="R139" i="22"/>
  <c r="R140" i="22"/>
  <c r="R141" i="22"/>
  <c r="R142" i="22"/>
  <c r="R143" i="22"/>
  <c r="R144" i="22"/>
  <c r="R145" i="22"/>
  <c r="R146" i="22"/>
  <c r="R147" i="22"/>
  <c r="R148" i="22"/>
  <c r="R149" i="22"/>
  <c r="R150" i="22"/>
  <c r="R151" i="22"/>
  <c r="R152" i="22"/>
  <c r="R153" i="22"/>
  <c r="R154" i="22"/>
  <c r="R155" i="22"/>
  <c r="R156" i="22"/>
  <c r="R157" i="22"/>
  <c r="R158" i="22"/>
  <c r="R159" i="22"/>
  <c r="R160" i="22"/>
  <c r="R161" i="22"/>
  <c r="R162" i="22"/>
  <c r="R163" i="22"/>
  <c r="R164" i="22"/>
  <c r="R165" i="22"/>
  <c r="R166" i="22"/>
  <c r="R167" i="22"/>
  <c r="R168" i="22"/>
  <c r="R169" i="22"/>
  <c r="R170" i="22"/>
  <c r="R171" i="22"/>
  <c r="R172" i="22"/>
  <c r="R173" i="22"/>
  <c r="R174" i="22"/>
  <c r="R175" i="22"/>
  <c r="R176" i="22"/>
  <c r="R177" i="22"/>
  <c r="R178" i="22"/>
  <c r="R179" i="22"/>
  <c r="R180" i="22"/>
  <c r="R181" i="22"/>
  <c r="R182" i="22"/>
  <c r="R183" i="22"/>
  <c r="R184" i="22"/>
  <c r="R185" i="22"/>
  <c r="R186" i="22"/>
  <c r="R187" i="22"/>
  <c r="R188" i="22"/>
  <c r="R189" i="22"/>
  <c r="R190" i="22"/>
  <c r="R191" i="22"/>
  <c r="R192" i="22"/>
  <c r="R193" i="22"/>
  <c r="R194" i="22"/>
  <c r="R195" i="22"/>
  <c r="R196" i="22"/>
  <c r="R197" i="22"/>
  <c r="R198" i="22"/>
  <c r="R199" i="22"/>
  <c r="R200" i="22"/>
  <c r="R201" i="22"/>
  <c r="R202" i="22"/>
  <c r="R203" i="22"/>
  <c r="R204" i="22"/>
  <c r="R205" i="22"/>
  <c r="R206" i="22"/>
  <c r="R207" i="22"/>
  <c r="R208" i="22"/>
  <c r="R209" i="22"/>
  <c r="R210" i="22"/>
  <c r="R211" i="22"/>
  <c r="R212" i="22"/>
  <c r="R213" i="22"/>
  <c r="R214" i="22"/>
  <c r="R215" i="22"/>
  <c r="R216" i="22"/>
  <c r="R217" i="22"/>
  <c r="R218" i="22"/>
  <c r="R219" i="22"/>
  <c r="R220" i="22"/>
  <c r="R221" i="22"/>
  <c r="R222" i="22"/>
  <c r="R223" i="22"/>
  <c r="R224" i="22"/>
  <c r="R225" i="22"/>
  <c r="R226" i="22"/>
  <c r="R227" i="22"/>
  <c r="R228" i="22"/>
  <c r="R229" i="22"/>
  <c r="R230" i="22"/>
  <c r="R231" i="22"/>
  <c r="R232" i="22"/>
  <c r="R233" i="22"/>
  <c r="R234" i="22"/>
  <c r="R235" i="22"/>
  <c r="R236" i="22"/>
  <c r="R237" i="22"/>
  <c r="R238" i="22"/>
  <c r="R239" i="22"/>
  <c r="R240" i="22"/>
  <c r="R241" i="22"/>
  <c r="R242" i="22"/>
  <c r="R243" i="22"/>
  <c r="R244" i="22"/>
  <c r="R245" i="22"/>
  <c r="R246" i="22"/>
  <c r="R247" i="22"/>
  <c r="R248" i="22"/>
  <c r="R249" i="22"/>
  <c r="R250" i="22"/>
  <c r="R251" i="22"/>
  <c r="R252" i="22"/>
  <c r="R253" i="22"/>
  <c r="R254" i="22"/>
  <c r="R255" i="22"/>
  <c r="R256" i="22"/>
  <c r="R257" i="22"/>
  <c r="R258" i="22"/>
  <c r="R259" i="22"/>
  <c r="R260" i="22"/>
  <c r="R261" i="22"/>
  <c r="R262" i="22"/>
  <c r="R263" i="22"/>
  <c r="R264" i="22"/>
  <c r="R265" i="22"/>
  <c r="R266" i="22"/>
  <c r="R267" i="22"/>
  <c r="R268" i="22"/>
  <c r="R269" i="22"/>
  <c r="R270" i="22"/>
  <c r="R271" i="22"/>
  <c r="R272" i="22"/>
  <c r="R273" i="22"/>
  <c r="R274" i="22"/>
  <c r="R275" i="22"/>
  <c r="R276" i="22"/>
  <c r="R277" i="22"/>
  <c r="R278" i="22"/>
  <c r="R279" i="22"/>
  <c r="R280" i="22"/>
  <c r="R281" i="22"/>
  <c r="R282" i="22"/>
  <c r="R283" i="22"/>
  <c r="R284" i="22"/>
  <c r="R285" i="22"/>
  <c r="R286" i="22"/>
  <c r="R287" i="22"/>
  <c r="R288" i="22"/>
  <c r="R289" i="22"/>
  <c r="R290" i="22"/>
  <c r="R291" i="22"/>
  <c r="R292" i="22"/>
  <c r="R293" i="22"/>
  <c r="R294" i="22"/>
  <c r="R295" i="22"/>
  <c r="R296" i="22"/>
  <c r="R297" i="22"/>
  <c r="R298" i="22"/>
  <c r="R299" i="22"/>
  <c r="R300" i="22"/>
  <c r="R301" i="22"/>
  <c r="R302" i="22"/>
  <c r="R303" i="22"/>
  <c r="R304" i="22"/>
  <c r="R305" i="22"/>
  <c r="R306" i="22"/>
  <c r="R307" i="22"/>
  <c r="R308" i="22"/>
  <c r="R309" i="22"/>
  <c r="R310" i="22"/>
  <c r="R311" i="22"/>
  <c r="R312" i="22"/>
  <c r="R313" i="22"/>
  <c r="R314" i="22"/>
  <c r="R315" i="22"/>
  <c r="R41" i="22"/>
  <c r="AN53" i="21"/>
  <c r="AN54" i="21"/>
  <c r="AN55" i="21"/>
  <c r="AN56" i="21"/>
  <c r="AN57" i="21"/>
  <c r="AN58" i="21"/>
  <c r="AN59" i="21"/>
  <c r="AN60" i="21"/>
  <c r="AN61" i="21"/>
  <c r="AN52" i="21"/>
  <c r="R42" i="21"/>
  <c r="R43" i="21"/>
  <c r="R44" i="21"/>
  <c r="R45" i="21"/>
  <c r="R46" i="21"/>
  <c r="R47" i="21"/>
  <c r="R48" i="21"/>
  <c r="R49" i="21"/>
  <c r="R50" i="21"/>
  <c r="R51" i="21"/>
  <c r="R52" i="21"/>
  <c r="R53" i="21"/>
  <c r="R54" i="21"/>
  <c r="R55" i="21"/>
  <c r="R56" i="21"/>
  <c r="R57" i="21"/>
  <c r="R58" i="21"/>
  <c r="R59" i="21"/>
  <c r="R60" i="21"/>
  <c r="R61" i="21"/>
  <c r="R62" i="21"/>
  <c r="R63" i="21"/>
  <c r="R64" i="21"/>
  <c r="R65" i="21"/>
  <c r="R66" i="21"/>
  <c r="R67" i="21"/>
  <c r="R68" i="21"/>
  <c r="R69" i="21"/>
  <c r="R70" i="21"/>
  <c r="R71" i="21"/>
  <c r="R72" i="21"/>
  <c r="R73" i="21"/>
  <c r="R74" i="21"/>
  <c r="R75" i="21"/>
  <c r="R76" i="21"/>
  <c r="R77" i="21"/>
  <c r="R78" i="21"/>
  <c r="R79" i="21"/>
  <c r="R80" i="21"/>
  <c r="R81" i="21"/>
  <c r="R82" i="21"/>
  <c r="R83" i="21"/>
  <c r="R84" i="21"/>
  <c r="R85" i="21"/>
  <c r="R86" i="21"/>
  <c r="R87" i="21"/>
  <c r="R88" i="21"/>
  <c r="R89" i="21"/>
  <c r="R90" i="21"/>
  <c r="R91" i="21"/>
  <c r="R92" i="21"/>
  <c r="R93" i="21"/>
  <c r="R94" i="21"/>
  <c r="R95" i="21"/>
  <c r="R96" i="21"/>
  <c r="R97" i="21"/>
  <c r="R98" i="21"/>
  <c r="R99" i="21"/>
  <c r="R100" i="21"/>
  <c r="R101" i="21"/>
  <c r="R102" i="21"/>
  <c r="R103" i="21"/>
  <c r="R104" i="21"/>
  <c r="R105" i="21"/>
  <c r="R106" i="21"/>
  <c r="R107" i="21"/>
  <c r="R108" i="21"/>
  <c r="R109" i="21"/>
  <c r="R110" i="21"/>
  <c r="R111" i="21"/>
  <c r="R112" i="21"/>
  <c r="R113" i="21"/>
  <c r="R114" i="21"/>
  <c r="R115" i="21"/>
  <c r="R116" i="21"/>
  <c r="R117" i="21"/>
  <c r="R118" i="21"/>
  <c r="R119" i="21"/>
  <c r="R120" i="21"/>
  <c r="R121" i="21"/>
  <c r="R122" i="21"/>
  <c r="R123" i="21"/>
  <c r="R124" i="21"/>
  <c r="R125" i="21"/>
  <c r="R126" i="21"/>
  <c r="R127" i="21"/>
  <c r="R128" i="21"/>
  <c r="R129" i="21"/>
  <c r="R130" i="21"/>
  <c r="R131" i="21"/>
  <c r="R132" i="21"/>
  <c r="R133" i="21"/>
  <c r="R134" i="21"/>
  <c r="R135" i="21"/>
  <c r="R136" i="21"/>
  <c r="R137" i="21"/>
  <c r="R138" i="21"/>
  <c r="R139" i="21"/>
  <c r="R140" i="21"/>
  <c r="R141" i="21"/>
  <c r="R142" i="21"/>
  <c r="R143" i="21"/>
  <c r="R144" i="21"/>
  <c r="R145" i="21"/>
  <c r="R146" i="21"/>
  <c r="R147" i="21"/>
  <c r="R148" i="21"/>
  <c r="R149" i="21"/>
  <c r="R150" i="21"/>
  <c r="R151" i="21"/>
  <c r="R152" i="21"/>
  <c r="R153" i="21"/>
  <c r="R154" i="21"/>
  <c r="R155" i="21"/>
  <c r="R156" i="21"/>
  <c r="R157" i="21"/>
  <c r="R158" i="21"/>
  <c r="R159" i="21"/>
  <c r="R160" i="21"/>
  <c r="R161" i="21"/>
  <c r="R162" i="21"/>
  <c r="R163" i="21"/>
  <c r="R164" i="21"/>
  <c r="R165" i="21"/>
  <c r="R166" i="21"/>
  <c r="R167" i="21"/>
  <c r="R168" i="21"/>
  <c r="R169" i="21"/>
  <c r="R170" i="21"/>
  <c r="R171" i="21"/>
  <c r="R172" i="21"/>
  <c r="R173" i="21"/>
  <c r="R174" i="21"/>
  <c r="R175" i="21"/>
  <c r="R176" i="21"/>
  <c r="R177" i="21"/>
  <c r="R178" i="21"/>
  <c r="R179" i="21"/>
  <c r="R180" i="21"/>
  <c r="R181" i="21"/>
  <c r="R182" i="21"/>
  <c r="R183" i="21"/>
  <c r="R184" i="21"/>
  <c r="R185" i="21"/>
  <c r="R186" i="21"/>
  <c r="R187" i="21"/>
  <c r="R188" i="21"/>
  <c r="R189" i="21"/>
  <c r="R190" i="21"/>
  <c r="R191" i="21"/>
  <c r="R192" i="21"/>
  <c r="R193" i="21"/>
  <c r="R194" i="21"/>
  <c r="R195" i="21"/>
  <c r="R196" i="21"/>
  <c r="R197" i="21"/>
  <c r="R198" i="21"/>
  <c r="R199" i="21"/>
  <c r="R200" i="21"/>
  <c r="R201" i="21"/>
  <c r="R202" i="21"/>
  <c r="R203" i="21"/>
  <c r="R204" i="21"/>
  <c r="R205" i="21"/>
  <c r="R206" i="21"/>
  <c r="R207" i="21"/>
  <c r="R208" i="21"/>
  <c r="R209" i="21"/>
  <c r="R210" i="21"/>
  <c r="R211" i="21"/>
  <c r="R212" i="21"/>
  <c r="R213" i="21"/>
  <c r="R214" i="21"/>
  <c r="R215" i="21"/>
  <c r="R216" i="21"/>
  <c r="R217" i="21"/>
  <c r="R218" i="21"/>
  <c r="R219" i="21"/>
  <c r="R220" i="21"/>
  <c r="R221" i="21"/>
  <c r="R222" i="21"/>
  <c r="R223" i="21"/>
  <c r="R224" i="21"/>
  <c r="R225" i="21"/>
  <c r="R226" i="21"/>
  <c r="R227" i="21"/>
  <c r="R228" i="21"/>
  <c r="R229" i="21"/>
  <c r="R230" i="21"/>
  <c r="R231" i="21"/>
  <c r="R232" i="21"/>
  <c r="R233" i="21"/>
  <c r="R234" i="21"/>
  <c r="R235" i="21"/>
  <c r="R236" i="21"/>
  <c r="R237" i="21"/>
  <c r="R238" i="21"/>
  <c r="R239" i="21"/>
  <c r="R240" i="21"/>
  <c r="R241" i="21"/>
  <c r="R242" i="21"/>
  <c r="R243" i="21"/>
  <c r="R244" i="21"/>
  <c r="R245" i="21"/>
  <c r="R246" i="21"/>
  <c r="R247" i="21"/>
  <c r="R248" i="21"/>
  <c r="R249" i="21"/>
  <c r="R250" i="21"/>
  <c r="R251" i="21"/>
  <c r="R252" i="21"/>
  <c r="R253" i="21"/>
  <c r="R254" i="21"/>
  <c r="R255" i="21"/>
  <c r="R256" i="21"/>
  <c r="R257" i="21"/>
  <c r="R258" i="21"/>
  <c r="R259" i="21"/>
  <c r="R260" i="21"/>
  <c r="R261" i="21"/>
  <c r="R262" i="21"/>
  <c r="R263" i="21"/>
  <c r="R264" i="21"/>
  <c r="R265" i="21"/>
  <c r="R266" i="21"/>
  <c r="R267" i="21"/>
  <c r="R268" i="21"/>
  <c r="R269" i="21"/>
  <c r="R270" i="21"/>
  <c r="R41" i="21"/>
  <c r="R42" i="20"/>
  <c r="R43" i="20"/>
  <c r="R44" i="20"/>
  <c r="R45" i="20"/>
  <c r="R46" i="20"/>
  <c r="R47" i="20"/>
  <c r="R48" i="20"/>
  <c r="R49" i="20"/>
  <c r="R50" i="20"/>
  <c r="R51" i="20"/>
  <c r="R52" i="20"/>
  <c r="R53" i="20"/>
  <c r="R54" i="20"/>
  <c r="R55" i="20"/>
  <c r="R56" i="20"/>
  <c r="R57" i="20"/>
  <c r="R58" i="20"/>
  <c r="R59" i="20"/>
  <c r="R60" i="20"/>
  <c r="R61" i="20"/>
  <c r="R62" i="20"/>
  <c r="R63" i="20"/>
  <c r="R64" i="20"/>
  <c r="R65" i="20"/>
  <c r="R66" i="20"/>
  <c r="R67" i="20"/>
  <c r="R68" i="20"/>
  <c r="R69" i="20"/>
  <c r="R70" i="20"/>
  <c r="R71" i="20"/>
  <c r="R72" i="20"/>
  <c r="R73" i="20"/>
  <c r="R74" i="20"/>
  <c r="R75" i="20"/>
  <c r="R76" i="20"/>
  <c r="R77" i="20"/>
  <c r="R78" i="20"/>
  <c r="R79" i="20"/>
  <c r="R80" i="20"/>
  <c r="R81" i="20"/>
  <c r="R82" i="20"/>
  <c r="R83" i="20"/>
  <c r="R84" i="20"/>
  <c r="R85" i="20"/>
  <c r="R86" i="20"/>
  <c r="R87" i="20"/>
  <c r="R88" i="20"/>
  <c r="R89" i="20"/>
  <c r="R90" i="20"/>
  <c r="R91" i="20"/>
  <c r="R92" i="20"/>
  <c r="R93" i="20"/>
  <c r="R94" i="20"/>
  <c r="R95" i="20"/>
  <c r="R96" i="20"/>
  <c r="R97" i="20"/>
  <c r="R98" i="20"/>
  <c r="R99" i="20"/>
  <c r="R100" i="20"/>
  <c r="R101" i="20"/>
  <c r="R102" i="20"/>
  <c r="R103" i="20"/>
  <c r="R104" i="20"/>
  <c r="R105" i="20"/>
  <c r="R106" i="20"/>
  <c r="R107" i="20"/>
  <c r="R108" i="20"/>
  <c r="R109" i="20"/>
  <c r="R110" i="20"/>
  <c r="R111" i="20"/>
  <c r="R112" i="20"/>
  <c r="R113" i="20"/>
  <c r="R114" i="20"/>
  <c r="R115" i="20"/>
  <c r="R116" i="20"/>
  <c r="R117" i="20"/>
  <c r="R118" i="20"/>
  <c r="R119" i="20"/>
  <c r="R120" i="20"/>
  <c r="R121" i="20"/>
  <c r="R122" i="20"/>
  <c r="R123" i="20"/>
  <c r="R124" i="20"/>
  <c r="R125" i="20"/>
  <c r="R126" i="20"/>
  <c r="R127" i="20"/>
  <c r="R128" i="20"/>
  <c r="R129" i="20"/>
  <c r="R130" i="20"/>
  <c r="R131" i="20"/>
  <c r="R132" i="20"/>
  <c r="R133" i="20"/>
  <c r="R134" i="20"/>
  <c r="R135" i="20"/>
  <c r="R136" i="20"/>
  <c r="R137" i="20"/>
  <c r="R138" i="20"/>
  <c r="R139" i="20"/>
  <c r="R140" i="20"/>
  <c r="R141" i="20"/>
  <c r="R142" i="20"/>
  <c r="R143" i="20"/>
  <c r="R144" i="20"/>
  <c r="R145" i="20"/>
  <c r="R146" i="20"/>
  <c r="R147" i="20"/>
  <c r="R148" i="20"/>
  <c r="R149" i="20"/>
  <c r="R150" i="20"/>
  <c r="R151" i="20"/>
  <c r="R152" i="20"/>
  <c r="R153" i="20"/>
  <c r="R154" i="20"/>
  <c r="R155" i="20"/>
  <c r="R156" i="20"/>
  <c r="R157" i="20"/>
  <c r="R158" i="20"/>
  <c r="R159" i="20"/>
  <c r="R160" i="20"/>
  <c r="R161" i="20"/>
  <c r="R162" i="20"/>
  <c r="R163" i="20"/>
  <c r="R164" i="20"/>
  <c r="R165" i="20"/>
  <c r="R166" i="20"/>
  <c r="R167" i="20"/>
  <c r="R168" i="20"/>
  <c r="R169" i="20"/>
  <c r="R170" i="20"/>
  <c r="R171" i="20"/>
  <c r="R172" i="20"/>
  <c r="R173" i="20"/>
  <c r="R174" i="20"/>
  <c r="R175" i="20"/>
  <c r="R176" i="20"/>
  <c r="R177" i="20"/>
  <c r="R178" i="20"/>
  <c r="R179" i="20"/>
  <c r="R180" i="20"/>
  <c r="R181" i="20"/>
  <c r="R182" i="20"/>
  <c r="R183" i="20"/>
  <c r="R184" i="20"/>
  <c r="R185" i="20"/>
  <c r="R186" i="20"/>
  <c r="R187" i="20"/>
  <c r="R188" i="20"/>
  <c r="R189" i="20"/>
  <c r="R190" i="20"/>
  <c r="R191" i="20"/>
  <c r="R192" i="20"/>
  <c r="R193" i="20"/>
  <c r="R194" i="20"/>
  <c r="R195" i="20"/>
  <c r="R196" i="20"/>
  <c r="R197" i="20"/>
  <c r="R198" i="20"/>
  <c r="R199" i="20"/>
  <c r="R200" i="20"/>
  <c r="R201" i="20"/>
  <c r="R202" i="20"/>
  <c r="R203" i="20"/>
  <c r="R204" i="20"/>
  <c r="R205" i="20"/>
  <c r="R206" i="20"/>
  <c r="R207" i="20"/>
  <c r="R208" i="20"/>
  <c r="R209" i="20"/>
  <c r="R210" i="20"/>
  <c r="R211" i="20"/>
  <c r="R212" i="20"/>
  <c r="R213" i="20"/>
  <c r="R214" i="20"/>
  <c r="R215" i="20"/>
  <c r="R216" i="20"/>
  <c r="R217" i="20"/>
  <c r="R218" i="20"/>
  <c r="R219" i="20"/>
  <c r="R220" i="20"/>
  <c r="R221" i="20"/>
  <c r="R222" i="20"/>
  <c r="R223" i="20"/>
  <c r="R224" i="20"/>
  <c r="R225" i="20"/>
  <c r="R226" i="20"/>
  <c r="R227" i="20"/>
  <c r="R228" i="20"/>
  <c r="R229" i="20"/>
  <c r="R230" i="20"/>
  <c r="R41" i="20"/>
  <c r="AN53" i="20"/>
  <c r="AN54" i="20"/>
  <c r="AN55" i="20"/>
  <c r="AN56" i="20"/>
  <c r="AN57" i="20"/>
  <c r="AN58" i="20"/>
  <c r="AN59" i="20"/>
  <c r="AN60" i="20"/>
  <c r="AN61" i="20"/>
  <c r="AN52" i="20"/>
  <c r="AN53" i="19"/>
  <c r="AN54" i="19"/>
  <c r="AN55" i="19"/>
  <c r="AN56" i="19"/>
  <c r="AN57" i="19"/>
  <c r="AN58" i="19"/>
  <c r="AN59" i="19"/>
  <c r="AN60" i="19"/>
  <c r="AN61" i="19"/>
  <c r="AN52" i="19"/>
  <c r="R42" i="19"/>
  <c r="R43" i="19"/>
  <c r="R44" i="19"/>
  <c r="R45" i="19"/>
  <c r="R46" i="19"/>
  <c r="R47" i="19"/>
  <c r="R48" i="19"/>
  <c r="R49" i="19"/>
  <c r="R50" i="19"/>
  <c r="R51" i="19"/>
  <c r="R52" i="19"/>
  <c r="R53" i="19"/>
  <c r="R54" i="19"/>
  <c r="R55" i="19"/>
  <c r="R56" i="19"/>
  <c r="R57" i="19"/>
  <c r="R58" i="19"/>
  <c r="R59" i="19"/>
  <c r="R60" i="19"/>
  <c r="R61" i="19"/>
  <c r="R62" i="19"/>
  <c r="R63" i="19"/>
  <c r="R64" i="19"/>
  <c r="R65" i="19"/>
  <c r="R66" i="19"/>
  <c r="R67" i="19"/>
  <c r="R68" i="19"/>
  <c r="R69" i="19"/>
  <c r="R70" i="19"/>
  <c r="R71" i="19"/>
  <c r="R72" i="19"/>
  <c r="R73" i="19"/>
  <c r="R74" i="19"/>
  <c r="R75" i="19"/>
  <c r="R76" i="19"/>
  <c r="R77" i="19"/>
  <c r="R78" i="19"/>
  <c r="R79" i="19"/>
  <c r="R80" i="19"/>
  <c r="R81" i="19"/>
  <c r="R82" i="19"/>
  <c r="R83" i="19"/>
  <c r="R84" i="19"/>
  <c r="R85" i="19"/>
  <c r="R86" i="19"/>
  <c r="R87" i="19"/>
  <c r="R88" i="19"/>
  <c r="R89" i="19"/>
  <c r="R90" i="19"/>
  <c r="R91" i="19"/>
  <c r="R92" i="19"/>
  <c r="R93" i="19"/>
  <c r="R94" i="19"/>
  <c r="R95" i="19"/>
  <c r="R96" i="19"/>
  <c r="R97" i="19"/>
  <c r="R98" i="19"/>
  <c r="R99" i="19"/>
  <c r="R100" i="19"/>
  <c r="R101" i="19"/>
  <c r="R102" i="19"/>
  <c r="R103" i="19"/>
  <c r="R104" i="19"/>
  <c r="R105" i="19"/>
  <c r="R106" i="19"/>
  <c r="R107" i="19"/>
  <c r="R108" i="19"/>
  <c r="R109" i="19"/>
  <c r="R110" i="19"/>
  <c r="R111" i="19"/>
  <c r="R112" i="19"/>
  <c r="R113" i="19"/>
  <c r="R114" i="19"/>
  <c r="R115" i="19"/>
  <c r="R116" i="19"/>
  <c r="R117" i="19"/>
  <c r="R118" i="19"/>
  <c r="R119" i="19"/>
  <c r="R120" i="19"/>
  <c r="R121" i="19"/>
  <c r="R122" i="19"/>
  <c r="R123" i="19"/>
  <c r="R124" i="19"/>
  <c r="R125" i="19"/>
  <c r="R126" i="19"/>
  <c r="R127" i="19"/>
  <c r="R128" i="19"/>
  <c r="R129" i="19"/>
  <c r="R130" i="19"/>
  <c r="R131" i="19"/>
  <c r="R132" i="19"/>
  <c r="R133" i="19"/>
  <c r="R134" i="19"/>
  <c r="R135" i="19"/>
  <c r="R136" i="19"/>
  <c r="R137" i="19"/>
  <c r="R138" i="19"/>
  <c r="R139" i="19"/>
  <c r="R140" i="19"/>
  <c r="R141" i="19"/>
  <c r="R142" i="19"/>
  <c r="R143" i="19"/>
  <c r="R144" i="19"/>
  <c r="R145" i="19"/>
  <c r="R146" i="19"/>
  <c r="R147" i="19"/>
  <c r="R148" i="19"/>
  <c r="R149" i="19"/>
  <c r="R150" i="19"/>
  <c r="R151" i="19"/>
  <c r="R152" i="19"/>
  <c r="R153" i="19"/>
  <c r="R154" i="19"/>
  <c r="R155" i="19"/>
  <c r="R156" i="19"/>
  <c r="R157" i="19"/>
  <c r="R158" i="19"/>
  <c r="R159" i="19"/>
  <c r="R160" i="19"/>
  <c r="R161" i="19"/>
  <c r="R162" i="19"/>
  <c r="R163" i="19"/>
  <c r="R164" i="19"/>
  <c r="R165" i="19"/>
  <c r="R166" i="19"/>
  <c r="R167" i="19"/>
  <c r="R168" i="19"/>
  <c r="R169" i="19"/>
  <c r="R170" i="19"/>
  <c r="R171" i="19"/>
  <c r="R172" i="19"/>
  <c r="R173" i="19"/>
  <c r="R174" i="19"/>
  <c r="R175" i="19"/>
  <c r="R176" i="19"/>
  <c r="R177" i="19"/>
  <c r="R178" i="19"/>
  <c r="R179" i="19"/>
  <c r="R180" i="19"/>
  <c r="R181" i="19"/>
  <c r="R182" i="19"/>
  <c r="R183" i="19"/>
  <c r="R184" i="19"/>
  <c r="R185" i="19"/>
  <c r="R186" i="19"/>
  <c r="R187" i="19"/>
  <c r="R188" i="19"/>
  <c r="R189" i="19"/>
  <c r="R190" i="19"/>
  <c r="R41" i="19"/>
  <c r="U36" i="14" l="1"/>
  <c r="O34" i="22"/>
  <c r="I41" i="19" l="1"/>
  <c r="P23" i="22"/>
  <c r="P23" i="21"/>
  <c r="P23" i="20"/>
  <c r="P23" i="19"/>
  <c r="D44" i="22"/>
  <c r="D45" i="22"/>
  <c r="D46" i="22"/>
  <c r="D47" i="22"/>
  <c r="D48" i="22"/>
  <c r="D49" i="22"/>
  <c r="D50" i="22"/>
  <c r="D51" i="22"/>
  <c r="D52" i="22"/>
  <c r="D53" i="22"/>
  <c r="D54" i="22"/>
  <c r="D55" i="22"/>
  <c r="D56" i="22"/>
  <c r="D57" i="22"/>
  <c r="D58" i="22"/>
  <c r="D59" i="22"/>
  <c r="D60" i="22"/>
  <c r="D61" i="22"/>
  <c r="D62" i="22"/>
  <c r="D63" i="22"/>
  <c r="D64" i="22"/>
  <c r="D65" i="22"/>
  <c r="D66" i="22"/>
  <c r="D67" i="22"/>
  <c r="D68" i="22"/>
  <c r="D69" i="22"/>
  <c r="D70" i="22"/>
  <c r="D71" i="22"/>
  <c r="D72" i="22"/>
  <c r="D73" i="22"/>
  <c r="D74" i="22"/>
  <c r="D75" i="22"/>
  <c r="D76" i="22"/>
  <c r="D77" i="22"/>
  <c r="D78" i="22"/>
  <c r="D79" i="22"/>
  <c r="D80" i="22"/>
  <c r="D81" i="22"/>
  <c r="D82" i="22"/>
  <c r="D83" i="22"/>
  <c r="D84" i="22"/>
  <c r="D85" i="22"/>
  <c r="D86" i="22"/>
  <c r="D87" i="22"/>
  <c r="D88" i="22"/>
  <c r="D89" i="22"/>
  <c r="D90" i="22"/>
  <c r="D91" i="22"/>
  <c r="D92" i="22"/>
  <c r="D93" i="22"/>
  <c r="D94" i="22"/>
  <c r="D95" i="22"/>
  <c r="D96" i="22"/>
  <c r="D97" i="22"/>
  <c r="D98" i="22"/>
  <c r="D99" i="22"/>
  <c r="D100" i="22"/>
  <c r="D101" i="22"/>
  <c r="D102" i="22"/>
  <c r="D103" i="22"/>
  <c r="D104" i="22"/>
  <c r="D105" i="22"/>
  <c r="D106" i="22"/>
  <c r="D107" i="22"/>
  <c r="D108" i="22"/>
  <c r="D109" i="22"/>
  <c r="D110" i="22"/>
  <c r="D111" i="22"/>
  <c r="D112" i="22"/>
  <c r="D113" i="22"/>
  <c r="D114" i="22"/>
  <c r="D115" i="22"/>
  <c r="D116" i="22"/>
  <c r="D117" i="22"/>
  <c r="D118" i="22"/>
  <c r="D119" i="22"/>
  <c r="D120" i="22"/>
  <c r="D121" i="22"/>
  <c r="D122" i="22"/>
  <c r="D123" i="22"/>
  <c r="D124" i="22"/>
  <c r="D125" i="22"/>
  <c r="D126" i="22"/>
  <c r="D127" i="22"/>
  <c r="D128" i="22"/>
  <c r="D129" i="22"/>
  <c r="D130" i="22"/>
  <c r="D131" i="22"/>
  <c r="D132" i="22"/>
  <c r="D133" i="22"/>
  <c r="D134" i="22"/>
  <c r="D135" i="22"/>
  <c r="D136" i="22"/>
  <c r="D137" i="22"/>
  <c r="D138" i="22"/>
  <c r="D139" i="22"/>
  <c r="D140" i="22"/>
  <c r="D141" i="22"/>
  <c r="D142" i="22"/>
  <c r="D143" i="22"/>
  <c r="D144" i="22"/>
  <c r="D145" i="22"/>
  <c r="D146" i="22"/>
  <c r="D147" i="22"/>
  <c r="D148" i="22"/>
  <c r="D149" i="22"/>
  <c r="D150" i="22"/>
  <c r="D151" i="22"/>
  <c r="D152" i="22"/>
  <c r="D153" i="22"/>
  <c r="D154" i="22"/>
  <c r="D155" i="22"/>
  <c r="D156" i="22"/>
  <c r="D157" i="22"/>
  <c r="D158" i="22"/>
  <c r="D159" i="22"/>
  <c r="D160" i="22"/>
  <c r="D161" i="22"/>
  <c r="D162" i="22"/>
  <c r="D163" i="22"/>
  <c r="D164" i="22"/>
  <c r="D165" i="22"/>
  <c r="D166" i="22"/>
  <c r="D167" i="22"/>
  <c r="D168" i="22"/>
  <c r="D169" i="22"/>
  <c r="D170" i="22"/>
  <c r="D171" i="22"/>
  <c r="D172" i="22"/>
  <c r="D173" i="22"/>
  <c r="D174" i="22"/>
  <c r="D175" i="22"/>
  <c r="D176" i="22"/>
  <c r="D177" i="22"/>
  <c r="D178" i="22"/>
  <c r="D179" i="22"/>
  <c r="D180" i="22"/>
  <c r="D181" i="22"/>
  <c r="D182" i="22"/>
  <c r="D183" i="22"/>
  <c r="D184" i="22"/>
  <c r="D185" i="22"/>
  <c r="D186" i="22"/>
  <c r="D187" i="22"/>
  <c r="D188" i="22"/>
  <c r="D189" i="22"/>
  <c r="D190" i="22"/>
  <c r="D191" i="22"/>
  <c r="D192" i="22"/>
  <c r="D193" i="22"/>
  <c r="D194" i="22"/>
  <c r="D195" i="22"/>
  <c r="D196" i="22"/>
  <c r="D197" i="22"/>
  <c r="D198" i="22"/>
  <c r="D199" i="22"/>
  <c r="D200" i="22"/>
  <c r="D201" i="22"/>
  <c r="D202" i="22"/>
  <c r="D203" i="22"/>
  <c r="D204" i="22"/>
  <c r="D205" i="22"/>
  <c r="D206" i="22"/>
  <c r="D207" i="22"/>
  <c r="D208" i="22"/>
  <c r="D209" i="22"/>
  <c r="D210" i="22"/>
  <c r="D211" i="22"/>
  <c r="D212" i="22"/>
  <c r="D213" i="22"/>
  <c r="D214" i="22"/>
  <c r="D215" i="22"/>
  <c r="D216" i="22"/>
  <c r="D217" i="22"/>
  <c r="D218" i="22"/>
  <c r="D219" i="22"/>
  <c r="D220" i="22"/>
  <c r="D221" i="22"/>
  <c r="D222" i="22"/>
  <c r="D223" i="22"/>
  <c r="D224" i="22"/>
  <c r="D225" i="22"/>
  <c r="D226" i="22"/>
  <c r="D227" i="22"/>
  <c r="D228" i="22"/>
  <c r="D229" i="22"/>
  <c r="D230" i="22"/>
  <c r="D231" i="22"/>
  <c r="D232" i="22"/>
  <c r="D233" i="22"/>
  <c r="D234" i="22"/>
  <c r="D235" i="22"/>
  <c r="D236" i="22"/>
  <c r="D237" i="22"/>
  <c r="D238" i="22"/>
  <c r="D239" i="22"/>
  <c r="D240" i="22"/>
  <c r="D241" i="22"/>
  <c r="D242" i="22"/>
  <c r="D243" i="22"/>
  <c r="D244" i="22"/>
  <c r="D245" i="22"/>
  <c r="D246" i="22"/>
  <c r="D247" i="22"/>
  <c r="D248" i="22"/>
  <c r="D249" i="22"/>
  <c r="D250" i="22"/>
  <c r="D251" i="22"/>
  <c r="D252" i="22"/>
  <c r="D253" i="22"/>
  <c r="D254" i="22"/>
  <c r="D255" i="22"/>
  <c r="D256" i="22"/>
  <c r="D257" i="22"/>
  <c r="D258" i="22"/>
  <c r="D259" i="22"/>
  <c r="D260" i="22"/>
  <c r="D261" i="22"/>
  <c r="D262" i="22"/>
  <c r="D263" i="22"/>
  <c r="D264" i="22"/>
  <c r="D265" i="22"/>
  <c r="D266" i="22"/>
  <c r="D267" i="22"/>
  <c r="D268" i="22"/>
  <c r="D269" i="22"/>
  <c r="D270" i="22"/>
  <c r="D271" i="22"/>
  <c r="D272" i="22"/>
  <c r="D273" i="22"/>
  <c r="D274" i="22"/>
  <c r="D275" i="22"/>
  <c r="D276" i="22"/>
  <c r="D277" i="22"/>
  <c r="D278" i="22"/>
  <c r="D279" i="22"/>
  <c r="D280" i="22"/>
  <c r="D281" i="22"/>
  <c r="D282" i="22"/>
  <c r="D283" i="22"/>
  <c r="D284" i="22"/>
  <c r="D285" i="22"/>
  <c r="D286" i="22"/>
  <c r="D287" i="22"/>
  <c r="D288" i="22"/>
  <c r="D289" i="22"/>
  <c r="D290" i="22"/>
  <c r="D291" i="22"/>
  <c r="D292" i="22"/>
  <c r="D293" i="22"/>
  <c r="D294" i="22"/>
  <c r="D295" i="22"/>
  <c r="D296" i="22"/>
  <c r="D297" i="22"/>
  <c r="D298" i="22"/>
  <c r="D299" i="22"/>
  <c r="D300" i="22"/>
  <c r="D301" i="22"/>
  <c r="D302" i="22"/>
  <c r="D303" i="22"/>
  <c r="D304" i="22"/>
  <c r="D305" i="22"/>
  <c r="D306" i="22"/>
  <c r="D307" i="22"/>
  <c r="D308" i="22"/>
  <c r="D309" i="22"/>
  <c r="D310" i="22"/>
  <c r="D311" i="22"/>
  <c r="D312" i="22"/>
  <c r="D313" i="22"/>
  <c r="D314" i="22"/>
  <c r="D315" i="22"/>
  <c r="D42" i="22"/>
  <c r="D43" i="22"/>
  <c r="D41" i="22"/>
  <c r="D44" i="21"/>
  <c r="D45" i="21"/>
  <c r="D46" i="21"/>
  <c r="D47" i="21"/>
  <c r="D48" i="21"/>
  <c r="D49" i="21"/>
  <c r="D50" i="21"/>
  <c r="D51" i="21"/>
  <c r="D52" i="21"/>
  <c r="D53" i="21"/>
  <c r="D54" i="21"/>
  <c r="D55" i="21"/>
  <c r="D56" i="21"/>
  <c r="D57" i="21"/>
  <c r="D58" i="21"/>
  <c r="D59" i="21"/>
  <c r="D60" i="21"/>
  <c r="D61" i="21"/>
  <c r="D62" i="21"/>
  <c r="D63" i="21"/>
  <c r="D64" i="21"/>
  <c r="D65" i="21"/>
  <c r="D66" i="21"/>
  <c r="D67" i="21"/>
  <c r="D68" i="21"/>
  <c r="D69" i="21"/>
  <c r="D70" i="21"/>
  <c r="D71" i="21"/>
  <c r="D72" i="21"/>
  <c r="D73" i="21"/>
  <c r="D74" i="21"/>
  <c r="D75" i="21"/>
  <c r="D76" i="21"/>
  <c r="D77" i="21"/>
  <c r="D78" i="21"/>
  <c r="D79" i="21"/>
  <c r="D80" i="21"/>
  <c r="D81" i="21"/>
  <c r="D82" i="21"/>
  <c r="D83" i="21"/>
  <c r="D84" i="21"/>
  <c r="D85" i="21"/>
  <c r="D86" i="21"/>
  <c r="D87" i="21"/>
  <c r="D88" i="21"/>
  <c r="D89" i="21"/>
  <c r="D90" i="21"/>
  <c r="D91" i="21"/>
  <c r="D92" i="21"/>
  <c r="D93" i="21"/>
  <c r="D94" i="21"/>
  <c r="D95" i="21"/>
  <c r="D96" i="21"/>
  <c r="D97" i="21"/>
  <c r="D98" i="21"/>
  <c r="D99" i="21"/>
  <c r="D100" i="21"/>
  <c r="D101" i="21"/>
  <c r="D102" i="21"/>
  <c r="D103" i="21"/>
  <c r="D104" i="21"/>
  <c r="D105" i="21"/>
  <c r="D106" i="21"/>
  <c r="D107" i="21"/>
  <c r="D108" i="21"/>
  <c r="D109" i="21"/>
  <c r="D110" i="21"/>
  <c r="D111" i="21"/>
  <c r="D112" i="21"/>
  <c r="D113" i="21"/>
  <c r="D114" i="21"/>
  <c r="D115" i="21"/>
  <c r="D116" i="21"/>
  <c r="D117" i="21"/>
  <c r="D118" i="21"/>
  <c r="D119" i="21"/>
  <c r="D120" i="21"/>
  <c r="D121" i="21"/>
  <c r="D122" i="21"/>
  <c r="D123" i="21"/>
  <c r="D124" i="21"/>
  <c r="D125" i="21"/>
  <c r="D126" i="21"/>
  <c r="D127" i="21"/>
  <c r="D128" i="21"/>
  <c r="D129" i="21"/>
  <c r="D130" i="21"/>
  <c r="D131" i="21"/>
  <c r="D132" i="21"/>
  <c r="D133" i="21"/>
  <c r="D134" i="21"/>
  <c r="D135" i="21"/>
  <c r="D136" i="21"/>
  <c r="D137" i="21"/>
  <c r="D138" i="21"/>
  <c r="D139" i="21"/>
  <c r="D140" i="21"/>
  <c r="D141" i="21"/>
  <c r="D142" i="21"/>
  <c r="D143" i="21"/>
  <c r="D144" i="21"/>
  <c r="D145" i="21"/>
  <c r="D146" i="21"/>
  <c r="D147" i="21"/>
  <c r="D148" i="21"/>
  <c r="D149" i="21"/>
  <c r="D150" i="21"/>
  <c r="D151" i="21"/>
  <c r="D152" i="21"/>
  <c r="D153" i="21"/>
  <c r="D154" i="21"/>
  <c r="D155" i="21"/>
  <c r="D156" i="21"/>
  <c r="D157" i="21"/>
  <c r="D158" i="21"/>
  <c r="D159" i="21"/>
  <c r="D160" i="21"/>
  <c r="D161" i="21"/>
  <c r="D162" i="21"/>
  <c r="D163" i="21"/>
  <c r="D164" i="21"/>
  <c r="D165" i="21"/>
  <c r="D166" i="21"/>
  <c r="D167" i="21"/>
  <c r="D168" i="21"/>
  <c r="D169" i="21"/>
  <c r="D170" i="21"/>
  <c r="D171" i="21"/>
  <c r="D172" i="21"/>
  <c r="D173" i="21"/>
  <c r="D174" i="21"/>
  <c r="D175" i="21"/>
  <c r="D176" i="21"/>
  <c r="D177" i="21"/>
  <c r="D178" i="21"/>
  <c r="D179" i="21"/>
  <c r="D180" i="21"/>
  <c r="D181" i="21"/>
  <c r="D182" i="21"/>
  <c r="D183" i="21"/>
  <c r="D184" i="21"/>
  <c r="D185" i="21"/>
  <c r="D186" i="21"/>
  <c r="D187" i="21"/>
  <c r="D188" i="21"/>
  <c r="D189" i="21"/>
  <c r="D190" i="21"/>
  <c r="D191" i="21"/>
  <c r="D192" i="21"/>
  <c r="D193" i="21"/>
  <c r="D194" i="21"/>
  <c r="D195" i="21"/>
  <c r="D196" i="21"/>
  <c r="D197" i="21"/>
  <c r="D198" i="21"/>
  <c r="D199" i="21"/>
  <c r="D200" i="21"/>
  <c r="D201" i="21"/>
  <c r="D202" i="21"/>
  <c r="D203" i="21"/>
  <c r="D204" i="21"/>
  <c r="D205" i="21"/>
  <c r="D206" i="21"/>
  <c r="D207" i="21"/>
  <c r="D208" i="21"/>
  <c r="D209" i="21"/>
  <c r="D210" i="21"/>
  <c r="D211" i="21"/>
  <c r="D212" i="21"/>
  <c r="D213" i="21"/>
  <c r="D214" i="21"/>
  <c r="D215" i="21"/>
  <c r="D216" i="21"/>
  <c r="D217" i="21"/>
  <c r="D218" i="21"/>
  <c r="D219" i="21"/>
  <c r="D220" i="21"/>
  <c r="D221" i="21"/>
  <c r="D222" i="21"/>
  <c r="D223" i="21"/>
  <c r="D224" i="21"/>
  <c r="D225" i="21"/>
  <c r="D226" i="21"/>
  <c r="D227" i="21"/>
  <c r="D228" i="21"/>
  <c r="D229" i="21"/>
  <c r="D230" i="21"/>
  <c r="D231" i="21"/>
  <c r="D232" i="21"/>
  <c r="D233" i="21"/>
  <c r="D234" i="21"/>
  <c r="D235" i="21"/>
  <c r="D236" i="21"/>
  <c r="D237" i="21"/>
  <c r="D238" i="21"/>
  <c r="D239" i="21"/>
  <c r="D240" i="21"/>
  <c r="D241" i="21"/>
  <c r="D242" i="21"/>
  <c r="D243" i="21"/>
  <c r="D244" i="21"/>
  <c r="D245" i="21"/>
  <c r="D246" i="21"/>
  <c r="D247" i="21"/>
  <c r="D248" i="21"/>
  <c r="D249" i="21"/>
  <c r="D250" i="21"/>
  <c r="D251" i="21"/>
  <c r="D252" i="21"/>
  <c r="D253" i="21"/>
  <c r="D254" i="21"/>
  <c r="D255" i="21"/>
  <c r="D256" i="21"/>
  <c r="D257" i="21"/>
  <c r="D258" i="21"/>
  <c r="D259" i="21"/>
  <c r="D260" i="21"/>
  <c r="D261" i="21"/>
  <c r="D262" i="21"/>
  <c r="D263" i="21"/>
  <c r="D264" i="21"/>
  <c r="D265" i="21"/>
  <c r="D266" i="21"/>
  <c r="D267" i="21"/>
  <c r="D268" i="21"/>
  <c r="D269" i="21"/>
  <c r="D270" i="21"/>
  <c r="D42" i="21"/>
  <c r="D43" i="21"/>
  <c r="D41" i="21"/>
  <c r="D45" i="20"/>
  <c r="D46" i="20"/>
  <c r="D47" i="20"/>
  <c r="D48" i="20"/>
  <c r="D49" i="20"/>
  <c r="D50" i="20"/>
  <c r="D51" i="20"/>
  <c r="D52" i="20"/>
  <c r="D53" i="20"/>
  <c r="D54" i="20"/>
  <c r="D55" i="20"/>
  <c r="D56" i="20"/>
  <c r="D57" i="20"/>
  <c r="D58" i="20"/>
  <c r="D59" i="20"/>
  <c r="D60" i="20"/>
  <c r="D61" i="20"/>
  <c r="D62" i="20"/>
  <c r="D63" i="20"/>
  <c r="D64" i="20"/>
  <c r="D65" i="20"/>
  <c r="D66" i="20"/>
  <c r="D67" i="20"/>
  <c r="D68" i="20"/>
  <c r="D69" i="20"/>
  <c r="D70" i="20"/>
  <c r="D71" i="20"/>
  <c r="D72" i="20"/>
  <c r="D73" i="20"/>
  <c r="D74" i="20"/>
  <c r="D75" i="20"/>
  <c r="D76" i="20"/>
  <c r="D77" i="20"/>
  <c r="D78" i="20"/>
  <c r="D79" i="20"/>
  <c r="D80" i="20"/>
  <c r="D81" i="20"/>
  <c r="D82" i="20"/>
  <c r="D83" i="20"/>
  <c r="D84" i="20"/>
  <c r="D85" i="20"/>
  <c r="D86" i="20"/>
  <c r="D87" i="20"/>
  <c r="D88" i="20"/>
  <c r="D89" i="20"/>
  <c r="D90" i="20"/>
  <c r="D91" i="20"/>
  <c r="D92" i="20"/>
  <c r="D93" i="20"/>
  <c r="D94" i="20"/>
  <c r="D95" i="20"/>
  <c r="D96" i="20"/>
  <c r="D97" i="20"/>
  <c r="D98" i="20"/>
  <c r="D99" i="20"/>
  <c r="D100" i="20"/>
  <c r="D101" i="20"/>
  <c r="D102" i="20"/>
  <c r="D103" i="20"/>
  <c r="D104" i="20"/>
  <c r="D105" i="20"/>
  <c r="D106" i="20"/>
  <c r="D107" i="20"/>
  <c r="D108" i="20"/>
  <c r="D109" i="20"/>
  <c r="D110" i="20"/>
  <c r="D111" i="20"/>
  <c r="D112" i="20"/>
  <c r="D113" i="20"/>
  <c r="D114" i="20"/>
  <c r="D115" i="20"/>
  <c r="D116" i="20"/>
  <c r="D117" i="20"/>
  <c r="D118" i="20"/>
  <c r="D119" i="20"/>
  <c r="D120" i="20"/>
  <c r="D121" i="20"/>
  <c r="D122" i="20"/>
  <c r="D123" i="20"/>
  <c r="D124" i="20"/>
  <c r="D125" i="20"/>
  <c r="D126" i="20"/>
  <c r="D127" i="20"/>
  <c r="D128" i="20"/>
  <c r="D129" i="20"/>
  <c r="D130" i="20"/>
  <c r="D131" i="20"/>
  <c r="D132" i="20"/>
  <c r="D133" i="20"/>
  <c r="D134" i="20"/>
  <c r="D135" i="20"/>
  <c r="D136" i="20"/>
  <c r="D137" i="20"/>
  <c r="D138" i="20"/>
  <c r="D139" i="20"/>
  <c r="D140" i="20"/>
  <c r="D141" i="20"/>
  <c r="D142" i="20"/>
  <c r="D143" i="20"/>
  <c r="D144" i="20"/>
  <c r="D145" i="20"/>
  <c r="D146" i="20"/>
  <c r="D147" i="20"/>
  <c r="D148" i="20"/>
  <c r="D149" i="20"/>
  <c r="D150" i="20"/>
  <c r="D151" i="20"/>
  <c r="D152" i="20"/>
  <c r="D153" i="20"/>
  <c r="D154" i="20"/>
  <c r="D155" i="20"/>
  <c r="D156" i="20"/>
  <c r="D157" i="20"/>
  <c r="D158" i="20"/>
  <c r="D159" i="20"/>
  <c r="D160" i="20"/>
  <c r="D161" i="20"/>
  <c r="D162" i="20"/>
  <c r="D163" i="20"/>
  <c r="D164" i="20"/>
  <c r="D165" i="20"/>
  <c r="D166" i="20"/>
  <c r="D167" i="20"/>
  <c r="D168" i="20"/>
  <c r="D169" i="20"/>
  <c r="D170" i="20"/>
  <c r="D171" i="20"/>
  <c r="D172" i="20"/>
  <c r="D173" i="20"/>
  <c r="D174" i="20"/>
  <c r="D175" i="20"/>
  <c r="D176" i="20"/>
  <c r="D177" i="20"/>
  <c r="D178" i="20"/>
  <c r="D179" i="20"/>
  <c r="D180" i="20"/>
  <c r="D181" i="20"/>
  <c r="D182" i="20"/>
  <c r="D183" i="20"/>
  <c r="D184" i="20"/>
  <c r="D185" i="20"/>
  <c r="D186" i="20"/>
  <c r="D187" i="20"/>
  <c r="D188" i="20"/>
  <c r="D189" i="20"/>
  <c r="D190" i="20"/>
  <c r="D191" i="20"/>
  <c r="D192" i="20"/>
  <c r="D193" i="20"/>
  <c r="D194" i="20"/>
  <c r="D195" i="20"/>
  <c r="D196" i="20"/>
  <c r="D197" i="20"/>
  <c r="D198" i="20"/>
  <c r="D199" i="20"/>
  <c r="D200" i="20"/>
  <c r="D201" i="20"/>
  <c r="D202" i="20"/>
  <c r="D203" i="20"/>
  <c r="D204" i="20"/>
  <c r="D205" i="20"/>
  <c r="D206" i="20"/>
  <c r="D207" i="20"/>
  <c r="D208" i="20"/>
  <c r="D209" i="20"/>
  <c r="D210" i="20"/>
  <c r="D211" i="20"/>
  <c r="D212" i="20"/>
  <c r="D213" i="20"/>
  <c r="D214" i="20"/>
  <c r="D215" i="20"/>
  <c r="D216" i="20"/>
  <c r="D217" i="20"/>
  <c r="D218" i="20"/>
  <c r="D219" i="20"/>
  <c r="D220" i="20"/>
  <c r="D221" i="20"/>
  <c r="D222" i="20"/>
  <c r="D223" i="20"/>
  <c r="D224" i="20"/>
  <c r="D225" i="20"/>
  <c r="D226" i="20"/>
  <c r="D227" i="20"/>
  <c r="D228" i="20"/>
  <c r="D229" i="20"/>
  <c r="D230" i="20"/>
  <c r="D42" i="20"/>
  <c r="D43" i="20"/>
  <c r="D44" i="20"/>
  <c r="D41" i="20"/>
  <c r="D45" i="19"/>
  <c r="D46" i="19"/>
  <c r="D47" i="19"/>
  <c r="D48" i="19"/>
  <c r="D49" i="19"/>
  <c r="D50" i="19"/>
  <c r="D51" i="19"/>
  <c r="D52" i="19"/>
  <c r="D53" i="19"/>
  <c r="D54" i="19"/>
  <c r="D55" i="19"/>
  <c r="D56" i="19"/>
  <c r="D57" i="19"/>
  <c r="D58" i="19"/>
  <c r="D59" i="19"/>
  <c r="D60" i="19"/>
  <c r="D61" i="19"/>
  <c r="D62" i="19"/>
  <c r="D63" i="19"/>
  <c r="D64" i="19"/>
  <c r="D65" i="19"/>
  <c r="D66" i="19"/>
  <c r="D67" i="19"/>
  <c r="D68" i="19"/>
  <c r="D69" i="19"/>
  <c r="D70" i="19"/>
  <c r="D71" i="19"/>
  <c r="D72" i="19"/>
  <c r="D73" i="19"/>
  <c r="D74" i="19"/>
  <c r="D75" i="19"/>
  <c r="D76" i="19"/>
  <c r="D77" i="19"/>
  <c r="D78" i="19"/>
  <c r="D79" i="19"/>
  <c r="D80" i="19"/>
  <c r="D81" i="19"/>
  <c r="D82" i="19"/>
  <c r="D83" i="19"/>
  <c r="D84" i="19"/>
  <c r="D85" i="19"/>
  <c r="D86" i="19"/>
  <c r="D87" i="19"/>
  <c r="D88" i="19"/>
  <c r="D89" i="19"/>
  <c r="D90" i="19"/>
  <c r="D91" i="19"/>
  <c r="D92" i="19"/>
  <c r="D93" i="19"/>
  <c r="D94" i="19"/>
  <c r="D95" i="19"/>
  <c r="D96" i="19"/>
  <c r="D97" i="19"/>
  <c r="D98" i="19"/>
  <c r="D99" i="19"/>
  <c r="D100" i="19"/>
  <c r="D101" i="19"/>
  <c r="D102" i="19"/>
  <c r="D103" i="19"/>
  <c r="D104" i="19"/>
  <c r="D105" i="19"/>
  <c r="D106" i="19"/>
  <c r="D107" i="19"/>
  <c r="D108" i="19"/>
  <c r="D109" i="19"/>
  <c r="D110" i="19"/>
  <c r="D111" i="19"/>
  <c r="D112" i="19"/>
  <c r="D113" i="19"/>
  <c r="D114" i="19"/>
  <c r="D115" i="19"/>
  <c r="D116" i="19"/>
  <c r="D117" i="19"/>
  <c r="D118" i="19"/>
  <c r="D119" i="19"/>
  <c r="D120" i="19"/>
  <c r="D121" i="19"/>
  <c r="D122" i="19"/>
  <c r="D123" i="19"/>
  <c r="D124" i="19"/>
  <c r="D125" i="19"/>
  <c r="D126" i="19"/>
  <c r="D127" i="19"/>
  <c r="D128" i="19"/>
  <c r="D129" i="19"/>
  <c r="D130" i="19"/>
  <c r="D131" i="19"/>
  <c r="D132" i="19"/>
  <c r="D133" i="19"/>
  <c r="D134" i="19"/>
  <c r="D135" i="19"/>
  <c r="D136" i="19"/>
  <c r="D137" i="19"/>
  <c r="D138" i="19"/>
  <c r="D139" i="19"/>
  <c r="D140" i="19"/>
  <c r="D141" i="19"/>
  <c r="D142" i="19"/>
  <c r="D143" i="19"/>
  <c r="D144" i="19"/>
  <c r="D145" i="19"/>
  <c r="D146" i="19"/>
  <c r="D147" i="19"/>
  <c r="D148" i="19"/>
  <c r="D149" i="19"/>
  <c r="D150" i="19"/>
  <c r="D151" i="19"/>
  <c r="D152" i="19"/>
  <c r="D153" i="19"/>
  <c r="D154" i="19"/>
  <c r="D155" i="19"/>
  <c r="D156" i="19"/>
  <c r="D157" i="19"/>
  <c r="D158" i="19"/>
  <c r="D159" i="19"/>
  <c r="D160" i="19"/>
  <c r="D161" i="19"/>
  <c r="D162" i="19"/>
  <c r="D163" i="19"/>
  <c r="D164" i="19"/>
  <c r="D165" i="19"/>
  <c r="D166" i="19"/>
  <c r="D167" i="19"/>
  <c r="D168" i="19"/>
  <c r="D169" i="19"/>
  <c r="D170" i="19"/>
  <c r="D171" i="19"/>
  <c r="D172" i="19"/>
  <c r="D173" i="19"/>
  <c r="D174" i="19"/>
  <c r="D175" i="19"/>
  <c r="D176" i="19"/>
  <c r="D177" i="19"/>
  <c r="D178" i="19"/>
  <c r="D179" i="19"/>
  <c r="D180" i="19"/>
  <c r="D181" i="19"/>
  <c r="D182" i="19"/>
  <c r="D183" i="19"/>
  <c r="D184" i="19"/>
  <c r="D185" i="19"/>
  <c r="D186" i="19"/>
  <c r="D187" i="19"/>
  <c r="D188" i="19"/>
  <c r="D189" i="19"/>
  <c r="D190" i="19"/>
  <c r="D42" i="19"/>
  <c r="D43" i="19"/>
  <c r="D44" i="19"/>
  <c r="D41" i="19"/>
  <c r="M185" i="22"/>
  <c r="L185" i="22"/>
  <c r="I185" i="22"/>
  <c r="O185" i="22" s="1"/>
  <c r="H185" i="22"/>
  <c r="M184" i="22"/>
  <c r="L184" i="22"/>
  <c r="I184" i="22"/>
  <c r="O184" i="22" s="1"/>
  <c r="H184" i="22"/>
  <c r="M183" i="22"/>
  <c r="L183" i="22"/>
  <c r="I183" i="22"/>
  <c r="H183" i="22"/>
  <c r="M182" i="22"/>
  <c r="L182" i="22"/>
  <c r="I182" i="22"/>
  <c r="O182" i="22" s="1"/>
  <c r="H182" i="22"/>
  <c r="M181" i="22"/>
  <c r="L181" i="22"/>
  <c r="I181" i="22"/>
  <c r="O181" i="22" s="1"/>
  <c r="H181" i="22"/>
  <c r="M180" i="22"/>
  <c r="L180" i="22"/>
  <c r="I180" i="22"/>
  <c r="O180" i="22" s="1"/>
  <c r="H180" i="22"/>
  <c r="M179" i="22"/>
  <c r="L179" i="22"/>
  <c r="I179" i="22"/>
  <c r="O179" i="22" s="1"/>
  <c r="H179" i="22"/>
  <c r="M178" i="22"/>
  <c r="L178" i="22"/>
  <c r="I178" i="22"/>
  <c r="O178" i="22" s="1"/>
  <c r="H178" i="22"/>
  <c r="M177" i="22"/>
  <c r="L177" i="22"/>
  <c r="I177" i="22"/>
  <c r="O177" i="22" s="1"/>
  <c r="H177" i="22"/>
  <c r="M176" i="22"/>
  <c r="L176" i="22"/>
  <c r="I176" i="22"/>
  <c r="O176" i="22" s="1"/>
  <c r="H176" i="22"/>
  <c r="M175" i="22"/>
  <c r="L175" i="22"/>
  <c r="I175" i="22"/>
  <c r="H175" i="22"/>
  <c r="M174" i="22"/>
  <c r="L174" i="22"/>
  <c r="I174" i="22"/>
  <c r="O174" i="22" s="1"/>
  <c r="H174" i="22"/>
  <c r="M173" i="22"/>
  <c r="L173" i="22"/>
  <c r="I173" i="22"/>
  <c r="O173" i="22" s="1"/>
  <c r="H173" i="22"/>
  <c r="M172" i="22"/>
  <c r="L172" i="22"/>
  <c r="I172" i="22"/>
  <c r="O172" i="22" s="1"/>
  <c r="H172" i="22"/>
  <c r="M171" i="22"/>
  <c r="L171" i="22"/>
  <c r="I171" i="22"/>
  <c r="O171" i="22" s="1"/>
  <c r="H171" i="22"/>
  <c r="M170" i="22"/>
  <c r="P170" i="22" s="1"/>
  <c r="L170" i="22"/>
  <c r="I170" i="22"/>
  <c r="O170" i="22" s="1"/>
  <c r="Q170" i="22" s="1"/>
  <c r="H170" i="22"/>
  <c r="M169" i="22"/>
  <c r="L169" i="22"/>
  <c r="I169" i="22"/>
  <c r="O169" i="22" s="1"/>
  <c r="H169" i="22"/>
  <c r="M168" i="22"/>
  <c r="L168" i="22"/>
  <c r="I168" i="22"/>
  <c r="O168" i="22" s="1"/>
  <c r="H168" i="22"/>
  <c r="M167" i="22"/>
  <c r="L167" i="22"/>
  <c r="I167" i="22"/>
  <c r="H167" i="22"/>
  <c r="M166" i="22"/>
  <c r="L166" i="22"/>
  <c r="I166" i="22"/>
  <c r="O166" i="22" s="1"/>
  <c r="H166" i="22"/>
  <c r="M165" i="22"/>
  <c r="L165" i="22"/>
  <c r="I165" i="22"/>
  <c r="O165" i="22" s="1"/>
  <c r="H165" i="22"/>
  <c r="M164" i="22"/>
  <c r="L164" i="22"/>
  <c r="I164" i="22"/>
  <c r="O164" i="22" s="1"/>
  <c r="H164" i="22"/>
  <c r="M163" i="22"/>
  <c r="L163" i="22"/>
  <c r="I163" i="22"/>
  <c r="O163" i="22" s="1"/>
  <c r="H163" i="22"/>
  <c r="M162" i="22"/>
  <c r="L162" i="22"/>
  <c r="I162" i="22"/>
  <c r="O162" i="22" s="1"/>
  <c r="H162" i="22"/>
  <c r="M161" i="22"/>
  <c r="L161" i="22"/>
  <c r="I161" i="22"/>
  <c r="O161" i="22" s="1"/>
  <c r="H161" i="22"/>
  <c r="M160" i="22"/>
  <c r="L160" i="22"/>
  <c r="I160" i="22"/>
  <c r="O160" i="22" s="1"/>
  <c r="H160" i="22"/>
  <c r="M159" i="22"/>
  <c r="L159" i="22"/>
  <c r="I159" i="22"/>
  <c r="H159" i="22"/>
  <c r="M158" i="22"/>
  <c r="L158" i="22"/>
  <c r="I158" i="22"/>
  <c r="O158" i="22" s="1"/>
  <c r="H158" i="22"/>
  <c r="M157" i="22"/>
  <c r="L157" i="22"/>
  <c r="I157" i="22"/>
  <c r="O157" i="22" s="1"/>
  <c r="H157" i="22"/>
  <c r="M156" i="22"/>
  <c r="L156" i="22"/>
  <c r="I156" i="22"/>
  <c r="O156" i="22" s="1"/>
  <c r="H156" i="22"/>
  <c r="M155" i="22"/>
  <c r="L155" i="22"/>
  <c r="I155" i="22"/>
  <c r="O155" i="22" s="1"/>
  <c r="H155" i="22"/>
  <c r="M154" i="22"/>
  <c r="P154" i="22" s="1"/>
  <c r="L154" i="22"/>
  <c r="I154" i="22"/>
  <c r="O154" i="22" s="1"/>
  <c r="H154" i="22"/>
  <c r="M153" i="22"/>
  <c r="L153" i="22"/>
  <c r="I153" i="22"/>
  <c r="O153" i="22" s="1"/>
  <c r="H153" i="22"/>
  <c r="M152" i="22"/>
  <c r="L152" i="22"/>
  <c r="I152" i="22"/>
  <c r="O152" i="22" s="1"/>
  <c r="H152" i="22"/>
  <c r="M151" i="22"/>
  <c r="L151" i="22"/>
  <c r="I151" i="22"/>
  <c r="H151" i="22"/>
  <c r="M150" i="22"/>
  <c r="L150" i="22"/>
  <c r="I150" i="22"/>
  <c r="O150" i="22" s="1"/>
  <c r="H150" i="22"/>
  <c r="M149" i="22"/>
  <c r="L149" i="22"/>
  <c r="I149" i="22"/>
  <c r="O149" i="22" s="1"/>
  <c r="H149" i="22"/>
  <c r="M148" i="22"/>
  <c r="L148" i="22"/>
  <c r="I148" i="22"/>
  <c r="O148" i="22" s="1"/>
  <c r="H148" i="22"/>
  <c r="M147" i="22"/>
  <c r="L147" i="22"/>
  <c r="I147" i="22"/>
  <c r="O147" i="22" s="1"/>
  <c r="H147" i="22"/>
  <c r="M146" i="22"/>
  <c r="P146" i="22" s="1"/>
  <c r="L146" i="22"/>
  <c r="I146" i="22"/>
  <c r="O146" i="22" s="1"/>
  <c r="Q146" i="22" s="1"/>
  <c r="H146" i="22"/>
  <c r="M145" i="22"/>
  <c r="L145" i="22"/>
  <c r="I145" i="22"/>
  <c r="O145" i="22" s="1"/>
  <c r="H145" i="22"/>
  <c r="M144" i="22"/>
  <c r="L144" i="22"/>
  <c r="I144" i="22"/>
  <c r="O144" i="22" s="1"/>
  <c r="H144" i="22"/>
  <c r="M143" i="22"/>
  <c r="L143" i="22"/>
  <c r="I143" i="22"/>
  <c r="H143" i="22"/>
  <c r="M142" i="22"/>
  <c r="L142" i="22"/>
  <c r="I142" i="22"/>
  <c r="H142" i="22"/>
  <c r="M141" i="22"/>
  <c r="L141" i="22"/>
  <c r="I141" i="22"/>
  <c r="O141" i="22" s="1"/>
  <c r="H141" i="22"/>
  <c r="B316" i="22"/>
  <c r="M315" i="22"/>
  <c r="P315" i="22" s="1"/>
  <c r="L315" i="22"/>
  <c r="I315" i="22"/>
  <c r="O315" i="22" s="1"/>
  <c r="H315" i="22"/>
  <c r="M314" i="22"/>
  <c r="L314" i="22"/>
  <c r="I314" i="22"/>
  <c r="O314" i="22" s="1"/>
  <c r="H314" i="22"/>
  <c r="M313" i="22"/>
  <c r="L313" i="22"/>
  <c r="I313" i="22"/>
  <c r="O313" i="22" s="1"/>
  <c r="H313" i="22"/>
  <c r="M312" i="22"/>
  <c r="P312" i="22" s="1"/>
  <c r="L312" i="22"/>
  <c r="I312" i="22"/>
  <c r="O312" i="22" s="1"/>
  <c r="Q312" i="22" s="1"/>
  <c r="H312" i="22"/>
  <c r="M311" i="22"/>
  <c r="L311" i="22"/>
  <c r="I311" i="22"/>
  <c r="H311" i="22"/>
  <c r="M310" i="22"/>
  <c r="L310" i="22"/>
  <c r="I310" i="22"/>
  <c r="H310" i="22"/>
  <c r="M309" i="22"/>
  <c r="L309" i="22"/>
  <c r="I309" i="22"/>
  <c r="O309" i="22" s="1"/>
  <c r="H309" i="22"/>
  <c r="M308" i="22"/>
  <c r="L308" i="22"/>
  <c r="I308" i="22"/>
  <c r="O308" i="22" s="1"/>
  <c r="H308" i="22"/>
  <c r="M307" i="22"/>
  <c r="P307" i="22" s="1"/>
  <c r="L307" i="22"/>
  <c r="I307" i="22"/>
  <c r="O307" i="22" s="1"/>
  <c r="H307" i="22"/>
  <c r="M306" i="22"/>
  <c r="L306" i="22"/>
  <c r="I306" i="22"/>
  <c r="O306" i="22" s="1"/>
  <c r="H306" i="22"/>
  <c r="M305" i="22"/>
  <c r="L305" i="22"/>
  <c r="I305" i="22"/>
  <c r="O305" i="22" s="1"/>
  <c r="H305" i="22"/>
  <c r="M304" i="22"/>
  <c r="P304" i="22" s="1"/>
  <c r="L304" i="22"/>
  <c r="I304" i="22"/>
  <c r="O304" i="22" s="1"/>
  <c r="Q304" i="22" s="1"/>
  <c r="H304" i="22"/>
  <c r="M303" i="22"/>
  <c r="L303" i="22"/>
  <c r="I303" i="22"/>
  <c r="H303" i="22"/>
  <c r="M302" i="22"/>
  <c r="L302" i="22"/>
  <c r="I302" i="22"/>
  <c r="H302" i="22"/>
  <c r="M301" i="22"/>
  <c r="P301" i="22" s="1"/>
  <c r="L301" i="22"/>
  <c r="I301" i="22"/>
  <c r="H301" i="22"/>
  <c r="M300" i="22"/>
  <c r="L300" i="22"/>
  <c r="I300" i="22"/>
  <c r="O300" i="22" s="1"/>
  <c r="H300" i="22"/>
  <c r="M299" i="22"/>
  <c r="P299" i="22" s="1"/>
  <c r="L299" i="22"/>
  <c r="I299" i="22"/>
  <c r="O299" i="22" s="1"/>
  <c r="H299" i="22"/>
  <c r="M298" i="22"/>
  <c r="L298" i="22"/>
  <c r="I298" i="22"/>
  <c r="O298" i="22" s="1"/>
  <c r="H298" i="22"/>
  <c r="M297" i="22"/>
  <c r="L297" i="22"/>
  <c r="I297" i="22"/>
  <c r="O297" i="22" s="1"/>
  <c r="H297" i="22"/>
  <c r="M296" i="22"/>
  <c r="L296" i="22"/>
  <c r="I296" i="22"/>
  <c r="O296" i="22" s="1"/>
  <c r="H296" i="22"/>
  <c r="M295" i="22"/>
  <c r="L295" i="22"/>
  <c r="I295" i="22"/>
  <c r="H295" i="22"/>
  <c r="M294" i="22"/>
  <c r="L294" i="22"/>
  <c r="I294" i="22"/>
  <c r="H294" i="22"/>
  <c r="M293" i="22"/>
  <c r="P293" i="22" s="1"/>
  <c r="L293" i="22"/>
  <c r="I293" i="22"/>
  <c r="O293" i="22" s="1"/>
  <c r="H293" i="22"/>
  <c r="M292" i="22"/>
  <c r="P292" i="22" s="1"/>
  <c r="L292" i="22"/>
  <c r="I292" i="22"/>
  <c r="O292" i="22" s="1"/>
  <c r="H292" i="22"/>
  <c r="M291" i="22"/>
  <c r="P291" i="22" s="1"/>
  <c r="L291" i="22"/>
  <c r="I291" i="22"/>
  <c r="O291" i="22" s="1"/>
  <c r="H291" i="22"/>
  <c r="M290" i="22"/>
  <c r="L290" i="22"/>
  <c r="I290" i="22"/>
  <c r="O290" i="22" s="1"/>
  <c r="H290" i="22"/>
  <c r="M289" i="22"/>
  <c r="L289" i="22"/>
  <c r="I289" i="22"/>
  <c r="O289" i="22" s="1"/>
  <c r="H289" i="22"/>
  <c r="M288" i="22"/>
  <c r="P288" i="22" s="1"/>
  <c r="L288" i="22"/>
  <c r="I288" i="22"/>
  <c r="O288" i="22" s="1"/>
  <c r="H288" i="22"/>
  <c r="M287" i="22"/>
  <c r="L287" i="22"/>
  <c r="I287" i="22"/>
  <c r="H287" i="22"/>
  <c r="M286" i="22"/>
  <c r="L286" i="22"/>
  <c r="I286" i="22"/>
  <c r="H286" i="22"/>
  <c r="M285" i="22"/>
  <c r="L285" i="22"/>
  <c r="I285" i="22"/>
  <c r="O285" i="22" s="1"/>
  <c r="H285" i="22"/>
  <c r="M284" i="22"/>
  <c r="P284" i="22" s="1"/>
  <c r="L284" i="22"/>
  <c r="I284" i="22"/>
  <c r="O284" i="22" s="1"/>
  <c r="Q284" i="22" s="1"/>
  <c r="H284" i="22"/>
  <c r="M283" i="22"/>
  <c r="P283" i="22" s="1"/>
  <c r="L283" i="22"/>
  <c r="I283" i="22"/>
  <c r="O283" i="22" s="1"/>
  <c r="H283" i="22"/>
  <c r="M282" i="22"/>
  <c r="L282" i="22"/>
  <c r="I282" i="22"/>
  <c r="O282" i="22" s="1"/>
  <c r="H282" i="22"/>
  <c r="M281" i="22"/>
  <c r="L281" i="22"/>
  <c r="I281" i="22"/>
  <c r="O281" i="22" s="1"/>
  <c r="H281" i="22"/>
  <c r="M280" i="22"/>
  <c r="P280" i="22" s="1"/>
  <c r="L280" i="22"/>
  <c r="I280" i="22"/>
  <c r="O280" i="22" s="1"/>
  <c r="H280" i="22"/>
  <c r="M279" i="22"/>
  <c r="L279" i="22"/>
  <c r="I279" i="22"/>
  <c r="H279" i="22"/>
  <c r="M278" i="22"/>
  <c r="L278" i="22"/>
  <c r="I278" i="22"/>
  <c r="H278" i="22"/>
  <c r="M277" i="22"/>
  <c r="L277" i="22"/>
  <c r="I277" i="22"/>
  <c r="O277" i="22" s="1"/>
  <c r="H277" i="22"/>
  <c r="M276" i="22"/>
  <c r="P276" i="22" s="1"/>
  <c r="L276" i="22"/>
  <c r="I276" i="22"/>
  <c r="O276" i="22" s="1"/>
  <c r="H276" i="22"/>
  <c r="M275" i="22"/>
  <c r="P275" i="22" s="1"/>
  <c r="L275" i="22"/>
  <c r="I275" i="22"/>
  <c r="O275" i="22" s="1"/>
  <c r="H275" i="22"/>
  <c r="M274" i="22"/>
  <c r="L274" i="22"/>
  <c r="I274" i="22"/>
  <c r="O274" i="22" s="1"/>
  <c r="H274" i="22"/>
  <c r="M273" i="22"/>
  <c r="L273" i="22"/>
  <c r="I273" i="22"/>
  <c r="O273" i="22" s="1"/>
  <c r="H273" i="22"/>
  <c r="M272" i="22"/>
  <c r="L272" i="22"/>
  <c r="I272" i="22"/>
  <c r="O272" i="22" s="1"/>
  <c r="H272" i="22"/>
  <c r="M271" i="22"/>
  <c r="L271" i="22"/>
  <c r="I271" i="22"/>
  <c r="H271" i="22"/>
  <c r="M270" i="22"/>
  <c r="L270" i="22"/>
  <c r="I270" i="22"/>
  <c r="H270" i="22"/>
  <c r="M269" i="22"/>
  <c r="P269" i="22" s="1"/>
  <c r="L269" i="22"/>
  <c r="I269" i="22"/>
  <c r="O269" i="22" s="1"/>
  <c r="H269" i="22"/>
  <c r="M268" i="22"/>
  <c r="P268" i="22" s="1"/>
  <c r="L268" i="22"/>
  <c r="I268" i="22"/>
  <c r="O268" i="22" s="1"/>
  <c r="H268" i="22"/>
  <c r="M267" i="22"/>
  <c r="P267" i="22" s="1"/>
  <c r="L267" i="22"/>
  <c r="I267" i="22"/>
  <c r="O267" i="22" s="1"/>
  <c r="H267" i="22"/>
  <c r="M266" i="22"/>
  <c r="L266" i="22"/>
  <c r="I266" i="22"/>
  <c r="O266" i="22" s="1"/>
  <c r="H266" i="22"/>
  <c r="M265" i="22"/>
  <c r="L265" i="22"/>
  <c r="I265" i="22"/>
  <c r="O265" i="22" s="1"/>
  <c r="H265" i="22"/>
  <c r="M264" i="22"/>
  <c r="P264" i="22" s="1"/>
  <c r="L264" i="22"/>
  <c r="I264" i="22"/>
  <c r="O264" i="22" s="1"/>
  <c r="H264" i="22"/>
  <c r="M263" i="22"/>
  <c r="L263" i="22"/>
  <c r="I263" i="22"/>
  <c r="H263" i="22"/>
  <c r="M262" i="22"/>
  <c r="L262" i="22"/>
  <c r="I262" i="22"/>
  <c r="H262" i="22"/>
  <c r="M261" i="22"/>
  <c r="P261" i="22" s="1"/>
  <c r="L261" i="22"/>
  <c r="I261" i="22"/>
  <c r="O261" i="22" s="1"/>
  <c r="H261" i="22"/>
  <c r="M260" i="22"/>
  <c r="P260" i="22" s="1"/>
  <c r="L260" i="22"/>
  <c r="I260" i="22"/>
  <c r="H260" i="22"/>
  <c r="M259" i="22"/>
  <c r="L259" i="22"/>
  <c r="I259" i="22"/>
  <c r="O259" i="22" s="1"/>
  <c r="H259" i="22"/>
  <c r="M258" i="22"/>
  <c r="L258" i="22"/>
  <c r="I258" i="22"/>
  <c r="O258" i="22" s="1"/>
  <c r="H258" i="22"/>
  <c r="M257" i="22"/>
  <c r="L257" i="22"/>
  <c r="I257" i="22"/>
  <c r="O257" i="22" s="1"/>
  <c r="H257" i="22"/>
  <c r="M256" i="22"/>
  <c r="P256" i="22" s="1"/>
  <c r="L256" i="22"/>
  <c r="I256" i="22"/>
  <c r="H256" i="22"/>
  <c r="M255" i="22"/>
  <c r="L255" i="22"/>
  <c r="I255" i="22"/>
  <c r="H255" i="22"/>
  <c r="M254" i="22"/>
  <c r="L254" i="22"/>
  <c r="I254" i="22"/>
  <c r="H254" i="22"/>
  <c r="M253" i="22"/>
  <c r="P253" i="22" s="1"/>
  <c r="L253" i="22"/>
  <c r="I253" i="22"/>
  <c r="O253" i="22" s="1"/>
  <c r="H253" i="22"/>
  <c r="M252" i="22"/>
  <c r="L252" i="22"/>
  <c r="I252" i="22"/>
  <c r="O252" i="22" s="1"/>
  <c r="H252" i="22"/>
  <c r="M251" i="22"/>
  <c r="L251" i="22"/>
  <c r="I251" i="22"/>
  <c r="O251" i="22" s="1"/>
  <c r="H251" i="22"/>
  <c r="M250" i="22"/>
  <c r="L250" i="22"/>
  <c r="I250" i="22"/>
  <c r="O250" i="22" s="1"/>
  <c r="H250" i="22"/>
  <c r="M249" i="22"/>
  <c r="P249" i="22" s="1"/>
  <c r="L249" i="22"/>
  <c r="I249" i="22"/>
  <c r="O249" i="22" s="1"/>
  <c r="H249" i="22"/>
  <c r="M248" i="22"/>
  <c r="P248" i="22" s="1"/>
  <c r="L248" i="22"/>
  <c r="I248" i="22"/>
  <c r="H248" i="22"/>
  <c r="M247" i="22"/>
  <c r="L247" i="22"/>
  <c r="I247" i="22"/>
  <c r="H247" i="22"/>
  <c r="M246" i="22"/>
  <c r="L246" i="22"/>
  <c r="I246" i="22"/>
  <c r="O246" i="22" s="1"/>
  <c r="H246" i="22"/>
  <c r="M245" i="22"/>
  <c r="L245" i="22"/>
  <c r="I245" i="22"/>
  <c r="O245" i="22" s="1"/>
  <c r="H245" i="22"/>
  <c r="M244" i="22"/>
  <c r="P244" i="22" s="1"/>
  <c r="L244" i="22"/>
  <c r="I244" i="22"/>
  <c r="H244" i="22"/>
  <c r="M243" i="22"/>
  <c r="L243" i="22"/>
  <c r="I243" i="22"/>
  <c r="O243" i="22" s="1"/>
  <c r="H243" i="22"/>
  <c r="M242" i="22"/>
  <c r="L242" i="22"/>
  <c r="I242" i="22"/>
  <c r="O242" i="22" s="1"/>
  <c r="H242" i="22"/>
  <c r="M241" i="22"/>
  <c r="L241" i="22"/>
  <c r="I241" i="22"/>
  <c r="O241" i="22" s="1"/>
  <c r="H241" i="22"/>
  <c r="M240" i="22"/>
  <c r="P240" i="22" s="1"/>
  <c r="L240" i="22"/>
  <c r="I240" i="22"/>
  <c r="H240" i="22"/>
  <c r="M239" i="22"/>
  <c r="L239" i="22"/>
  <c r="I239" i="22"/>
  <c r="H239" i="22"/>
  <c r="M238" i="22"/>
  <c r="L238" i="22"/>
  <c r="I238" i="22"/>
  <c r="O238" i="22" s="1"/>
  <c r="H238" i="22"/>
  <c r="M237" i="22"/>
  <c r="L237" i="22"/>
  <c r="I237" i="22"/>
  <c r="O237" i="22" s="1"/>
  <c r="H237" i="22"/>
  <c r="M236" i="22"/>
  <c r="P236" i="22" s="1"/>
  <c r="L236" i="22"/>
  <c r="I236" i="22"/>
  <c r="H236" i="22"/>
  <c r="M235" i="22"/>
  <c r="L235" i="22"/>
  <c r="I235" i="22"/>
  <c r="O235" i="22" s="1"/>
  <c r="H235" i="22"/>
  <c r="M234" i="22"/>
  <c r="L234" i="22"/>
  <c r="I234" i="22"/>
  <c r="O234" i="22" s="1"/>
  <c r="H234" i="22"/>
  <c r="M233" i="22"/>
  <c r="L233" i="22"/>
  <c r="I233" i="22"/>
  <c r="O233" i="22" s="1"/>
  <c r="H233" i="22"/>
  <c r="M232" i="22"/>
  <c r="P232" i="22" s="1"/>
  <c r="L232" i="22"/>
  <c r="I232" i="22"/>
  <c r="H232" i="22"/>
  <c r="M231" i="22"/>
  <c r="L231" i="22"/>
  <c r="I231" i="22"/>
  <c r="H231" i="22"/>
  <c r="M230" i="22"/>
  <c r="L230" i="22"/>
  <c r="I230" i="22"/>
  <c r="O230" i="22" s="1"/>
  <c r="H230" i="22"/>
  <c r="M229" i="22"/>
  <c r="L229" i="22"/>
  <c r="I229" i="22"/>
  <c r="O229" i="22" s="1"/>
  <c r="H229" i="22"/>
  <c r="M228" i="22"/>
  <c r="P228" i="22" s="1"/>
  <c r="L228" i="22"/>
  <c r="I228" i="22"/>
  <c r="H228" i="22"/>
  <c r="M227" i="22"/>
  <c r="L227" i="22"/>
  <c r="I227" i="22"/>
  <c r="O227" i="22" s="1"/>
  <c r="H227" i="22"/>
  <c r="M226" i="22"/>
  <c r="L226" i="22"/>
  <c r="I226" i="22"/>
  <c r="O226" i="22" s="1"/>
  <c r="H226" i="22"/>
  <c r="M225" i="22"/>
  <c r="L225" i="22"/>
  <c r="I225" i="22"/>
  <c r="O225" i="22" s="1"/>
  <c r="H225" i="22"/>
  <c r="M224" i="22"/>
  <c r="P224" i="22" s="1"/>
  <c r="L224" i="22"/>
  <c r="I224" i="22"/>
  <c r="H224" i="22"/>
  <c r="M223" i="22"/>
  <c r="L223" i="22"/>
  <c r="I223" i="22"/>
  <c r="H223" i="22"/>
  <c r="M222" i="22"/>
  <c r="L222" i="22"/>
  <c r="I222" i="22"/>
  <c r="O222" i="22" s="1"/>
  <c r="H222" i="22"/>
  <c r="M221" i="22"/>
  <c r="L221" i="22"/>
  <c r="I221" i="22"/>
  <c r="O221" i="22" s="1"/>
  <c r="H221" i="22"/>
  <c r="M220" i="22"/>
  <c r="P220" i="22" s="1"/>
  <c r="L220" i="22"/>
  <c r="I220" i="22"/>
  <c r="H220" i="22"/>
  <c r="M219" i="22"/>
  <c r="L219" i="22"/>
  <c r="I219" i="22"/>
  <c r="O219" i="22" s="1"/>
  <c r="H219" i="22"/>
  <c r="M218" i="22"/>
  <c r="L218" i="22"/>
  <c r="I218" i="22"/>
  <c r="O218" i="22" s="1"/>
  <c r="H218" i="22"/>
  <c r="M217" i="22"/>
  <c r="P217" i="22" s="1"/>
  <c r="L217" i="22"/>
  <c r="I217" i="22"/>
  <c r="O217" i="22" s="1"/>
  <c r="H217" i="22"/>
  <c r="M216" i="22"/>
  <c r="P216" i="22" s="1"/>
  <c r="L216" i="22"/>
  <c r="I216" i="22"/>
  <c r="H216" i="22"/>
  <c r="M215" i="22"/>
  <c r="L215" i="22"/>
  <c r="I215" i="22"/>
  <c r="H215" i="22"/>
  <c r="M214" i="22"/>
  <c r="L214" i="22"/>
  <c r="I214" i="22"/>
  <c r="O214" i="22" s="1"/>
  <c r="H214" i="22"/>
  <c r="M213" i="22"/>
  <c r="P213" i="22" s="1"/>
  <c r="L213" i="22"/>
  <c r="I213" i="22"/>
  <c r="H213" i="22"/>
  <c r="M212" i="22"/>
  <c r="P212" i="22" s="1"/>
  <c r="L212" i="22"/>
  <c r="I212" i="22"/>
  <c r="H212" i="22"/>
  <c r="M211" i="22"/>
  <c r="P211" i="22" s="1"/>
  <c r="L211" i="22"/>
  <c r="I211" i="22"/>
  <c r="O211" i="22" s="1"/>
  <c r="H211" i="22"/>
  <c r="M210" i="22"/>
  <c r="L210" i="22"/>
  <c r="I210" i="22"/>
  <c r="O210" i="22" s="1"/>
  <c r="H210" i="22"/>
  <c r="M209" i="22"/>
  <c r="P209" i="22" s="1"/>
  <c r="L209" i="22"/>
  <c r="I209" i="22"/>
  <c r="O209" i="22" s="1"/>
  <c r="H209" i="22"/>
  <c r="M208" i="22"/>
  <c r="P208" i="22" s="1"/>
  <c r="L208" i="22"/>
  <c r="I208" i="22"/>
  <c r="H208" i="22"/>
  <c r="M207" i="22"/>
  <c r="L207" i="22"/>
  <c r="I207" i="22"/>
  <c r="H207" i="22"/>
  <c r="M206" i="22"/>
  <c r="L206" i="22"/>
  <c r="I206" i="22"/>
  <c r="O206" i="22" s="1"/>
  <c r="H206" i="22"/>
  <c r="M205" i="22"/>
  <c r="L205" i="22"/>
  <c r="I205" i="22"/>
  <c r="O205" i="22" s="1"/>
  <c r="H205" i="22"/>
  <c r="M204" i="22"/>
  <c r="P204" i="22" s="1"/>
  <c r="L204" i="22"/>
  <c r="I204" i="22"/>
  <c r="O204" i="22" s="1"/>
  <c r="H204" i="22"/>
  <c r="M203" i="22"/>
  <c r="P203" i="22" s="1"/>
  <c r="L203" i="22"/>
  <c r="I203" i="22"/>
  <c r="O203" i="22" s="1"/>
  <c r="H203" i="22"/>
  <c r="M202" i="22"/>
  <c r="L202" i="22"/>
  <c r="I202" i="22"/>
  <c r="O202" i="22" s="1"/>
  <c r="H202" i="22"/>
  <c r="M201" i="22"/>
  <c r="L201" i="22"/>
  <c r="I201" i="22"/>
  <c r="O201" i="22" s="1"/>
  <c r="H201" i="22"/>
  <c r="M200" i="22"/>
  <c r="P200" i="22" s="1"/>
  <c r="L200" i="22"/>
  <c r="I200" i="22"/>
  <c r="O200" i="22" s="1"/>
  <c r="Q200" i="22" s="1"/>
  <c r="H200" i="22"/>
  <c r="M199" i="22"/>
  <c r="L199" i="22"/>
  <c r="I199" i="22"/>
  <c r="H199" i="22"/>
  <c r="M198" i="22"/>
  <c r="P198" i="22" s="1"/>
  <c r="L198" i="22"/>
  <c r="I198" i="22"/>
  <c r="O198" i="22" s="1"/>
  <c r="H198" i="22"/>
  <c r="M197" i="22"/>
  <c r="P197" i="22" s="1"/>
  <c r="L197" i="22"/>
  <c r="I197" i="22"/>
  <c r="O197" i="22" s="1"/>
  <c r="H197" i="22"/>
  <c r="M196" i="22"/>
  <c r="P196" i="22" s="1"/>
  <c r="L196" i="22"/>
  <c r="I196" i="22"/>
  <c r="O196" i="22" s="1"/>
  <c r="Q196" i="22" s="1"/>
  <c r="H196" i="22"/>
  <c r="M195" i="22"/>
  <c r="P195" i="22" s="1"/>
  <c r="L195" i="22"/>
  <c r="I195" i="22"/>
  <c r="O195" i="22" s="1"/>
  <c r="H195" i="22"/>
  <c r="M194" i="22"/>
  <c r="P194" i="22" s="1"/>
  <c r="L194" i="22"/>
  <c r="I194" i="22"/>
  <c r="O194" i="22" s="1"/>
  <c r="H194" i="22"/>
  <c r="M193" i="22"/>
  <c r="L193" i="22"/>
  <c r="I193" i="22"/>
  <c r="O193" i="22" s="1"/>
  <c r="H193" i="22"/>
  <c r="M192" i="22"/>
  <c r="P192" i="22" s="1"/>
  <c r="L192" i="22"/>
  <c r="I192" i="22"/>
  <c r="O192" i="22" s="1"/>
  <c r="H192" i="22"/>
  <c r="M191" i="22"/>
  <c r="L191" i="22"/>
  <c r="I191" i="22"/>
  <c r="H191" i="22"/>
  <c r="M190" i="22"/>
  <c r="P190" i="22" s="1"/>
  <c r="L190" i="22"/>
  <c r="I190" i="22"/>
  <c r="O190" i="22" s="1"/>
  <c r="H190" i="22"/>
  <c r="M189" i="22"/>
  <c r="L189" i="22"/>
  <c r="I189" i="22"/>
  <c r="O189" i="22" s="1"/>
  <c r="H189" i="22"/>
  <c r="M188" i="22"/>
  <c r="P188" i="22" s="1"/>
  <c r="L188" i="22"/>
  <c r="I188" i="22"/>
  <c r="O188" i="22" s="1"/>
  <c r="H188" i="22"/>
  <c r="M187" i="22"/>
  <c r="P187" i="22" s="1"/>
  <c r="L187" i="22"/>
  <c r="I187" i="22"/>
  <c r="O187" i="22" s="1"/>
  <c r="H187" i="22"/>
  <c r="M186" i="22"/>
  <c r="P186" i="22" s="1"/>
  <c r="L186" i="22"/>
  <c r="I186" i="22"/>
  <c r="O186" i="22" s="1"/>
  <c r="H186" i="22"/>
  <c r="M140" i="22"/>
  <c r="P140" i="22" s="1"/>
  <c r="L140" i="22"/>
  <c r="I140" i="22"/>
  <c r="H140" i="22"/>
  <c r="M139" i="22"/>
  <c r="P139" i="22" s="1"/>
  <c r="L139" i="22"/>
  <c r="I139" i="22"/>
  <c r="O139" i="22" s="1"/>
  <c r="H139" i="22"/>
  <c r="M138" i="22"/>
  <c r="P138" i="22" s="1"/>
  <c r="L138" i="22"/>
  <c r="I138" i="22"/>
  <c r="O138" i="22" s="1"/>
  <c r="H138" i="22"/>
  <c r="M137" i="22"/>
  <c r="P137" i="22" s="1"/>
  <c r="L137" i="22"/>
  <c r="I137" i="22"/>
  <c r="O137" i="22" s="1"/>
  <c r="H137" i="22"/>
  <c r="M136" i="22"/>
  <c r="L136" i="22"/>
  <c r="I136" i="22"/>
  <c r="O136" i="22" s="1"/>
  <c r="H136" i="22"/>
  <c r="M135" i="22"/>
  <c r="L135" i="22"/>
  <c r="I135" i="22"/>
  <c r="H135" i="22"/>
  <c r="M134" i="22"/>
  <c r="P134" i="22" s="1"/>
  <c r="L134" i="22"/>
  <c r="I134" i="22"/>
  <c r="O134" i="22" s="1"/>
  <c r="H134" i="22"/>
  <c r="M133" i="22"/>
  <c r="L133" i="22"/>
  <c r="I133" i="22"/>
  <c r="O133" i="22" s="1"/>
  <c r="H133" i="22"/>
  <c r="M132" i="22"/>
  <c r="P132" i="22" s="1"/>
  <c r="L132" i="22"/>
  <c r="I132" i="22"/>
  <c r="O132" i="22" s="1"/>
  <c r="H132" i="22"/>
  <c r="M131" i="22"/>
  <c r="P131" i="22" s="1"/>
  <c r="L131" i="22"/>
  <c r="I131" i="22"/>
  <c r="H131" i="22"/>
  <c r="M130" i="22"/>
  <c r="L130" i="22"/>
  <c r="I130" i="22"/>
  <c r="O130" i="22" s="1"/>
  <c r="H130" i="22"/>
  <c r="M129" i="22"/>
  <c r="P129" i="22" s="1"/>
  <c r="L129" i="22"/>
  <c r="I129" i="22"/>
  <c r="O129" i="22" s="1"/>
  <c r="H129" i="22"/>
  <c r="M128" i="22"/>
  <c r="P128" i="22" s="1"/>
  <c r="L128" i="22"/>
  <c r="I128" i="22"/>
  <c r="O128" i="22" s="1"/>
  <c r="H128" i="22"/>
  <c r="M127" i="22"/>
  <c r="L127" i="22"/>
  <c r="I127" i="22"/>
  <c r="H127" i="22"/>
  <c r="M126" i="22"/>
  <c r="L126" i="22"/>
  <c r="I126" i="22"/>
  <c r="O126" i="22" s="1"/>
  <c r="H126" i="22"/>
  <c r="M125" i="22"/>
  <c r="L125" i="22"/>
  <c r="I125" i="22"/>
  <c r="O125" i="22" s="1"/>
  <c r="H125" i="22"/>
  <c r="M124" i="22"/>
  <c r="L124" i="22"/>
  <c r="I124" i="22"/>
  <c r="O124" i="22" s="1"/>
  <c r="H124" i="22"/>
  <c r="M123" i="22"/>
  <c r="P123" i="22" s="1"/>
  <c r="L123" i="22"/>
  <c r="I123" i="22"/>
  <c r="H123" i="22"/>
  <c r="M122" i="22"/>
  <c r="L122" i="22"/>
  <c r="I122" i="22"/>
  <c r="O122" i="22" s="1"/>
  <c r="H122" i="22"/>
  <c r="M121" i="22"/>
  <c r="P121" i="22" s="1"/>
  <c r="L121" i="22"/>
  <c r="I121" i="22"/>
  <c r="O121" i="22" s="1"/>
  <c r="H121" i="22"/>
  <c r="M120" i="22"/>
  <c r="P120" i="22" s="1"/>
  <c r="L120" i="22"/>
  <c r="I120" i="22"/>
  <c r="O120" i="22" s="1"/>
  <c r="H120" i="22"/>
  <c r="M119" i="22"/>
  <c r="L119" i="22"/>
  <c r="I119" i="22"/>
  <c r="H119" i="22"/>
  <c r="M118" i="22"/>
  <c r="L118" i="22"/>
  <c r="I118" i="22"/>
  <c r="O118" i="22" s="1"/>
  <c r="H118" i="22"/>
  <c r="M117" i="22"/>
  <c r="L117" i="22"/>
  <c r="I117" i="22"/>
  <c r="O117" i="22" s="1"/>
  <c r="H117" i="22"/>
  <c r="M116" i="22"/>
  <c r="L116" i="22"/>
  <c r="I116" i="22"/>
  <c r="O116" i="22" s="1"/>
  <c r="H116" i="22"/>
  <c r="M115" i="22"/>
  <c r="P115" i="22" s="1"/>
  <c r="L115" i="22"/>
  <c r="I115" i="22"/>
  <c r="H115" i="22"/>
  <c r="M114" i="22"/>
  <c r="L114" i="22"/>
  <c r="I114" i="22"/>
  <c r="O114" i="22" s="1"/>
  <c r="H114" i="22"/>
  <c r="M113" i="22"/>
  <c r="P113" i="22" s="1"/>
  <c r="L113" i="22"/>
  <c r="I113" i="22"/>
  <c r="O113" i="22" s="1"/>
  <c r="H113" i="22"/>
  <c r="M112" i="22"/>
  <c r="L112" i="22"/>
  <c r="I112" i="22"/>
  <c r="O112" i="22" s="1"/>
  <c r="H112" i="22"/>
  <c r="M111" i="22"/>
  <c r="L111" i="22"/>
  <c r="I111" i="22"/>
  <c r="H111" i="22"/>
  <c r="M110" i="22"/>
  <c r="L110" i="22"/>
  <c r="I110" i="22"/>
  <c r="O110" i="22" s="1"/>
  <c r="H110" i="22"/>
  <c r="M109" i="22"/>
  <c r="P109" i="22" s="1"/>
  <c r="L109" i="22"/>
  <c r="I109" i="22"/>
  <c r="N109" i="22" s="1"/>
  <c r="H109" i="22"/>
  <c r="M108" i="22"/>
  <c r="L108" i="22"/>
  <c r="I108" i="22"/>
  <c r="O108" i="22" s="1"/>
  <c r="H108" i="22"/>
  <c r="M107" i="22"/>
  <c r="P107" i="22" s="1"/>
  <c r="L107" i="22"/>
  <c r="I107" i="22"/>
  <c r="H107" i="22"/>
  <c r="M106" i="22"/>
  <c r="L106" i="22"/>
  <c r="I106" i="22"/>
  <c r="O106" i="22" s="1"/>
  <c r="H106" i="22"/>
  <c r="M105" i="22"/>
  <c r="P105" i="22" s="1"/>
  <c r="L105" i="22"/>
  <c r="I105" i="22"/>
  <c r="O105" i="22" s="1"/>
  <c r="H105" i="22"/>
  <c r="M104" i="22"/>
  <c r="P104" i="22" s="1"/>
  <c r="L104" i="22"/>
  <c r="I104" i="22"/>
  <c r="O104" i="22" s="1"/>
  <c r="H104" i="22"/>
  <c r="M103" i="22"/>
  <c r="L103" i="22"/>
  <c r="I103" i="22"/>
  <c r="H103" i="22"/>
  <c r="M102" i="22"/>
  <c r="L102" i="22"/>
  <c r="I102" i="22"/>
  <c r="O102" i="22" s="1"/>
  <c r="H102" i="22"/>
  <c r="M101" i="22"/>
  <c r="P101" i="22" s="1"/>
  <c r="L101" i="22"/>
  <c r="I101" i="22"/>
  <c r="O101" i="22" s="1"/>
  <c r="H101" i="22"/>
  <c r="M100" i="22"/>
  <c r="P100" i="22" s="1"/>
  <c r="L100" i="22"/>
  <c r="I100" i="22"/>
  <c r="O100" i="22" s="1"/>
  <c r="H100" i="22"/>
  <c r="M99" i="22"/>
  <c r="P99" i="22" s="1"/>
  <c r="L99" i="22"/>
  <c r="I99" i="22"/>
  <c r="H99" i="22"/>
  <c r="M98" i="22"/>
  <c r="L98" i="22"/>
  <c r="I98" i="22"/>
  <c r="O98" i="22" s="1"/>
  <c r="H98" i="22"/>
  <c r="M97" i="22"/>
  <c r="P97" i="22" s="1"/>
  <c r="L97" i="22"/>
  <c r="I97" i="22"/>
  <c r="O97" i="22" s="1"/>
  <c r="H97" i="22"/>
  <c r="M96" i="22"/>
  <c r="L96" i="22"/>
  <c r="I96" i="22"/>
  <c r="O96" i="22" s="1"/>
  <c r="H96" i="22"/>
  <c r="M95" i="22"/>
  <c r="L95" i="22"/>
  <c r="I95" i="22"/>
  <c r="H95" i="22"/>
  <c r="M94" i="22"/>
  <c r="L94" i="22"/>
  <c r="I94" i="22"/>
  <c r="O94" i="22" s="1"/>
  <c r="H94" i="22"/>
  <c r="M93" i="22"/>
  <c r="P93" i="22" s="1"/>
  <c r="L93" i="22"/>
  <c r="I93" i="22"/>
  <c r="O93" i="22" s="1"/>
  <c r="H93" i="22"/>
  <c r="M92" i="22"/>
  <c r="P92" i="22" s="1"/>
  <c r="L92" i="22"/>
  <c r="I92" i="22"/>
  <c r="O92" i="22" s="1"/>
  <c r="H92" i="22"/>
  <c r="M91" i="22"/>
  <c r="P91" i="22" s="1"/>
  <c r="L91" i="22"/>
  <c r="I91" i="22"/>
  <c r="H91" i="22"/>
  <c r="M90" i="22"/>
  <c r="L90" i="22"/>
  <c r="I90" i="22"/>
  <c r="O90" i="22" s="1"/>
  <c r="H90" i="22"/>
  <c r="M89" i="22"/>
  <c r="P89" i="22" s="1"/>
  <c r="L89" i="22"/>
  <c r="I89" i="22"/>
  <c r="O89" i="22" s="1"/>
  <c r="H89" i="22"/>
  <c r="M88" i="22"/>
  <c r="P88" i="22" s="1"/>
  <c r="L88" i="22"/>
  <c r="I88" i="22"/>
  <c r="H88" i="22"/>
  <c r="M87" i="22"/>
  <c r="L87" i="22"/>
  <c r="I87" i="22"/>
  <c r="H87" i="22"/>
  <c r="M86" i="22"/>
  <c r="P86" i="22" s="1"/>
  <c r="L86" i="22"/>
  <c r="I86" i="22"/>
  <c r="O86" i="22" s="1"/>
  <c r="H86" i="22"/>
  <c r="M85" i="22"/>
  <c r="P85" i="22" s="1"/>
  <c r="L85" i="22"/>
  <c r="I85" i="22"/>
  <c r="O85" i="22" s="1"/>
  <c r="H85" i="22"/>
  <c r="M84" i="22"/>
  <c r="P84" i="22" s="1"/>
  <c r="L84" i="22"/>
  <c r="I84" i="22"/>
  <c r="O84" i="22" s="1"/>
  <c r="H84" i="22"/>
  <c r="M83" i="22"/>
  <c r="P83" i="22" s="1"/>
  <c r="L83" i="22"/>
  <c r="I83" i="22"/>
  <c r="H83" i="22"/>
  <c r="M82" i="22"/>
  <c r="P82" i="22" s="1"/>
  <c r="L82" i="22"/>
  <c r="I82" i="22"/>
  <c r="O82" i="22" s="1"/>
  <c r="H82" i="22"/>
  <c r="M81" i="22"/>
  <c r="P81" i="22" s="1"/>
  <c r="L81" i="22"/>
  <c r="I81" i="22"/>
  <c r="O81" i="22" s="1"/>
  <c r="H81" i="22"/>
  <c r="M80" i="22"/>
  <c r="P80" i="22" s="1"/>
  <c r="L80" i="22"/>
  <c r="I80" i="22"/>
  <c r="O80" i="22" s="1"/>
  <c r="H80" i="22"/>
  <c r="M79" i="22"/>
  <c r="L79" i="22"/>
  <c r="I79" i="22"/>
  <c r="N79" i="22" s="1"/>
  <c r="H79" i="22"/>
  <c r="M78" i="22"/>
  <c r="P78" i="22" s="1"/>
  <c r="L78" i="22"/>
  <c r="I78" i="22"/>
  <c r="O78" i="22" s="1"/>
  <c r="H78" i="22"/>
  <c r="M77" i="22"/>
  <c r="P77" i="22" s="1"/>
  <c r="L77" i="22"/>
  <c r="I77" i="22"/>
  <c r="O77" i="22" s="1"/>
  <c r="H77" i="22"/>
  <c r="M76" i="22"/>
  <c r="L76" i="22"/>
  <c r="I76" i="22"/>
  <c r="O76" i="22" s="1"/>
  <c r="H76" i="22"/>
  <c r="M75" i="22"/>
  <c r="P75" i="22" s="1"/>
  <c r="L75" i="22"/>
  <c r="I75" i="22"/>
  <c r="H75" i="22"/>
  <c r="M74" i="22"/>
  <c r="P74" i="22" s="1"/>
  <c r="L74" i="22"/>
  <c r="I74" i="22"/>
  <c r="O74" i="22" s="1"/>
  <c r="H74" i="22"/>
  <c r="M73" i="22"/>
  <c r="L73" i="22"/>
  <c r="I73" i="22"/>
  <c r="O73" i="22" s="1"/>
  <c r="H73" i="22"/>
  <c r="M72" i="22"/>
  <c r="L72" i="22"/>
  <c r="I72" i="22"/>
  <c r="O72" i="22" s="1"/>
  <c r="H72" i="22"/>
  <c r="M71" i="22"/>
  <c r="L71" i="22"/>
  <c r="I71" i="22"/>
  <c r="N71" i="22" s="1"/>
  <c r="H71" i="22"/>
  <c r="M70" i="22"/>
  <c r="P70" i="22" s="1"/>
  <c r="L70" i="22"/>
  <c r="I70" i="22"/>
  <c r="O70" i="22" s="1"/>
  <c r="H70" i="22"/>
  <c r="M69" i="22"/>
  <c r="P69" i="22" s="1"/>
  <c r="L69" i="22"/>
  <c r="I69" i="22"/>
  <c r="O69" i="22" s="1"/>
  <c r="H69" i="22"/>
  <c r="M68" i="22"/>
  <c r="P68" i="22" s="1"/>
  <c r="L68" i="22"/>
  <c r="I68" i="22"/>
  <c r="O68" i="22" s="1"/>
  <c r="H68" i="22"/>
  <c r="M67" i="22"/>
  <c r="P67" i="22" s="1"/>
  <c r="L67" i="22"/>
  <c r="I67" i="22"/>
  <c r="N67" i="22" s="1"/>
  <c r="H67" i="22"/>
  <c r="M66" i="22"/>
  <c r="P66" i="22" s="1"/>
  <c r="L66" i="22"/>
  <c r="I66" i="22"/>
  <c r="O66" i="22" s="1"/>
  <c r="H66" i="22"/>
  <c r="M65" i="22"/>
  <c r="P65" i="22" s="1"/>
  <c r="L65" i="22"/>
  <c r="I65" i="22"/>
  <c r="O65" i="22" s="1"/>
  <c r="H65" i="22"/>
  <c r="M64" i="22"/>
  <c r="L64" i="22"/>
  <c r="I64" i="22"/>
  <c r="O64" i="22" s="1"/>
  <c r="H64" i="22"/>
  <c r="M63" i="22"/>
  <c r="L63" i="22"/>
  <c r="I63" i="22"/>
  <c r="H63" i="22"/>
  <c r="X62" i="22"/>
  <c r="M62" i="22"/>
  <c r="P62" i="22" s="1"/>
  <c r="L62" i="22"/>
  <c r="I62" i="22"/>
  <c r="H62" i="22"/>
  <c r="AI61" i="22"/>
  <c r="AL61" i="22" s="1"/>
  <c r="AH61" i="22"/>
  <c r="AE61" i="22"/>
  <c r="AK61" i="22" s="1"/>
  <c r="AD61" i="22"/>
  <c r="M61" i="22"/>
  <c r="P61" i="22" s="1"/>
  <c r="L61" i="22"/>
  <c r="I61" i="22"/>
  <c r="O61" i="22" s="1"/>
  <c r="H61" i="22"/>
  <c r="AI60" i="22"/>
  <c r="AL60" i="22" s="1"/>
  <c r="AH60" i="22"/>
  <c r="AE60" i="22"/>
  <c r="AK60" i="22" s="1"/>
  <c r="AD60" i="22"/>
  <c r="M60" i="22"/>
  <c r="L60" i="22"/>
  <c r="I60" i="22"/>
  <c r="O60" i="22" s="1"/>
  <c r="H60" i="22"/>
  <c r="AI59" i="22"/>
  <c r="AH59" i="22"/>
  <c r="AE59" i="22"/>
  <c r="AD59" i="22"/>
  <c r="Z59" i="22"/>
  <c r="M59" i="22"/>
  <c r="P59" i="22" s="1"/>
  <c r="L59" i="22"/>
  <c r="I59" i="22"/>
  <c r="O59" i="22" s="1"/>
  <c r="H59" i="22"/>
  <c r="AI58" i="22"/>
  <c r="AL58" i="22" s="1"/>
  <c r="AH58" i="22"/>
  <c r="AE58" i="22"/>
  <c r="AK58" i="22" s="1"/>
  <c r="AD58" i="22"/>
  <c r="M58" i="22"/>
  <c r="P58" i="22" s="1"/>
  <c r="L58" i="22"/>
  <c r="I58" i="22"/>
  <c r="O58" i="22" s="1"/>
  <c r="H58" i="22"/>
  <c r="AH57" i="22"/>
  <c r="AI57" i="22" s="1"/>
  <c r="AD57" i="22"/>
  <c r="AE57" i="22" s="1"/>
  <c r="AK57" i="22" s="1"/>
  <c r="M57" i="22"/>
  <c r="P57" i="22" s="1"/>
  <c r="L57" i="22"/>
  <c r="I57" i="22"/>
  <c r="O57" i="22" s="1"/>
  <c r="H57" i="22"/>
  <c r="AH56" i="22"/>
  <c r="AI56" i="22" s="1"/>
  <c r="AL56" i="22" s="1"/>
  <c r="AD56" i="22"/>
  <c r="AE56" i="22" s="1"/>
  <c r="AK56" i="22" s="1"/>
  <c r="M56" i="22"/>
  <c r="P56" i="22" s="1"/>
  <c r="L56" i="22"/>
  <c r="I56" i="22"/>
  <c r="O56" i="22" s="1"/>
  <c r="H56" i="22"/>
  <c r="AI55" i="22"/>
  <c r="AH55" i="22"/>
  <c r="AE55" i="22"/>
  <c r="AK55" i="22" s="1"/>
  <c r="AD55" i="22"/>
  <c r="M55" i="22"/>
  <c r="L55" i="22"/>
  <c r="I55" i="22"/>
  <c r="H55" i="22"/>
  <c r="AI54" i="22"/>
  <c r="AL54" i="22" s="1"/>
  <c r="AH54" i="22"/>
  <c r="AE54" i="22"/>
  <c r="AK54" i="22" s="1"/>
  <c r="AD54" i="22"/>
  <c r="M54" i="22"/>
  <c r="P54" i="22" s="1"/>
  <c r="L54" i="22"/>
  <c r="I54" i="22"/>
  <c r="O54" i="22" s="1"/>
  <c r="H54" i="22"/>
  <c r="AI53" i="22"/>
  <c r="AH53" i="22"/>
  <c r="AE53" i="22"/>
  <c r="AK53" i="22" s="1"/>
  <c r="AD53" i="22"/>
  <c r="W53" i="22"/>
  <c r="W54" i="22" s="1"/>
  <c r="W55" i="22" s="1"/>
  <c r="W56" i="22" s="1"/>
  <c r="W57" i="22" s="1"/>
  <c r="W58" i="22" s="1"/>
  <c r="W59" i="22" s="1"/>
  <c r="W60" i="22" s="1"/>
  <c r="W61" i="22" s="1"/>
  <c r="M53" i="22"/>
  <c r="P53" i="22" s="1"/>
  <c r="L53" i="22"/>
  <c r="I53" i="22"/>
  <c r="O53" i="22" s="1"/>
  <c r="H53" i="22"/>
  <c r="AI52" i="22"/>
  <c r="AH52" i="22"/>
  <c r="AE52" i="22"/>
  <c r="AK52" i="22" s="1"/>
  <c r="AD52" i="22"/>
  <c r="M52" i="22"/>
  <c r="P52" i="22" s="1"/>
  <c r="L52" i="22"/>
  <c r="I52" i="22"/>
  <c r="O52" i="22" s="1"/>
  <c r="H52" i="22"/>
  <c r="M51" i="22"/>
  <c r="L51" i="22"/>
  <c r="I51" i="22"/>
  <c r="O51" i="22" s="1"/>
  <c r="H51" i="22"/>
  <c r="M50" i="22"/>
  <c r="P50" i="22" s="1"/>
  <c r="L50" i="22"/>
  <c r="I50" i="22"/>
  <c r="O50" i="22" s="1"/>
  <c r="H50" i="22"/>
  <c r="M49" i="22"/>
  <c r="P49" i="22" s="1"/>
  <c r="L49" i="22"/>
  <c r="I49" i="22"/>
  <c r="H49" i="22"/>
  <c r="M48" i="22"/>
  <c r="L48" i="22"/>
  <c r="I48" i="22"/>
  <c r="O48" i="22" s="1"/>
  <c r="H48" i="22"/>
  <c r="M47" i="22"/>
  <c r="L47" i="22"/>
  <c r="I47" i="22"/>
  <c r="H47" i="22"/>
  <c r="M46" i="22"/>
  <c r="L46" i="22"/>
  <c r="I46" i="22"/>
  <c r="O46" i="22" s="1"/>
  <c r="H46" i="22"/>
  <c r="M45" i="22"/>
  <c r="P45" i="22" s="1"/>
  <c r="L45" i="22"/>
  <c r="I45" i="22"/>
  <c r="O45" i="22" s="1"/>
  <c r="H45" i="22"/>
  <c r="M44" i="22"/>
  <c r="L44" i="22"/>
  <c r="I44" i="22"/>
  <c r="O44" i="22" s="1"/>
  <c r="H44" i="22"/>
  <c r="M43" i="22"/>
  <c r="P43" i="22" s="1"/>
  <c r="L43" i="22"/>
  <c r="I43" i="22"/>
  <c r="O43" i="22" s="1"/>
  <c r="H43" i="22"/>
  <c r="M42" i="22"/>
  <c r="P42" i="22" s="1"/>
  <c r="L42" i="22"/>
  <c r="I42" i="22"/>
  <c r="O42" i="22" s="1"/>
  <c r="H42" i="22"/>
  <c r="A42" i="22"/>
  <c r="A43" i="22" s="1"/>
  <c r="A44" i="22" s="1"/>
  <c r="A45" i="22" s="1"/>
  <c r="A46" i="22" s="1"/>
  <c r="A47" i="22" s="1"/>
  <c r="A48" i="22" s="1"/>
  <c r="A49" i="22" s="1"/>
  <c r="A50" i="22" s="1"/>
  <c r="A51" i="22" s="1"/>
  <c r="A52" i="22" s="1"/>
  <c r="A53" i="22" s="1"/>
  <c r="A54" i="22" s="1"/>
  <c r="A55" i="22" s="1"/>
  <c r="A56" i="22" s="1"/>
  <c r="A57" i="22" s="1"/>
  <c r="A58" i="22" s="1"/>
  <c r="A59" i="22" s="1"/>
  <c r="A60" i="22" s="1"/>
  <c r="A61" i="22" s="1"/>
  <c r="A62" i="22" s="1"/>
  <c r="A63" i="22" s="1"/>
  <c r="A64" i="22" s="1"/>
  <c r="A65" i="22" s="1"/>
  <c r="A66" i="22" s="1"/>
  <c r="A67" i="22" s="1"/>
  <c r="A68" i="22" s="1"/>
  <c r="A69" i="22" s="1"/>
  <c r="A70" i="22" s="1"/>
  <c r="A71" i="22" s="1"/>
  <c r="A72" i="22" s="1"/>
  <c r="A73" i="22" s="1"/>
  <c r="A74" i="22" s="1"/>
  <c r="A75" i="22" s="1"/>
  <c r="A76" i="22" s="1"/>
  <c r="A77" i="22" s="1"/>
  <c r="A78" i="22" s="1"/>
  <c r="A79" i="22" s="1"/>
  <c r="A80" i="22" s="1"/>
  <c r="A81" i="22" s="1"/>
  <c r="A82" i="22" s="1"/>
  <c r="A83" i="22" s="1"/>
  <c r="A84" i="22" s="1"/>
  <c r="A85" i="22" s="1"/>
  <c r="A86" i="22" s="1"/>
  <c r="A87" i="22" s="1"/>
  <c r="A88" i="22" s="1"/>
  <c r="A89" i="22" s="1"/>
  <c r="A90" i="22" s="1"/>
  <c r="A91" i="22" s="1"/>
  <c r="A92" i="22" s="1"/>
  <c r="A93" i="22" s="1"/>
  <c r="A94" i="22" s="1"/>
  <c r="A95" i="22" s="1"/>
  <c r="M41" i="22"/>
  <c r="L41" i="22"/>
  <c r="I41" i="22"/>
  <c r="H41" i="22"/>
  <c r="P40" i="22"/>
  <c r="J18" i="22"/>
  <c r="J16" i="22"/>
  <c r="J13" i="22"/>
  <c r="J12" i="22"/>
  <c r="J9" i="22"/>
  <c r="M180" i="21"/>
  <c r="L180" i="21"/>
  <c r="I180" i="21"/>
  <c r="H180" i="21"/>
  <c r="M179" i="21"/>
  <c r="L179" i="21"/>
  <c r="I179" i="21"/>
  <c r="O179" i="21" s="1"/>
  <c r="H179" i="21"/>
  <c r="M178" i="21"/>
  <c r="P178" i="21" s="1"/>
  <c r="L178" i="21"/>
  <c r="I178" i="21"/>
  <c r="N178" i="21" s="1"/>
  <c r="H178" i="21"/>
  <c r="M177" i="21"/>
  <c r="P177" i="21" s="1"/>
  <c r="L177" i="21"/>
  <c r="I177" i="21"/>
  <c r="O177" i="21" s="1"/>
  <c r="H177" i="21"/>
  <c r="M176" i="21"/>
  <c r="L176" i="21"/>
  <c r="I176" i="21"/>
  <c r="O176" i="21" s="1"/>
  <c r="H176" i="21"/>
  <c r="M175" i="21"/>
  <c r="L175" i="21"/>
  <c r="I175" i="21"/>
  <c r="O175" i="21" s="1"/>
  <c r="H175" i="21"/>
  <c r="M174" i="21"/>
  <c r="P174" i="21" s="1"/>
  <c r="L174" i="21"/>
  <c r="I174" i="21"/>
  <c r="H174" i="21"/>
  <c r="M173" i="21"/>
  <c r="P173" i="21" s="1"/>
  <c r="L173" i="21"/>
  <c r="I173" i="21"/>
  <c r="O173" i="21" s="1"/>
  <c r="H173" i="21"/>
  <c r="M172" i="21"/>
  <c r="L172" i="21"/>
  <c r="I172" i="21"/>
  <c r="H172" i="21"/>
  <c r="M171" i="21"/>
  <c r="L171" i="21"/>
  <c r="I171" i="21"/>
  <c r="O171" i="21" s="1"/>
  <c r="H171" i="21"/>
  <c r="M170" i="21"/>
  <c r="P170" i="21" s="1"/>
  <c r="L170" i="21"/>
  <c r="I170" i="21"/>
  <c r="H170" i="21"/>
  <c r="M169" i="21"/>
  <c r="P169" i="21" s="1"/>
  <c r="L169" i="21"/>
  <c r="I169" i="21"/>
  <c r="O169" i="21" s="1"/>
  <c r="H169" i="21"/>
  <c r="M168" i="21"/>
  <c r="L168" i="21"/>
  <c r="I168" i="21"/>
  <c r="O168" i="21" s="1"/>
  <c r="H168" i="21"/>
  <c r="M167" i="21"/>
  <c r="L167" i="21"/>
  <c r="I167" i="21"/>
  <c r="O167" i="21" s="1"/>
  <c r="H167" i="21"/>
  <c r="M166" i="21"/>
  <c r="L166" i="21"/>
  <c r="I166" i="21"/>
  <c r="O166" i="21" s="1"/>
  <c r="H166" i="21"/>
  <c r="M165" i="21"/>
  <c r="L165" i="21"/>
  <c r="I165" i="21"/>
  <c r="O165" i="21" s="1"/>
  <c r="H165" i="21"/>
  <c r="M164" i="21"/>
  <c r="L164" i="21"/>
  <c r="I164" i="21"/>
  <c r="H164" i="21"/>
  <c r="M163" i="21"/>
  <c r="L163" i="21"/>
  <c r="I163" i="21"/>
  <c r="O163" i="21" s="1"/>
  <c r="H163" i="21"/>
  <c r="M162" i="21"/>
  <c r="L162" i="21"/>
  <c r="I162" i="21"/>
  <c r="O162" i="21" s="1"/>
  <c r="H162" i="21"/>
  <c r="M161" i="21"/>
  <c r="L161" i="21"/>
  <c r="I161" i="21"/>
  <c r="O161" i="21" s="1"/>
  <c r="H161" i="21"/>
  <c r="M160" i="21"/>
  <c r="L160" i="21"/>
  <c r="I160" i="21"/>
  <c r="O160" i="21" s="1"/>
  <c r="H160" i="21"/>
  <c r="M159" i="21"/>
  <c r="L159" i="21"/>
  <c r="I159" i="21"/>
  <c r="O159" i="21" s="1"/>
  <c r="H159" i="21"/>
  <c r="M158" i="21"/>
  <c r="L158" i="21"/>
  <c r="I158" i="21"/>
  <c r="O158" i="21" s="1"/>
  <c r="H158" i="21"/>
  <c r="M157" i="21"/>
  <c r="P157" i="21" s="1"/>
  <c r="L157" i="21"/>
  <c r="I157" i="21"/>
  <c r="O157" i="21" s="1"/>
  <c r="H157" i="21"/>
  <c r="M156" i="21"/>
  <c r="L156" i="21"/>
  <c r="I156" i="21"/>
  <c r="H156" i="21"/>
  <c r="M155" i="21"/>
  <c r="L155" i="21"/>
  <c r="I155" i="21"/>
  <c r="O155" i="21" s="1"/>
  <c r="H155" i="21"/>
  <c r="M154" i="21"/>
  <c r="L154" i="21"/>
  <c r="I154" i="21"/>
  <c r="O154" i="21" s="1"/>
  <c r="H154" i="21"/>
  <c r="M153" i="21"/>
  <c r="L153" i="21"/>
  <c r="I153" i="21"/>
  <c r="O153" i="21" s="1"/>
  <c r="H153" i="21"/>
  <c r="M152" i="21"/>
  <c r="L152" i="21"/>
  <c r="I152" i="21"/>
  <c r="O152" i="21" s="1"/>
  <c r="H152" i="21"/>
  <c r="M151" i="21"/>
  <c r="L151" i="21"/>
  <c r="I151" i="21"/>
  <c r="O151" i="21" s="1"/>
  <c r="H151" i="21"/>
  <c r="M150" i="21"/>
  <c r="L150" i="21"/>
  <c r="I150" i="21"/>
  <c r="O150" i="21" s="1"/>
  <c r="H150" i="21"/>
  <c r="M149" i="21"/>
  <c r="L149" i="21"/>
  <c r="I149" i="21"/>
  <c r="O149" i="21" s="1"/>
  <c r="H149" i="21"/>
  <c r="M148" i="21"/>
  <c r="L148" i="21"/>
  <c r="I148" i="21"/>
  <c r="H148" i="21"/>
  <c r="M147" i="21"/>
  <c r="L147" i="21"/>
  <c r="I147" i="21"/>
  <c r="O147" i="21" s="1"/>
  <c r="H147" i="21"/>
  <c r="M146" i="21"/>
  <c r="L146" i="21"/>
  <c r="I146" i="21"/>
  <c r="O146" i="21" s="1"/>
  <c r="H146" i="21"/>
  <c r="M145" i="21"/>
  <c r="P145" i="21" s="1"/>
  <c r="L145" i="21"/>
  <c r="I145" i="21"/>
  <c r="O145" i="21" s="1"/>
  <c r="H145" i="21"/>
  <c r="M144" i="21"/>
  <c r="L144" i="21"/>
  <c r="I144" i="21"/>
  <c r="O144" i="21" s="1"/>
  <c r="H144" i="21"/>
  <c r="M143" i="21"/>
  <c r="L143" i="21"/>
  <c r="I143" i="21"/>
  <c r="O143" i="21" s="1"/>
  <c r="H143" i="21"/>
  <c r="M142" i="21"/>
  <c r="L142" i="21"/>
  <c r="I142" i="21"/>
  <c r="O142" i="21" s="1"/>
  <c r="H142" i="21"/>
  <c r="M141" i="21"/>
  <c r="P141" i="21" s="1"/>
  <c r="L141" i="21"/>
  <c r="I141" i="21"/>
  <c r="H141" i="21"/>
  <c r="B271" i="21"/>
  <c r="M270" i="21"/>
  <c r="P270" i="21" s="1"/>
  <c r="L270" i="21"/>
  <c r="I270" i="21"/>
  <c r="O270" i="21" s="1"/>
  <c r="H270" i="21"/>
  <c r="M269" i="21"/>
  <c r="L269" i="21"/>
  <c r="I269" i="21"/>
  <c r="O269" i="21" s="1"/>
  <c r="H269" i="21"/>
  <c r="M268" i="21"/>
  <c r="L268" i="21"/>
  <c r="I268" i="21"/>
  <c r="O268" i="21" s="1"/>
  <c r="H268" i="21"/>
  <c r="M267" i="21"/>
  <c r="P267" i="21" s="1"/>
  <c r="L267" i="21"/>
  <c r="I267" i="21"/>
  <c r="O267" i="21" s="1"/>
  <c r="H267" i="21"/>
  <c r="M266" i="21"/>
  <c r="P266" i="21" s="1"/>
  <c r="L266" i="21"/>
  <c r="I266" i="21"/>
  <c r="O266" i="21" s="1"/>
  <c r="H266" i="21"/>
  <c r="M265" i="21"/>
  <c r="P265" i="21" s="1"/>
  <c r="L265" i="21"/>
  <c r="I265" i="21"/>
  <c r="H265" i="21"/>
  <c r="M264" i="21"/>
  <c r="P264" i="21" s="1"/>
  <c r="L264" i="21"/>
  <c r="I264" i="21"/>
  <c r="O264" i="21" s="1"/>
  <c r="H264" i="21"/>
  <c r="M263" i="21"/>
  <c r="P263" i="21" s="1"/>
  <c r="L263" i="21"/>
  <c r="I263" i="21"/>
  <c r="O263" i="21" s="1"/>
  <c r="H263" i="21"/>
  <c r="M262" i="21"/>
  <c r="P262" i="21" s="1"/>
  <c r="L262" i="21"/>
  <c r="I262" i="21"/>
  <c r="O262" i="21" s="1"/>
  <c r="H262" i="21"/>
  <c r="M261" i="21"/>
  <c r="L261" i="21"/>
  <c r="I261" i="21"/>
  <c r="O261" i="21" s="1"/>
  <c r="H261" i="21"/>
  <c r="M260" i="21"/>
  <c r="L260" i="21"/>
  <c r="I260" i="21"/>
  <c r="O260" i="21" s="1"/>
  <c r="H260" i="21"/>
  <c r="M259" i="21"/>
  <c r="P259" i="21" s="1"/>
  <c r="L259" i="21"/>
  <c r="I259" i="21"/>
  <c r="O259" i="21" s="1"/>
  <c r="Q259" i="21" s="1"/>
  <c r="H259" i="21"/>
  <c r="M258" i="21"/>
  <c r="P258" i="21" s="1"/>
  <c r="L258" i="21"/>
  <c r="I258" i="21"/>
  <c r="O258" i="21" s="1"/>
  <c r="H258" i="21"/>
  <c r="M257" i="21"/>
  <c r="L257" i="21"/>
  <c r="I257" i="21"/>
  <c r="O257" i="21" s="1"/>
  <c r="H257" i="21"/>
  <c r="M256" i="21"/>
  <c r="L256" i="21"/>
  <c r="I256" i="21"/>
  <c r="O256" i="21" s="1"/>
  <c r="H256" i="21"/>
  <c r="M255" i="21"/>
  <c r="P255" i="21" s="1"/>
  <c r="L255" i="21"/>
  <c r="I255" i="21"/>
  <c r="O255" i="21" s="1"/>
  <c r="H255" i="21"/>
  <c r="M254" i="21"/>
  <c r="L254" i="21"/>
  <c r="I254" i="21"/>
  <c r="O254" i="21" s="1"/>
  <c r="H254" i="21"/>
  <c r="M253" i="21"/>
  <c r="L253" i="21"/>
  <c r="I253" i="21"/>
  <c r="O253" i="21" s="1"/>
  <c r="H253" i="21"/>
  <c r="M252" i="21"/>
  <c r="L252" i="21"/>
  <c r="I252" i="21"/>
  <c r="H252" i="21"/>
  <c r="M251" i="21"/>
  <c r="P251" i="21" s="1"/>
  <c r="L251" i="21"/>
  <c r="I251" i="21"/>
  <c r="H251" i="21"/>
  <c r="M250" i="21"/>
  <c r="L250" i="21"/>
  <c r="I250" i="21"/>
  <c r="O250" i="21" s="1"/>
  <c r="H250" i="21"/>
  <c r="M249" i="21"/>
  <c r="L249" i="21"/>
  <c r="I249" i="21"/>
  <c r="O249" i="21" s="1"/>
  <c r="H249" i="21"/>
  <c r="M248" i="21"/>
  <c r="L248" i="21"/>
  <c r="I248" i="21"/>
  <c r="O248" i="21" s="1"/>
  <c r="H248" i="21"/>
  <c r="M247" i="21"/>
  <c r="P247" i="21" s="1"/>
  <c r="L247" i="21"/>
  <c r="I247" i="21"/>
  <c r="H247" i="21"/>
  <c r="M246" i="21"/>
  <c r="L246" i="21"/>
  <c r="I246" i="21"/>
  <c r="O246" i="21" s="1"/>
  <c r="H246" i="21"/>
  <c r="M245" i="21"/>
  <c r="L245" i="21"/>
  <c r="I245" i="21"/>
  <c r="O245" i="21" s="1"/>
  <c r="H245" i="21"/>
  <c r="M244" i="21"/>
  <c r="L244" i="21"/>
  <c r="I244" i="21"/>
  <c r="O244" i="21" s="1"/>
  <c r="H244" i="21"/>
  <c r="M243" i="21"/>
  <c r="P243" i="21" s="1"/>
  <c r="L243" i="21"/>
  <c r="I243" i="21"/>
  <c r="H243" i="21"/>
  <c r="M242" i="21"/>
  <c r="P242" i="21" s="1"/>
  <c r="L242" i="21"/>
  <c r="I242" i="21"/>
  <c r="O242" i="21" s="1"/>
  <c r="H242" i="21"/>
  <c r="M241" i="21"/>
  <c r="L241" i="21"/>
  <c r="I241" i="21"/>
  <c r="O241" i="21" s="1"/>
  <c r="H241" i="21"/>
  <c r="M240" i="21"/>
  <c r="L240" i="21"/>
  <c r="I240" i="21"/>
  <c r="O240" i="21" s="1"/>
  <c r="H240" i="21"/>
  <c r="M239" i="21"/>
  <c r="P239" i="21" s="1"/>
  <c r="L239" i="21"/>
  <c r="I239" i="21"/>
  <c r="H239" i="21"/>
  <c r="M238" i="21"/>
  <c r="L238" i="21"/>
  <c r="I238" i="21"/>
  <c r="O238" i="21" s="1"/>
  <c r="H238" i="21"/>
  <c r="M237" i="21"/>
  <c r="L237" i="21"/>
  <c r="I237" i="21"/>
  <c r="O237" i="21" s="1"/>
  <c r="H237" i="21"/>
  <c r="M236" i="21"/>
  <c r="L236" i="21"/>
  <c r="I236" i="21"/>
  <c r="O236" i="21" s="1"/>
  <c r="H236" i="21"/>
  <c r="M235" i="21"/>
  <c r="P235" i="21" s="1"/>
  <c r="L235" i="21"/>
  <c r="I235" i="21"/>
  <c r="H235" i="21"/>
  <c r="M234" i="21"/>
  <c r="P234" i="21" s="1"/>
  <c r="L234" i="21"/>
  <c r="I234" i="21"/>
  <c r="O234" i="21" s="1"/>
  <c r="H234" i="21"/>
  <c r="M233" i="21"/>
  <c r="L233" i="21"/>
  <c r="I233" i="21"/>
  <c r="O233" i="21" s="1"/>
  <c r="H233" i="21"/>
  <c r="M232" i="21"/>
  <c r="L232" i="21"/>
  <c r="I232" i="21"/>
  <c r="O232" i="21" s="1"/>
  <c r="H232" i="21"/>
  <c r="M231" i="21"/>
  <c r="P231" i="21" s="1"/>
  <c r="L231" i="21"/>
  <c r="I231" i="21"/>
  <c r="H231" i="21"/>
  <c r="M230" i="21"/>
  <c r="P230" i="21" s="1"/>
  <c r="L230" i="21"/>
  <c r="I230" i="21"/>
  <c r="O230" i="21" s="1"/>
  <c r="H230" i="21"/>
  <c r="M229" i="21"/>
  <c r="L229" i="21"/>
  <c r="I229" i="21"/>
  <c r="O229" i="21" s="1"/>
  <c r="H229" i="21"/>
  <c r="M228" i="21"/>
  <c r="L228" i="21"/>
  <c r="I228" i="21"/>
  <c r="O228" i="21" s="1"/>
  <c r="H228" i="21"/>
  <c r="M227" i="21"/>
  <c r="P227" i="21" s="1"/>
  <c r="L227" i="21"/>
  <c r="I227" i="21"/>
  <c r="H227" i="21"/>
  <c r="M226" i="21"/>
  <c r="L226" i="21"/>
  <c r="I226" i="21"/>
  <c r="O226" i="21" s="1"/>
  <c r="H226" i="21"/>
  <c r="M225" i="21"/>
  <c r="P225" i="21" s="1"/>
  <c r="L225" i="21"/>
  <c r="I225" i="21"/>
  <c r="H225" i="21"/>
  <c r="M224" i="21"/>
  <c r="L224" i="21"/>
  <c r="I224" i="21"/>
  <c r="O224" i="21" s="1"/>
  <c r="H224" i="21"/>
  <c r="M223" i="21"/>
  <c r="P223" i="21" s="1"/>
  <c r="L223" i="21"/>
  <c r="I223" i="21"/>
  <c r="H223" i="21"/>
  <c r="M222" i="21"/>
  <c r="P222" i="21" s="1"/>
  <c r="L222" i="21"/>
  <c r="I222" i="21"/>
  <c r="O222" i="21" s="1"/>
  <c r="H222" i="21"/>
  <c r="M221" i="21"/>
  <c r="L221" i="21"/>
  <c r="I221" i="21"/>
  <c r="O221" i="21" s="1"/>
  <c r="H221" i="21"/>
  <c r="M220" i="21"/>
  <c r="L220" i="21"/>
  <c r="I220" i="21"/>
  <c r="H220" i="21"/>
  <c r="M219" i="21"/>
  <c r="P219" i="21" s="1"/>
  <c r="L219" i="21"/>
  <c r="I219" i="21"/>
  <c r="H219" i="21"/>
  <c r="M218" i="21"/>
  <c r="P218" i="21" s="1"/>
  <c r="L218" i="21"/>
  <c r="I218" i="21"/>
  <c r="O218" i="21" s="1"/>
  <c r="H218" i="21"/>
  <c r="M217" i="21"/>
  <c r="P217" i="21" s="1"/>
  <c r="L217" i="21"/>
  <c r="I217" i="21"/>
  <c r="O217" i="21" s="1"/>
  <c r="H217" i="21"/>
  <c r="M216" i="21"/>
  <c r="L216" i="21"/>
  <c r="I216" i="21"/>
  <c r="O216" i="21" s="1"/>
  <c r="H216" i="21"/>
  <c r="M215" i="21"/>
  <c r="P215" i="21" s="1"/>
  <c r="L215" i="21"/>
  <c r="I215" i="21"/>
  <c r="H215" i="21"/>
  <c r="M214" i="21"/>
  <c r="P214" i="21" s="1"/>
  <c r="L214" i="21"/>
  <c r="I214" i="21"/>
  <c r="O214" i="21" s="1"/>
  <c r="H214" i="21"/>
  <c r="M213" i="21"/>
  <c r="P213" i="21" s="1"/>
  <c r="L213" i="21"/>
  <c r="I213" i="21"/>
  <c r="O213" i="21" s="1"/>
  <c r="H213" i="21"/>
  <c r="M212" i="21"/>
  <c r="L212" i="21"/>
  <c r="I212" i="21"/>
  <c r="O212" i="21" s="1"/>
  <c r="H212" i="21"/>
  <c r="M211" i="21"/>
  <c r="P211" i="21" s="1"/>
  <c r="L211" i="21"/>
  <c r="I211" i="21"/>
  <c r="H211" i="21"/>
  <c r="M210" i="21"/>
  <c r="L210" i="21"/>
  <c r="I210" i="21"/>
  <c r="O210" i="21" s="1"/>
  <c r="H210" i="21"/>
  <c r="M209" i="21"/>
  <c r="P209" i="21" s="1"/>
  <c r="L209" i="21"/>
  <c r="I209" i="21"/>
  <c r="O209" i="21" s="1"/>
  <c r="H209" i="21"/>
  <c r="M208" i="21"/>
  <c r="L208" i="21"/>
  <c r="I208" i="21"/>
  <c r="O208" i="21" s="1"/>
  <c r="H208" i="21"/>
  <c r="M207" i="21"/>
  <c r="P207" i="21" s="1"/>
  <c r="L207" i="21"/>
  <c r="I207" i="21"/>
  <c r="H207" i="21"/>
  <c r="M206" i="21"/>
  <c r="P206" i="21" s="1"/>
  <c r="L206" i="21"/>
  <c r="I206" i="21"/>
  <c r="O206" i="21" s="1"/>
  <c r="H206" i="21"/>
  <c r="M205" i="21"/>
  <c r="P205" i="21" s="1"/>
  <c r="L205" i="21"/>
  <c r="I205" i="21"/>
  <c r="O205" i="21" s="1"/>
  <c r="H205" i="21"/>
  <c r="M204" i="21"/>
  <c r="L204" i="21"/>
  <c r="I204" i="21"/>
  <c r="O204" i="21" s="1"/>
  <c r="H204" i="21"/>
  <c r="M203" i="21"/>
  <c r="P203" i="21" s="1"/>
  <c r="L203" i="21"/>
  <c r="I203" i="21"/>
  <c r="H203" i="21"/>
  <c r="M202" i="21"/>
  <c r="P202" i="21" s="1"/>
  <c r="L202" i="21"/>
  <c r="I202" i="21"/>
  <c r="O202" i="21" s="1"/>
  <c r="H202" i="21"/>
  <c r="M201" i="21"/>
  <c r="P201" i="21" s="1"/>
  <c r="L201" i="21"/>
  <c r="I201" i="21"/>
  <c r="O201" i="21" s="1"/>
  <c r="H201" i="21"/>
  <c r="M200" i="21"/>
  <c r="L200" i="21"/>
  <c r="I200" i="21"/>
  <c r="O200" i="21" s="1"/>
  <c r="H200" i="21"/>
  <c r="M199" i="21"/>
  <c r="P199" i="21" s="1"/>
  <c r="L199" i="21"/>
  <c r="I199" i="21"/>
  <c r="H199" i="21"/>
  <c r="M198" i="21"/>
  <c r="P198" i="21" s="1"/>
  <c r="L198" i="21"/>
  <c r="I198" i="21"/>
  <c r="O198" i="21" s="1"/>
  <c r="H198" i="21"/>
  <c r="M197" i="21"/>
  <c r="P197" i="21" s="1"/>
  <c r="L197" i="21"/>
  <c r="I197" i="21"/>
  <c r="O197" i="21" s="1"/>
  <c r="H197" i="21"/>
  <c r="M196" i="21"/>
  <c r="L196" i="21"/>
  <c r="I196" i="21"/>
  <c r="O196" i="21" s="1"/>
  <c r="H196" i="21"/>
  <c r="M195" i="21"/>
  <c r="P195" i="21" s="1"/>
  <c r="L195" i="21"/>
  <c r="I195" i="21"/>
  <c r="H195" i="21"/>
  <c r="M194" i="21"/>
  <c r="L194" i="21"/>
  <c r="I194" i="21"/>
  <c r="O194" i="21" s="1"/>
  <c r="H194" i="21"/>
  <c r="M193" i="21"/>
  <c r="L193" i="21"/>
  <c r="I193" i="21"/>
  <c r="O193" i="21" s="1"/>
  <c r="H193" i="21"/>
  <c r="M192" i="21"/>
  <c r="P192" i="21" s="1"/>
  <c r="L192" i="21"/>
  <c r="I192" i="21"/>
  <c r="O192" i="21" s="1"/>
  <c r="H192" i="21"/>
  <c r="M191" i="21"/>
  <c r="P191" i="21" s="1"/>
  <c r="L191" i="21"/>
  <c r="I191" i="21"/>
  <c r="H191" i="21"/>
  <c r="M190" i="21"/>
  <c r="P190" i="21" s="1"/>
  <c r="L190" i="21"/>
  <c r="I190" i="21"/>
  <c r="O190" i="21" s="1"/>
  <c r="H190" i="21"/>
  <c r="M189" i="21"/>
  <c r="L189" i="21"/>
  <c r="I189" i="21"/>
  <c r="O189" i="21" s="1"/>
  <c r="H189" i="21"/>
  <c r="M188" i="21"/>
  <c r="L188" i="21"/>
  <c r="I188" i="21"/>
  <c r="O188" i="21" s="1"/>
  <c r="H188" i="21"/>
  <c r="M187" i="21"/>
  <c r="P187" i="21" s="1"/>
  <c r="L187" i="21"/>
  <c r="I187" i="21"/>
  <c r="H187" i="21"/>
  <c r="M186" i="21"/>
  <c r="P186" i="21" s="1"/>
  <c r="L186" i="21"/>
  <c r="I186" i="21"/>
  <c r="O186" i="21" s="1"/>
  <c r="H186" i="21"/>
  <c r="M185" i="21"/>
  <c r="P185" i="21" s="1"/>
  <c r="L185" i="21"/>
  <c r="I185" i="21"/>
  <c r="O185" i="21" s="1"/>
  <c r="H185" i="21"/>
  <c r="M184" i="21"/>
  <c r="L184" i="21"/>
  <c r="I184" i="21"/>
  <c r="O184" i="21" s="1"/>
  <c r="H184" i="21"/>
  <c r="M183" i="21"/>
  <c r="P183" i="21" s="1"/>
  <c r="L183" i="21"/>
  <c r="I183" i="21"/>
  <c r="H183" i="21"/>
  <c r="M182" i="21"/>
  <c r="P182" i="21" s="1"/>
  <c r="L182" i="21"/>
  <c r="I182" i="21"/>
  <c r="O182" i="21" s="1"/>
  <c r="H182" i="21"/>
  <c r="M181" i="21"/>
  <c r="P181" i="21" s="1"/>
  <c r="L181" i="21"/>
  <c r="I181" i="21"/>
  <c r="O181" i="21" s="1"/>
  <c r="H181" i="21"/>
  <c r="M140" i="21"/>
  <c r="L140" i="21"/>
  <c r="I140" i="21"/>
  <c r="O140" i="21" s="1"/>
  <c r="H140" i="21"/>
  <c r="M139" i="21"/>
  <c r="P139" i="21" s="1"/>
  <c r="L139" i="21"/>
  <c r="I139" i="21"/>
  <c r="H139" i="21"/>
  <c r="M138" i="21"/>
  <c r="L138" i="21"/>
  <c r="I138" i="21"/>
  <c r="O138" i="21" s="1"/>
  <c r="H138" i="21"/>
  <c r="M137" i="21"/>
  <c r="L137" i="21"/>
  <c r="I137" i="21"/>
  <c r="O137" i="21" s="1"/>
  <c r="H137" i="21"/>
  <c r="M136" i="21"/>
  <c r="L136" i="21"/>
  <c r="I136" i="21"/>
  <c r="O136" i="21" s="1"/>
  <c r="H136" i="21"/>
  <c r="M135" i="21"/>
  <c r="P135" i="21" s="1"/>
  <c r="L135" i="21"/>
  <c r="I135" i="21"/>
  <c r="H135" i="21"/>
  <c r="M134" i="21"/>
  <c r="P134" i="21" s="1"/>
  <c r="L134" i="21"/>
  <c r="I134" i="21"/>
  <c r="O134" i="21" s="1"/>
  <c r="H134" i="21"/>
  <c r="M133" i="21"/>
  <c r="L133" i="21"/>
  <c r="I133" i="21"/>
  <c r="O133" i="21" s="1"/>
  <c r="H133" i="21"/>
  <c r="M132" i="21"/>
  <c r="L132" i="21"/>
  <c r="I132" i="21"/>
  <c r="O132" i="21" s="1"/>
  <c r="H132" i="21"/>
  <c r="M131" i="21"/>
  <c r="P131" i="21" s="1"/>
  <c r="L131" i="21"/>
  <c r="I131" i="21"/>
  <c r="H131" i="21"/>
  <c r="M130" i="21"/>
  <c r="P130" i="21" s="1"/>
  <c r="L130" i="21"/>
  <c r="I130" i="21"/>
  <c r="O130" i="21" s="1"/>
  <c r="H130" i="21"/>
  <c r="M129" i="21"/>
  <c r="P129" i="21" s="1"/>
  <c r="L129" i="21"/>
  <c r="I129" i="21"/>
  <c r="O129" i="21" s="1"/>
  <c r="H129" i="21"/>
  <c r="M128" i="21"/>
  <c r="L128" i="21"/>
  <c r="I128" i="21"/>
  <c r="O128" i="21" s="1"/>
  <c r="H128" i="21"/>
  <c r="M127" i="21"/>
  <c r="P127" i="21" s="1"/>
  <c r="L127" i="21"/>
  <c r="I127" i="21"/>
  <c r="H127" i="21"/>
  <c r="M126" i="21"/>
  <c r="P126" i="21" s="1"/>
  <c r="L126" i="21"/>
  <c r="I126" i="21"/>
  <c r="O126" i="21" s="1"/>
  <c r="H126" i="21"/>
  <c r="M125" i="21"/>
  <c r="P125" i="21" s="1"/>
  <c r="L125" i="21"/>
  <c r="I125" i="21"/>
  <c r="O125" i="21" s="1"/>
  <c r="H125" i="21"/>
  <c r="M124" i="21"/>
  <c r="L124" i="21"/>
  <c r="I124" i="21"/>
  <c r="O124" i="21" s="1"/>
  <c r="H124" i="21"/>
  <c r="M123" i="21"/>
  <c r="P123" i="21" s="1"/>
  <c r="L123" i="21"/>
  <c r="I123" i="21"/>
  <c r="H123" i="21"/>
  <c r="M122" i="21"/>
  <c r="P122" i="21" s="1"/>
  <c r="L122" i="21"/>
  <c r="I122" i="21"/>
  <c r="O122" i="21" s="1"/>
  <c r="H122" i="21"/>
  <c r="M121" i="21"/>
  <c r="L121" i="21"/>
  <c r="I121" i="21"/>
  <c r="O121" i="21" s="1"/>
  <c r="H121" i="21"/>
  <c r="M120" i="21"/>
  <c r="P120" i="21" s="1"/>
  <c r="L120" i="21"/>
  <c r="I120" i="21"/>
  <c r="O120" i="21" s="1"/>
  <c r="H120" i="21"/>
  <c r="M119" i="21"/>
  <c r="L119" i="21"/>
  <c r="I119" i="21"/>
  <c r="O119" i="21" s="1"/>
  <c r="H119" i="21"/>
  <c r="M118" i="21"/>
  <c r="P118" i="21" s="1"/>
  <c r="L118" i="21"/>
  <c r="I118" i="21"/>
  <c r="H118" i="21"/>
  <c r="M117" i="21"/>
  <c r="L117" i="21"/>
  <c r="I117" i="21"/>
  <c r="O117" i="21" s="1"/>
  <c r="H117" i="21"/>
  <c r="M116" i="21"/>
  <c r="L116" i="21"/>
  <c r="I116" i="21"/>
  <c r="O116" i="21" s="1"/>
  <c r="H116" i="21"/>
  <c r="M115" i="21"/>
  <c r="L115" i="21"/>
  <c r="I115" i="21"/>
  <c r="O115" i="21" s="1"/>
  <c r="H115" i="21"/>
  <c r="M114" i="21"/>
  <c r="P114" i="21" s="1"/>
  <c r="L114" i="21"/>
  <c r="I114" i="21"/>
  <c r="H114" i="21"/>
  <c r="M113" i="21"/>
  <c r="L113" i="21"/>
  <c r="I113" i="21"/>
  <c r="O113" i="21" s="1"/>
  <c r="H113" i="21"/>
  <c r="M112" i="21"/>
  <c r="L112" i="21"/>
  <c r="I112" i="21"/>
  <c r="O112" i="21" s="1"/>
  <c r="H112" i="21"/>
  <c r="M111" i="21"/>
  <c r="L111" i="21"/>
  <c r="I111" i="21"/>
  <c r="O111" i="21" s="1"/>
  <c r="H111" i="21"/>
  <c r="M110" i="21"/>
  <c r="P110" i="21" s="1"/>
  <c r="L110" i="21"/>
  <c r="I110" i="21"/>
  <c r="H110" i="21"/>
  <c r="M109" i="21"/>
  <c r="L109" i="21"/>
  <c r="I109" i="21"/>
  <c r="O109" i="21" s="1"/>
  <c r="H109" i="21"/>
  <c r="M108" i="21"/>
  <c r="L108" i="21"/>
  <c r="I108" i="21"/>
  <c r="O108" i="21" s="1"/>
  <c r="H108" i="21"/>
  <c r="M107" i="21"/>
  <c r="L107" i="21"/>
  <c r="I107" i="21"/>
  <c r="O107" i="21" s="1"/>
  <c r="H107" i="21"/>
  <c r="M106" i="21"/>
  <c r="P106" i="21" s="1"/>
  <c r="L106" i="21"/>
  <c r="I106" i="21"/>
  <c r="H106" i="21"/>
  <c r="M105" i="21"/>
  <c r="L105" i="21"/>
  <c r="I105" i="21"/>
  <c r="O105" i="21" s="1"/>
  <c r="H105" i="21"/>
  <c r="M104" i="21"/>
  <c r="P104" i="21" s="1"/>
  <c r="L104" i="21"/>
  <c r="I104" i="21"/>
  <c r="O104" i="21" s="1"/>
  <c r="H104" i="21"/>
  <c r="M103" i="21"/>
  <c r="P103" i="21" s="1"/>
  <c r="L103" i="21"/>
  <c r="I103" i="21"/>
  <c r="O103" i="21" s="1"/>
  <c r="H103" i="21"/>
  <c r="M102" i="21"/>
  <c r="P102" i="21" s="1"/>
  <c r="L102" i="21"/>
  <c r="I102" i="21"/>
  <c r="H102" i="21"/>
  <c r="M101" i="21"/>
  <c r="L101" i="21"/>
  <c r="I101" i="21"/>
  <c r="O101" i="21" s="1"/>
  <c r="H101" i="21"/>
  <c r="M100" i="21"/>
  <c r="L100" i="21"/>
  <c r="I100" i="21"/>
  <c r="O100" i="21" s="1"/>
  <c r="H100" i="21"/>
  <c r="M99" i="21"/>
  <c r="L99" i="21"/>
  <c r="I99" i="21"/>
  <c r="O99" i="21" s="1"/>
  <c r="H99" i="21"/>
  <c r="M98" i="21"/>
  <c r="P98" i="21" s="1"/>
  <c r="L98" i="21"/>
  <c r="I98" i="21"/>
  <c r="H98" i="21"/>
  <c r="M97" i="21"/>
  <c r="L97" i="21"/>
  <c r="I97" i="21"/>
  <c r="O97" i="21" s="1"/>
  <c r="H97" i="21"/>
  <c r="M96" i="21"/>
  <c r="L96" i="21"/>
  <c r="I96" i="21"/>
  <c r="O96" i="21" s="1"/>
  <c r="H96" i="21"/>
  <c r="M95" i="21"/>
  <c r="P95" i="21" s="1"/>
  <c r="L95" i="21"/>
  <c r="I95" i="21"/>
  <c r="O95" i="21" s="1"/>
  <c r="H95" i="21"/>
  <c r="M94" i="21"/>
  <c r="P94" i="21" s="1"/>
  <c r="L94" i="21"/>
  <c r="I94" i="21"/>
  <c r="H94" i="21"/>
  <c r="M93" i="21"/>
  <c r="L93" i="21"/>
  <c r="I93" i="21"/>
  <c r="O93" i="21" s="1"/>
  <c r="H93" i="21"/>
  <c r="M92" i="21"/>
  <c r="L92" i="21"/>
  <c r="I92" i="21"/>
  <c r="O92" i="21" s="1"/>
  <c r="H92" i="21"/>
  <c r="M91" i="21"/>
  <c r="L91" i="21"/>
  <c r="I91" i="21"/>
  <c r="O91" i="21" s="1"/>
  <c r="H91" i="21"/>
  <c r="M90" i="21"/>
  <c r="P90" i="21" s="1"/>
  <c r="L90" i="21"/>
  <c r="I90" i="21"/>
  <c r="H90" i="21"/>
  <c r="M89" i="21"/>
  <c r="L89" i="21"/>
  <c r="I89" i="21"/>
  <c r="O89" i="21" s="1"/>
  <c r="H89" i="21"/>
  <c r="M88" i="21"/>
  <c r="L88" i="21"/>
  <c r="I88" i="21"/>
  <c r="O88" i="21" s="1"/>
  <c r="H88" i="21"/>
  <c r="M87" i="21"/>
  <c r="P87" i="21" s="1"/>
  <c r="L87" i="21"/>
  <c r="I87" i="21"/>
  <c r="O87" i="21" s="1"/>
  <c r="Q87" i="21" s="1"/>
  <c r="H87" i="21"/>
  <c r="M86" i="21"/>
  <c r="P86" i="21" s="1"/>
  <c r="L86" i="21"/>
  <c r="I86" i="21"/>
  <c r="H86" i="21"/>
  <c r="M85" i="21"/>
  <c r="L85" i="21"/>
  <c r="I85" i="21"/>
  <c r="O85" i="21" s="1"/>
  <c r="H85" i="21"/>
  <c r="M84" i="21"/>
  <c r="L84" i="21"/>
  <c r="I84" i="21"/>
  <c r="O84" i="21" s="1"/>
  <c r="H84" i="21"/>
  <c r="M83" i="21"/>
  <c r="L83" i="21"/>
  <c r="I83" i="21"/>
  <c r="O83" i="21" s="1"/>
  <c r="H83" i="21"/>
  <c r="M82" i="21"/>
  <c r="P82" i="21" s="1"/>
  <c r="L82" i="21"/>
  <c r="I82" i="21"/>
  <c r="H82" i="21"/>
  <c r="M81" i="21"/>
  <c r="L81" i="21"/>
  <c r="I81" i="21"/>
  <c r="O81" i="21" s="1"/>
  <c r="H81" i="21"/>
  <c r="M80" i="21"/>
  <c r="L80" i="21"/>
  <c r="I80" i="21"/>
  <c r="O80" i="21" s="1"/>
  <c r="H80" i="21"/>
  <c r="M79" i="21"/>
  <c r="P79" i="21" s="1"/>
  <c r="L79" i="21"/>
  <c r="I79" i="21"/>
  <c r="O79" i="21" s="1"/>
  <c r="H79" i="21"/>
  <c r="M78" i="21"/>
  <c r="P78" i="21" s="1"/>
  <c r="L78" i="21"/>
  <c r="I78" i="21"/>
  <c r="H78" i="21"/>
  <c r="M77" i="21"/>
  <c r="L77" i="21"/>
  <c r="I77" i="21"/>
  <c r="O77" i="21" s="1"/>
  <c r="H77" i="21"/>
  <c r="M76" i="21"/>
  <c r="L76" i="21"/>
  <c r="I76" i="21"/>
  <c r="O76" i="21" s="1"/>
  <c r="H76" i="21"/>
  <c r="M75" i="21"/>
  <c r="P75" i="21" s="1"/>
  <c r="L75" i="21"/>
  <c r="I75" i="21"/>
  <c r="O75" i="21" s="1"/>
  <c r="Q75" i="21" s="1"/>
  <c r="H75" i="21"/>
  <c r="M74" i="21"/>
  <c r="P74" i="21" s="1"/>
  <c r="L74" i="21"/>
  <c r="I74" i="21"/>
  <c r="H74" i="21"/>
  <c r="M73" i="21"/>
  <c r="L73" i="21"/>
  <c r="I73" i="21"/>
  <c r="O73" i="21" s="1"/>
  <c r="H73" i="21"/>
  <c r="M72" i="21"/>
  <c r="P72" i="21" s="1"/>
  <c r="L72" i="21"/>
  <c r="I72" i="21"/>
  <c r="O72" i="21" s="1"/>
  <c r="H72" i="21"/>
  <c r="M71" i="21"/>
  <c r="P71" i="21" s="1"/>
  <c r="L71" i="21"/>
  <c r="I71" i="21"/>
  <c r="O71" i="21" s="1"/>
  <c r="H71" i="21"/>
  <c r="M70" i="21"/>
  <c r="P70" i="21" s="1"/>
  <c r="L70" i="21"/>
  <c r="I70" i="21"/>
  <c r="H70" i="21"/>
  <c r="M69" i="21"/>
  <c r="L69" i="21"/>
  <c r="I69" i="21"/>
  <c r="O69" i="21" s="1"/>
  <c r="H69" i="21"/>
  <c r="M68" i="21"/>
  <c r="L68" i="21"/>
  <c r="I68" i="21"/>
  <c r="O68" i="21" s="1"/>
  <c r="H68" i="21"/>
  <c r="M67" i="21"/>
  <c r="P67" i="21" s="1"/>
  <c r="L67" i="21"/>
  <c r="I67" i="21"/>
  <c r="O67" i="21" s="1"/>
  <c r="H67" i="21"/>
  <c r="M66" i="21"/>
  <c r="P66" i="21" s="1"/>
  <c r="L66" i="21"/>
  <c r="I66" i="21"/>
  <c r="H66" i="21"/>
  <c r="M65" i="21"/>
  <c r="L65" i="21"/>
  <c r="I65" i="21"/>
  <c r="O65" i="21" s="1"/>
  <c r="H65" i="21"/>
  <c r="M64" i="21"/>
  <c r="L64" i="21"/>
  <c r="I64" i="21"/>
  <c r="O64" i="21" s="1"/>
  <c r="H64" i="21"/>
  <c r="M63" i="21"/>
  <c r="P63" i="21" s="1"/>
  <c r="L63" i="21"/>
  <c r="I63" i="21"/>
  <c r="O63" i="21" s="1"/>
  <c r="H63" i="21"/>
  <c r="X62" i="21"/>
  <c r="M62" i="21"/>
  <c r="L62" i="21"/>
  <c r="I62" i="21"/>
  <c r="O62" i="21" s="1"/>
  <c r="H62" i="21"/>
  <c r="AI61" i="21"/>
  <c r="AH61" i="21"/>
  <c r="AE61" i="21"/>
  <c r="AK61" i="21" s="1"/>
  <c r="AD61" i="21"/>
  <c r="M61" i="21"/>
  <c r="P61" i="21" s="1"/>
  <c r="L61" i="21"/>
  <c r="I61" i="21"/>
  <c r="O61" i="21" s="1"/>
  <c r="H61" i="21"/>
  <c r="AI60" i="21"/>
  <c r="AL60" i="21" s="1"/>
  <c r="AH60" i="21"/>
  <c r="AE60" i="21"/>
  <c r="AK60" i="21" s="1"/>
  <c r="AD60" i="21"/>
  <c r="M60" i="21"/>
  <c r="L60" i="21"/>
  <c r="I60" i="21"/>
  <c r="H60" i="21"/>
  <c r="AI59" i="21"/>
  <c r="AH59" i="21"/>
  <c r="AE59" i="21"/>
  <c r="AD59" i="21"/>
  <c r="Z59" i="21"/>
  <c r="M59" i="21"/>
  <c r="L59" i="21"/>
  <c r="I59" i="21"/>
  <c r="O59" i="21" s="1"/>
  <c r="H59" i="21"/>
  <c r="AI58" i="21"/>
  <c r="AH58" i="21"/>
  <c r="AE58" i="21"/>
  <c r="AK58" i="21" s="1"/>
  <c r="AD58" i="21"/>
  <c r="M58" i="21"/>
  <c r="L58" i="21"/>
  <c r="I58" i="21"/>
  <c r="O58" i="21" s="1"/>
  <c r="H58" i="21"/>
  <c r="AH57" i="21"/>
  <c r="AI57" i="21" s="1"/>
  <c r="AL57" i="21" s="1"/>
  <c r="AD57" i="21"/>
  <c r="AE57" i="21" s="1"/>
  <c r="AK57" i="21" s="1"/>
  <c r="M57" i="21"/>
  <c r="L57" i="21"/>
  <c r="I57" i="21"/>
  <c r="O57" i="21" s="1"/>
  <c r="H57" i="21"/>
  <c r="AH56" i="21"/>
  <c r="AI56" i="21" s="1"/>
  <c r="AL56" i="21" s="1"/>
  <c r="AD56" i="21"/>
  <c r="AE56" i="21" s="1"/>
  <c r="AK56" i="21" s="1"/>
  <c r="M56" i="21"/>
  <c r="P56" i="21" s="1"/>
  <c r="L56" i="21"/>
  <c r="I56" i="21"/>
  <c r="O56" i="21" s="1"/>
  <c r="H56" i="21"/>
  <c r="AI55" i="21"/>
  <c r="AH55" i="21"/>
  <c r="AE55" i="21"/>
  <c r="AK55" i="21" s="1"/>
  <c r="AD55" i="21"/>
  <c r="M55" i="21"/>
  <c r="L55" i="21"/>
  <c r="I55" i="21"/>
  <c r="O55" i="21" s="1"/>
  <c r="H55" i="21"/>
  <c r="AI54" i="21"/>
  <c r="AL54" i="21" s="1"/>
  <c r="AH54" i="21"/>
  <c r="AE54" i="21"/>
  <c r="AK54" i="21" s="1"/>
  <c r="AD54" i="21"/>
  <c r="M54" i="21"/>
  <c r="L54" i="21"/>
  <c r="I54" i="21"/>
  <c r="O54" i="21" s="1"/>
  <c r="H54" i="21"/>
  <c r="AI53" i="21"/>
  <c r="AL53" i="21" s="1"/>
  <c r="AH53" i="21"/>
  <c r="AE53" i="21"/>
  <c r="AK53" i="21" s="1"/>
  <c r="AD53" i="21"/>
  <c r="W53" i="21"/>
  <c r="W54" i="21" s="1"/>
  <c r="W55" i="21" s="1"/>
  <c r="W56" i="21" s="1"/>
  <c r="W57" i="21" s="1"/>
  <c r="W58" i="21" s="1"/>
  <c r="W59" i="21" s="1"/>
  <c r="W60" i="21" s="1"/>
  <c r="W61" i="21" s="1"/>
  <c r="M53" i="21"/>
  <c r="L53" i="21"/>
  <c r="I53" i="21"/>
  <c r="O53" i="21" s="1"/>
  <c r="H53" i="21"/>
  <c r="AI52" i="21"/>
  <c r="AH52" i="21"/>
  <c r="AE52" i="21"/>
  <c r="AK52" i="21" s="1"/>
  <c r="AD52" i="21"/>
  <c r="M52" i="21"/>
  <c r="L52" i="21"/>
  <c r="I52" i="21"/>
  <c r="H52" i="21"/>
  <c r="M51" i="21"/>
  <c r="L51" i="21"/>
  <c r="I51" i="21"/>
  <c r="O51" i="21" s="1"/>
  <c r="H51" i="21"/>
  <c r="M50" i="21"/>
  <c r="L50" i="21"/>
  <c r="I50" i="21"/>
  <c r="O50" i="21" s="1"/>
  <c r="H50" i="21"/>
  <c r="M49" i="21"/>
  <c r="P49" i="21" s="1"/>
  <c r="L49" i="21"/>
  <c r="I49" i="21"/>
  <c r="O49" i="21" s="1"/>
  <c r="H49" i="21"/>
  <c r="M48" i="21"/>
  <c r="L48" i="21"/>
  <c r="I48" i="21"/>
  <c r="O48" i="21" s="1"/>
  <c r="H48" i="21"/>
  <c r="M47" i="21"/>
  <c r="L47" i="21"/>
  <c r="I47" i="21"/>
  <c r="O47" i="21" s="1"/>
  <c r="H47" i="21"/>
  <c r="M46" i="21"/>
  <c r="L46" i="21"/>
  <c r="I46" i="21"/>
  <c r="O46" i="21" s="1"/>
  <c r="H46" i="21"/>
  <c r="M45" i="21"/>
  <c r="P45" i="21" s="1"/>
  <c r="L45" i="21"/>
  <c r="I45" i="21"/>
  <c r="O45" i="21" s="1"/>
  <c r="H45" i="21"/>
  <c r="M44" i="21"/>
  <c r="L44" i="21"/>
  <c r="I44" i="21"/>
  <c r="H44" i="21"/>
  <c r="M43" i="21"/>
  <c r="L43" i="21"/>
  <c r="I43" i="21"/>
  <c r="O43" i="21" s="1"/>
  <c r="H43" i="21"/>
  <c r="M42" i="21"/>
  <c r="L42" i="21"/>
  <c r="I42" i="21"/>
  <c r="O42" i="21" s="1"/>
  <c r="H42" i="21"/>
  <c r="A42" i="2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1" i="21" s="1"/>
  <c r="A92" i="21" s="1"/>
  <c r="A93" i="21" s="1"/>
  <c r="A94" i="21" s="1"/>
  <c r="A95" i="21" s="1"/>
  <c r="A96" i="21" s="1"/>
  <c r="A97" i="21" s="1"/>
  <c r="A98" i="21" s="1"/>
  <c r="A99" i="21" s="1"/>
  <c r="A100" i="21" s="1"/>
  <c r="M41" i="21"/>
  <c r="L41" i="21"/>
  <c r="I41" i="21"/>
  <c r="H41" i="21"/>
  <c r="P40" i="21"/>
  <c r="J18" i="21"/>
  <c r="J16" i="21"/>
  <c r="J13" i="21"/>
  <c r="J12" i="21"/>
  <c r="J9" i="21"/>
  <c r="M180" i="20"/>
  <c r="P180" i="20" s="1"/>
  <c r="L180" i="20"/>
  <c r="I180" i="20"/>
  <c r="O180" i="20" s="1"/>
  <c r="H180" i="20"/>
  <c r="M179" i="20"/>
  <c r="P179" i="20" s="1"/>
  <c r="L179" i="20"/>
  <c r="I179" i="20"/>
  <c r="O179" i="20" s="1"/>
  <c r="H179" i="20"/>
  <c r="M178" i="20"/>
  <c r="L178" i="20"/>
  <c r="I178" i="20"/>
  <c r="O178" i="20" s="1"/>
  <c r="H178" i="20"/>
  <c r="M177" i="20"/>
  <c r="L177" i="20"/>
  <c r="I177" i="20"/>
  <c r="O177" i="20" s="1"/>
  <c r="H177" i="20"/>
  <c r="M176" i="20"/>
  <c r="P176" i="20" s="1"/>
  <c r="L176" i="20"/>
  <c r="I176" i="20"/>
  <c r="O176" i="20" s="1"/>
  <c r="H176" i="20"/>
  <c r="M175" i="20"/>
  <c r="P175" i="20" s="1"/>
  <c r="L175" i="20"/>
  <c r="I175" i="20"/>
  <c r="H175" i="20"/>
  <c r="M174" i="20"/>
  <c r="L174" i="20"/>
  <c r="I174" i="20"/>
  <c r="O174" i="20" s="1"/>
  <c r="H174" i="20"/>
  <c r="M173" i="20"/>
  <c r="P173" i="20" s="1"/>
  <c r="L173" i="20"/>
  <c r="I173" i="20"/>
  <c r="O173" i="20" s="1"/>
  <c r="H173" i="20"/>
  <c r="M172" i="20"/>
  <c r="P172" i="20" s="1"/>
  <c r="L172" i="20"/>
  <c r="I172" i="20"/>
  <c r="O172" i="20" s="1"/>
  <c r="H172" i="20"/>
  <c r="M171" i="20"/>
  <c r="P171" i="20" s="1"/>
  <c r="L171" i="20"/>
  <c r="I171" i="20"/>
  <c r="O171" i="20" s="1"/>
  <c r="H171" i="20"/>
  <c r="M170" i="20"/>
  <c r="L170" i="20"/>
  <c r="I170" i="20"/>
  <c r="O170" i="20" s="1"/>
  <c r="H170" i="20"/>
  <c r="M169" i="20"/>
  <c r="P169" i="20" s="1"/>
  <c r="L169" i="20"/>
  <c r="I169" i="20"/>
  <c r="O169" i="20" s="1"/>
  <c r="H169" i="20"/>
  <c r="M168" i="20"/>
  <c r="P168" i="20" s="1"/>
  <c r="L168" i="20"/>
  <c r="I168" i="20"/>
  <c r="O168" i="20" s="1"/>
  <c r="H168" i="20"/>
  <c r="M167" i="20"/>
  <c r="P167" i="20" s="1"/>
  <c r="L167" i="20"/>
  <c r="I167" i="20"/>
  <c r="H167" i="20"/>
  <c r="M166" i="20"/>
  <c r="L166" i="20"/>
  <c r="I166" i="20"/>
  <c r="O166" i="20" s="1"/>
  <c r="H166" i="20"/>
  <c r="M165" i="20"/>
  <c r="P165" i="20" s="1"/>
  <c r="L165" i="20"/>
  <c r="I165" i="20"/>
  <c r="O165" i="20" s="1"/>
  <c r="H165" i="20"/>
  <c r="M164" i="20"/>
  <c r="P164" i="20" s="1"/>
  <c r="L164" i="20"/>
  <c r="I164" i="20"/>
  <c r="O164" i="20" s="1"/>
  <c r="H164" i="20"/>
  <c r="M163" i="20"/>
  <c r="P163" i="20" s="1"/>
  <c r="L163" i="20"/>
  <c r="I163" i="20"/>
  <c r="O163" i="20" s="1"/>
  <c r="H163" i="20"/>
  <c r="M162" i="20"/>
  <c r="L162" i="20"/>
  <c r="I162" i="20"/>
  <c r="O162" i="20" s="1"/>
  <c r="H162" i="20"/>
  <c r="M161" i="20"/>
  <c r="P161" i="20" s="1"/>
  <c r="L161" i="20"/>
  <c r="I161" i="20"/>
  <c r="O161" i="20" s="1"/>
  <c r="H161" i="20"/>
  <c r="M160" i="20"/>
  <c r="P160" i="20" s="1"/>
  <c r="L160" i="20"/>
  <c r="I160" i="20"/>
  <c r="O160" i="20" s="1"/>
  <c r="H160" i="20"/>
  <c r="M159" i="20"/>
  <c r="P159" i="20" s="1"/>
  <c r="L159" i="20"/>
  <c r="I159" i="20"/>
  <c r="H159" i="20"/>
  <c r="M158" i="20"/>
  <c r="L158" i="20"/>
  <c r="I158" i="20"/>
  <c r="O158" i="20" s="1"/>
  <c r="H158" i="20"/>
  <c r="M157" i="20"/>
  <c r="L157" i="20"/>
  <c r="I157" i="20"/>
  <c r="O157" i="20" s="1"/>
  <c r="H157" i="20"/>
  <c r="M156" i="20"/>
  <c r="P156" i="20" s="1"/>
  <c r="L156" i="20"/>
  <c r="I156" i="20"/>
  <c r="O156" i="20" s="1"/>
  <c r="H156" i="20"/>
  <c r="M155" i="20"/>
  <c r="P155" i="20" s="1"/>
  <c r="L155" i="20"/>
  <c r="I155" i="20"/>
  <c r="O155" i="20" s="1"/>
  <c r="H155" i="20"/>
  <c r="M154" i="20"/>
  <c r="L154" i="20"/>
  <c r="I154" i="20"/>
  <c r="O154" i="20" s="1"/>
  <c r="H154" i="20"/>
  <c r="M153" i="20"/>
  <c r="L153" i="20"/>
  <c r="I153" i="20"/>
  <c r="O153" i="20" s="1"/>
  <c r="H153" i="20"/>
  <c r="M152" i="20"/>
  <c r="P152" i="20" s="1"/>
  <c r="L152" i="20"/>
  <c r="I152" i="20"/>
  <c r="O152" i="20" s="1"/>
  <c r="H152" i="20"/>
  <c r="M151" i="20"/>
  <c r="P151" i="20" s="1"/>
  <c r="L151" i="20"/>
  <c r="I151" i="20"/>
  <c r="H151" i="20"/>
  <c r="M150" i="20"/>
  <c r="L150" i="20"/>
  <c r="I150" i="20"/>
  <c r="O150" i="20" s="1"/>
  <c r="H150" i="20"/>
  <c r="M149" i="20"/>
  <c r="P149" i="20" s="1"/>
  <c r="L149" i="20"/>
  <c r="I149" i="20"/>
  <c r="O149" i="20" s="1"/>
  <c r="H149" i="20"/>
  <c r="M148" i="20"/>
  <c r="P148" i="20" s="1"/>
  <c r="L148" i="20"/>
  <c r="I148" i="20"/>
  <c r="O148" i="20" s="1"/>
  <c r="H148" i="20"/>
  <c r="M147" i="20"/>
  <c r="P147" i="20" s="1"/>
  <c r="L147" i="20"/>
  <c r="I147" i="20"/>
  <c r="O147" i="20" s="1"/>
  <c r="H147" i="20"/>
  <c r="M146" i="20"/>
  <c r="L146" i="20"/>
  <c r="I146" i="20"/>
  <c r="O146" i="20" s="1"/>
  <c r="H146" i="20"/>
  <c r="M145" i="20"/>
  <c r="P145" i="20" s="1"/>
  <c r="L145" i="20"/>
  <c r="I145" i="20"/>
  <c r="O145" i="20" s="1"/>
  <c r="H145" i="20"/>
  <c r="M144" i="20"/>
  <c r="P144" i="20" s="1"/>
  <c r="L144" i="20"/>
  <c r="I144" i="20"/>
  <c r="O144" i="20" s="1"/>
  <c r="H144" i="20"/>
  <c r="M143" i="20"/>
  <c r="P143" i="20" s="1"/>
  <c r="L143" i="20"/>
  <c r="I143" i="20"/>
  <c r="H143" i="20"/>
  <c r="M142" i="20"/>
  <c r="L142" i="20"/>
  <c r="I142" i="20"/>
  <c r="O142" i="20" s="1"/>
  <c r="H142" i="20"/>
  <c r="M141" i="20"/>
  <c r="P141" i="20" s="1"/>
  <c r="L141" i="20"/>
  <c r="I141" i="20"/>
  <c r="O141" i="20" s="1"/>
  <c r="H141" i="20"/>
  <c r="B231" i="20"/>
  <c r="M230" i="20"/>
  <c r="P230" i="20" s="1"/>
  <c r="L230" i="20"/>
  <c r="I230" i="20"/>
  <c r="H230" i="20"/>
  <c r="M229" i="20"/>
  <c r="L229" i="20"/>
  <c r="I229" i="20"/>
  <c r="O229" i="20" s="1"/>
  <c r="H229" i="20"/>
  <c r="M228" i="20"/>
  <c r="P228" i="20" s="1"/>
  <c r="L228" i="20"/>
  <c r="I228" i="20"/>
  <c r="N228" i="20" s="1"/>
  <c r="H228" i="20"/>
  <c r="M227" i="20"/>
  <c r="P227" i="20" s="1"/>
  <c r="L227" i="20"/>
  <c r="I227" i="20"/>
  <c r="O227" i="20" s="1"/>
  <c r="H227" i="20"/>
  <c r="M226" i="20"/>
  <c r="P226" i="20" s="1"/>
  <c r="L226" i="20"/>
  <c r="I226" i="20"/>
  <c r="H226" i="20"/>
  <c r="M225" i="20"/>
  <c r="L225" i="20"/>
  <c r="I225" i="20"/>
  <c r="O225" i="20" s="1"/>
  <c r="H225" i="20"/>
  <c r="M224" i="20"/>
  <c r="P224" i="20" s="1"/>
  <c r="L224" i="20"/>
  <c r="I224" i="20"/>
  <c r="N224" i="20" s="1"/>
  <c r="H224" i="20"/>
  <c r="M223" i="20"/>
  <c r="L223" i="20"/>
  <c r="I223" i="20"/>
  <c r="H223" i="20"/>
  <c r="M222" i="20"/>
  <c r="P222" i="20" s="1"/>
  <c r="L222" i="20"/>
  <c r="I222" i="20"/>
  <c r="H222" i="20"/>
  <c r="M221" i="20"/>
  <c r="L221" i="20"/>
  <c r="I221" i="20"/>
  <c r="O221" i="20" s="1"/>
  <c r="H221" i="20"/>
  <c r="M220" i="20"/>
  <c r="P220" i="20" s="1"/>
  <c r="L220" i="20"/>
  <c r="I220" i="20"/>
  <c r="H220" i="20"/>
  <c r="M219" i="20"/>
  <c r="L219" i="20"/>
  <c r="I219" i="20"/>
  <c r="O219" i="20" s="1"/>
  <c r="H219" i="20"/>
  <c r="M218" i="20"/>
  <c r="P218" i="20" s="1"/>
  <c r="L218" i="20"/>
  <c r="I218" i="20"/>
  <c r="H218" i="20"/>
  <c r="M217" i="20"/>
  <c r="L217" i="20"/>
  <c r="I217" i="20"/>
  <c r="O217" i="20" s="1"/>
  <c r="H217" i="20"/>
  <c r="M216" i="20"/>
  <c r="P216" i="20" s="1"/>
  <c r="L216" i="20"/>
  <c r="I216" i="20"/>
  <c r="O216" i="20" s="1"/>
  <c r="H216" i="20"/>
  <c r="M215" i="20"/>
  <c r="L215" i="20"/>
  <c r="I215" i="20"/>
  <c r="H215" i="20"/>
  <c r="M214" i="20"/>
  <c r="P214" i="20" s="1"/>
  <c r="L214" i="20"/>
  <c r="I214" i="20"/>
  <c r="H214" i="20"/>
  <c r="M213" i="20"/>
  <c r="L213" i="20"/>
  <c r="I213" i="20"/>
  <c r="O213" i="20" s="1"/>
  <c r="H213" i="20"/>
  <c r="M212" i="20"/>
  <c r="P212" i="20" s="1"/>
  <c r="L212" i="20"/>
  <c r="I212" i="20"/>
  <c r="O212" i="20" s="1"/>
  <c r="H212" i="20"/>
  <c r="M211" i="20"/>
  <c r="P211" i="20" s="1"/>
  <c r="L211" i="20"/>
  <c r="I211" i="20"/>
  <c r="O211" i="20" s="1"/>
  <c r="H211" i="20"/>
  <c r="M210" i="20"/>
  <c r="P210" i="20" s="1"/>
  <c r="L210" i="20"/>
  <c r="I210" i="20"/>
  <c r="H210" i="20"/>
  <c r="M209" i="20"/>
  <c r="L209" i="20"/>
  <c r="I209" i="20"/>
  <c r="O209" i="20" s="1"/>
  <c r="H209" i="20"/>
  <c r="M208" i="20"/>
  <c r="P208" i="20" s="1"/>
  <c r="L208" i="20"/>
  <c r="I208" i="20"/>
  <c r="N208" i="20" s="1"/>
  <c r="H208" i="20"/>
  <c r="M207" i="20"/>
  <c r="L207" i="20"/>
  <c r="I207" i="20"/>
  <c r="H207" i="20"/>
  <c r="M206" i="20"/>
  <c r="P206" i="20" s="1"/>
  <c r="L206" i="20"/>
  <c r="I206" i="20"/>
  <c r="H206" i="20"/>
  <c r="M205" i="20"/>
  <c r="L205" i="20"/>
  <c r="I205" i="20"/>
  <c r="O205" i="20" s="1"/>
  <c r="H205" i="20"/>
  <c r="M204" i="20"/>
  <c r="P204" i="20" s="1"/>
  <c r="L204" i="20"/>
  <c r="I204" i="20"/>
  <c r="N204" i="20" s="1"/>
  <c r="H204" i="20"/>
  <c r="M203" i="20"/>
  <c r="L203" i="20"/>
  <c r="I203" i="20"/>
  <c r="O203" i="20" s="1"/>
  <c r="H203" i="20"/>
  <c r="M202" i="20"/>
  <c r="P202" i="20" s="1"/>
  <c r="L202" i="20"/>
  <c r="I202" i="20"/>
  <c r="H202" i="20"/>
  <c r="M201" i="20"/>
  <c r="L201" i="20"/>
  <c r="I201" i="20"/>
  <c r="O201" i="20" s="1"/>
  <c r="H201" i="20"/>
  <c r="M200" i="20"/>
  <c r="P200" i="20" s="1"/>
  <c r="L200" i="20"/>
  <c r="I200" i="20"/>
  <c r="H200" i="20"/>
  <c r="M199" i="20"/>
  <c r="L199" i="20"/>
  <c r="I199" i="20"/>
  <c r="H199" i="20"/>
  <c r="M198" i="20"/>
  <c r="P198" i="20" s="1"/>
  <c r="L198" i="20"/>
  <c r="I198" i="20"/>
  <c r="H198" i="20"/>
  <c r="M197" i="20"/>
  <c r="L197" i="20"/>
  <c r="I197" i="20"/>
  <c r="O197" i="20" s="1"/>
  <c r="H197" i="20"/>
  <c r="M196" i="20"/>
  <c r="P196" i="20" s="1"/>
  <c r="L196" i="20"/>
  <c r="I196" i="20"/>
  <c r="O196" i="20" s="1"/>
  <c r="H196" i="20"/>
  <c r="M195" i="20"/>
  <c r="P195" i="20" s="1"/>
  <c r="L195" i="20"/>
  <c r="I195" i="20"/>
  <c r="O195" i="20" s="1"/>
  <c r="H195" i="20"/>
  <c r="M194" i="20"/>
  <c r="P194" i="20" s="1"/>
  <c r="L194" i="20"/>
  <c r="I194" i="20"/>
  <c r="H194" i="20"/>
  <c r="M193" i="20"/>
  <c r="P193" i="20" s="1"/>
  <c r="L193" i="20"/>
  <c r="I193" i="20"/>
  <c r="O193" i="20" s="1"/>
  <c r="H193" i="20"/>
  <c r="M192" i="20"/>
  <c r="P192" i="20" s="1"/>
  <c r="L192" i="20"/>
  <c r="I192" i="20"/>
  <c r="N192" i="20" s="1"/>
  <c r="H192" i="20"/>
  <c r="M191" i="20"/>
  <c r="L191" i="20"/>
  <c r="I191" i="20"/>
  <c r="H191" i="20"/>
  <c r="M190" i="20"/>
  <c r="P190" i="20" s="1"/>
  <c r="L190" i="20"/>
  <c r="I190" i="20"/>
  <c r="H190" i="20"/>
  <c r="M189" i="20"/>
  <c r="P189" i="20" s="1"/>
  <c r="L189" i="20"/>
  <c r="I189" i="20"/>
  <c r="O189" i="20" s="1"/>
  <c r="H189" i="20"/>
  <c r="M188" i="20"/>
  <c r="P188" i="20" s="1"/>
  <c r="L188" i="20"/>
  <c r="I188" i="20"/>
  <c r="N188" i="20" s="1"/>
  <c r="H188" i="20"/>
  <c r="M187" i="20"/>
  <c r="P187" i="20" s="1"/>
  <c r="L187" i="20"/>
  <c r="I187" i="20"/>
  <c r="O187" i="20" s="1"/>
  <c r="H187" i="20"/>
  <c r="M186" i="20"/>
  <c r="P186" i="20" s="1"/>
  <c r="L186" i="20"/>
  <c r="I186" i="20"/>
  <c r="H186" i="20"/>
  <c r="M185" i="20"/>
  <c r="L185" i="20"/>
  <c r="I185" i="20"/>
  <c r="O185" i="20" s="1"/>
  <c r="H185" i="20"/>
  <c r="M184" i="20"/>
  <c r="P184" i="20" s="1"/>
  <c r="L184" i="20"/>
  <c r="I184" i="20"/>
  <c r="N184" i="20" s="1"/>
  <c r="H184" i="20"/>
  <c r="M183" i="20"/>
  <c r="L183" i="20"/>
  <c r="I183" i="20"/>
  <c r="H183" i="20"/>
  <c r="M182" i="20"/>
  <c r="P182" i="20" s="1"/>
  <c r="L182" i="20"/>
  <c r="I182" i="20"/>
  <c r="H182" i="20"/>
  <c r="M181" i="20"/>
  <c r="P181" i="20" s="1"/>
  <c r="L181" i="20"/>
  <c r="I181" i="20"/>
  <c r="O181" i="20" s="1"/>
  <c r="H181" i="20"/>
  <c r="M140" i="20"/>
  <c r="P140" i="20" s="1"/>
  <c r="L140" i="20"/>
  <c r="I140" i="20"/>
  <c r="N140" i="20" s="1"/>
  <c r="H140" i="20"/>
  <c r="M139" i="20"/>
  <c r="P139" i="20" s="1"/>
  <c r="L139" i="20"/>
  <c r="I139" i="20"/>
  <c r="O139" i="20" s="1"/>
  <c r="H139" i="20"/>
  <c r="M138" i="20"/>
  <c r="P138" i="20" s="1"/>
  <c r="L138" i="20"/>
  <c r="I138" i="20"/>
  <c r="H138" i="20"/>
  <c r="M137" i="20"/>
  <c r="P137" i="20" s="1"/>
  <c r="L137" i="20"/>
  <c r="I137" i="20"/>
  <c r="O137" i="20" s="1"/>
  <c r="H137" i="20"/>
  <c r="M136" i="20"/>
  <c r="P136" i="20" s="1"/>
  <c r="L136" i="20"/>
  <c r="I136" i="20"/>
  <c r="N136" i="20" s="1"/>
  <c r="H136" i="20"/>
  <c r="M135" i="20"/>
  <c r="L135" i="20"/>
  <c r="I135" i="20"/>
  <c r="H135" i="20"/>
  <c r="M134" i="20"/>
  <c r="P134" i="20" s="1"/>
  <c r="L134" i="20"/>
  <c r="I134" i="20"/>
  <c r="H134" i="20"/>
  <c r="M133" i="20"/>
  <c r="P133" i="20" s="1"/>
  <c r="L133" i="20"/>
  <c r="I133" i="20"/>
  <c r="O133" i="20" s="1"/>
  <c r="H133" i="20"/>
  <c r="M132" i="20"/>
  <c r="P132" i="20" s="1"/>
  <c r="L132" i="20"/>
  <c r="I132" i="20"/>
  <c r="N132" i="20" s="1"/>
  <c r="H132" i="20"/>
  <c r="M131" i="20"/>
  <c r="P131" i="20" s="1"/>
  <c r="L131" i="20"/>
  <c r="I131" i="20"/>
  <c r="H131" i="20"/>
  <c r="M130" i="20"/>
  <c r="P130" i="20" s="1"/>
  <c r="L130" i="20"/>
  <c r="I130" i="20"/>
  <c r="H130" i="20"/>
  <c r="M129" i="20"/>
  <c r="P129" i="20" s="1"/>
  <c r="L129" i="20"/>
  <c r="I129" i="20"/>
  <c r="O129" i="20" s="1"/>
  <c r="H129" i="20"/>
  <c r="M128" i="20"/>
  <c r="P128" i="20" s="1"/>
  <c r="L128" i="20"/>
  <c r="I128" i="20"/>
  <c r="N128" i="20" s="1"/>
  <c r="H128" i="20"/>
  <c r="M127" i="20"/>
  <c r="L127" i="20"/>
  <c r="I127" i="20"/>
  <c r="H127" i="20"/>
  <c r="M126" i="20"/>
  <c r="P126" i="20" s="1"/>
  <c r="L126" i="20"/>
  <c r="I126" i="20"/>
  <c r="O126" i="20" s="1"/>
  <c r="H126" i="20"/>
  <c r="M125" i="20"/>
  <c r="P125" i="20" s="1"/>
  <c r="L125" i="20"/>
  <c r="I125" i="20"/>
  <c r="O125" i="20" s="1"/>
  <c r="H125" i="20"/>
  <c r="M124" i="20"/>
  <c r="P124" i="20" s="1"/>
  <c r="L124" i="20"/>
  <c r="I124" i="20"/>
  <c r="N124" i="20" s="1"/>
  <c r="H124" i="20"/>
  <c r="M123" i="20"/>
  <c r="P123" i="20" s="1"/>
  <c r="L123" i="20"/>
  <c r="I123" i="20"/>
  <c r="O123" i="20" s="1"/>
  <c r="H123" i="20"/>
  <c r="M122" i="20"/>
  <c r="L122" i="20"/>
  <c r="I122" i="20"/>
  <c r="O122" i="20" s="1"/>
  <c r="H122" i="20"/>
  <c r="M121" i="20"/>
  <c r="P121" i="20" s="1"/>
  <c r="L121" i="20"/>
  <c r="I121" i="20"/>
  <c r="O121" i="20" s="1"/>
  <c r="H121" i="20"/>
  <c r="M120" i="20"/>
  <c r="P120" i="20" s="1"/>
  <c r="L120" i="20"/>
  <c r="I120" i="20"/>
  <c r="N120" i="20" s="1"/>
  <c r="H120" i="20"/>
  <c r="M119" i="20"/>
  <c r="L119" i="20"/>
  <c r="I119" i="20"/>
  <c r="H119" i="20"/>
  <c r="M118" i="20"/>
  <c r="P118" i="20" s="1"/>
  <c r="L118" i="20"/>
  <c r="I118" i="20"/>
  <c r="O118" i="20" s="1"/>
  <c r="H118" i="20"/>
  <c r="M117" i="20"/>
  <c r="P117" i="20" s="1"/>
  <c r="L117" i="20"/>
  <c r="I117" i="20"/>
  <c r="O117" i="20" s="1"/>
  <c r="H117" i="20"/>
  <c r="M116" i="20"/>
  <c r="P116" i="20" s="1"/>
  <c r="L116" i="20"/>
  <c r="I116" i="20"/>
  <c r="N116" i="20" s="1"/>
  <c r="H116" i="20"/>
  <c r="M115" i="20"/>
  <c r="L115" i="20"/>
  <c r="I115" i="20"/>
  <c r="O115" i="20" s="1"/>
  <c r="H115" i="20"/>
  <c r="M114" i="20"/>
  <c r="P114" i="20" s="1"/>
  <c r="L114" i="20"/>
  <c r="I114" i="20"/>
  <c r="O114" i="20" s="1"/>
  <c r="H114" i="20"/>
  <c r="M113" i="20"/>
  <c r="P113" i="20" s="1"/>
  <c r="L113" i="20"/>
  <c r="I113" i="20"/>
  <c r="O113" i="20" s="1"/>
  <c r="H113" i="20"/>
  <c r="M112" i="20"/>
  <c r="P112" i="20" s="1"/>
  <c r="L112" i="20"/>
  <c r="I112" i="20"/>
  <c r="N112" i="20" s="1"/>
  <c r="H112" i="20"/>
  <c r="M111" i="20"/>
  <c r="L111" i="20"/>
  <c r="I111" i="20"/>
  <c r="H111" i="20"/>
  <c r="M110" i="20"/>
  <c r="P110" i="20" s="1"/>
  <c r="L110" i="20"/>
  <c r="I110" i="20"/>
  <c r="O110" i="20" s="1"/>
  <c r="H110" i="20"/>
  <c r="M109" i="20"/>
  <c r="P109" i="20" s="1"/>
  <c r="L109" i="20"/>
  <c r="I109" i="20"/>
  <c r="O109" i="20" s="1"/>
  <c r="H109" i="20"/>
  <c r="M108" i="20"/>
  <c r="P108" i="20" s="1"/>
  <c r="L108" i="20"/>
  <c r="I108" i="20"/>
  <c r="O108" i="20" s="1"/>
  <c r="H108" i="20"/>
  <c r="M107" i="20"/>
  <c r="L107" i="20"/>
  <c r="I107" i="20"/>
  <c r="O107" i="20" s="1"/>
  <c r="H107" i="20"/>
  <c r="M106" i="20"/>
  <c r="L106" i="20"/>
  <c r="I106" i="20"/>
  <c r="O106" i="20" s="1"/>
  <c r="H106" i="20"/>
  <c r="M105" i="20"/>
  <c r="P105" i="20" s="1"/>
  <c r="L105" i="20"/>
  <c r="I105" i="20"/>
  <c r="O105" i="20" s="1"/>
  <c r="H105" i="20"/>
  <c r="M104" i="20"/>
  <c r="P104" i="20" s="1"/>
  <c r="L104" i="20"/>
  <c r="I104" i="20"/>
  <c r="H104" i="20"/>
  <c r="M103" i="20"/>
  <c r="L103" i="20"/>
  <c r="I103" i="20"/>
  <c r="H103" i="20"/>
  <c r="M102" i="20"/>
  <c r="L102" i="20"/>
  <c r="I102" i="20"/>
  <c r="O102" i="20" s="1"/>
  <c r="H102" i="20"/>
  <c r="M101" i="20"/>
  <c r="P101" i="20" s="1"/>
  <c r="L101" i="20"/>
  <c r="I101" i="20"/>
  <c r="O101" i="20" s="1"/>
  <c r="H101" i="20"/>
  <c r="M100" i="20"/>
  <c r="P100" i="20" s="1"/>
  <c r="L100" i="20"/>
  <c r="I100" i="20"/>
  <c r="O100" i="20" s="1"/>
  <c r="H100" i="20"/>
  <c r="M99" i="20"/>
  <c r="P99" i="20" s="1"/>
  <c r="L99" i="20"/>
  <c r="I99" i="20"/>
  <c r="O99" i="20" s="1"/>
  <c r="H99" i="20"/>
  <c r="M98" i="20"/>
  <c r="P98" i="20" s="1"/>
  <c r="L98" i="20"/>
  <c r="I98" i="20"/>
  <c r="O98" i="20" s="1"/>
  <c r="H98" i="20"/>
  <c r="M97" i="20"/>
  <c r="P97" i="20" s="1"/>
  <c r="L97" i="20"/>
  <c r="I97" i="20"/>
  <c r="O97" i="20" s="1"/>
  <c r="H97" i="20"/>
  <c r="M96" i="20"/>
  <c r="P96" i="20" s="1"/>
  <c r="L96" i="20"/>
  <c r="I96" i="20"/>
  <c r="H96" i="20"/>
  <c r="M95" i="20"/>
  <c r="L95" i="20"/>
  <c r="I95" i="20"/>
  <c r="H95" i="20"/>
  <c r="M94" i="20"/>
  <c r="L94" i="20"/>
  <c r="I94" i="20"/>
  <c r="O94" i="20" s="1"/>
  <c r="H94" i="20"/>
  <c r="M93" i="20"/>
  <c r="L93" i="20"/>
  <c r="I93" i="20"/>
  <c r="O93" i="20" s="1"/>
  <c r="H93" i="20"/>
  <c r="M92" i="20"/>
  <c r="P92" i="20" s="1"/>
  <c r="L92" i="20"/>
  <c r="I92" i="20"/>
  <c r="O92" i="20" s="1"/>
  <c r="H92" i="20"/>
  <c r="M91" i="20"/>
  <c r="P91" i="20" s="1"/>
  <c r="L91" i="20"/>
  <c r="I91" i="20"/>
  <c r="O91" i="20" s="1"/>
  <c r="H91" i="20"/>
  <c r="M90" i="20"/>
  <c r="L90" i="20"/>
  <c r="I90" i="20"/>
  <c r="O90" i="20" s="1"/>
  <c r="H90" i="20"/>
  <c r="M89" i="20"/>
  <c r="L89" i="20"/>
  <c r="I89" i="20"/>
  <c r="O89" i="20" s="1"/>
  <c r="H89" i="20"/>
  <c r="M88" i="20"/>
  <c r="P88" i="20" s="1"/>
  <c r="L88" i="20"/>
  <c r="I88" i="20"/>
  <c r="O88" i="20" s="1"/>
  <c r="H88" i="20"/>
  <c r="M87" i="20"/>
  <c r="L87" i="20"/>
  <c r="I87" i="20"/>
  <c r="H87" i="20"/>
  <c r="M86" i="20"/>
  <c r="P86" i="20" s="1"/>
  <c r="L86" i="20"/>
  <c r="I86" i="20"/>
  <c r="O86" i="20" s="1"/>
  <c r="H86" i="20"/>
  <c r="M85" i="20"/>
  <c r="L85" i="20"/>
  <c r="I85" i="20"/>
  <c r="O85" i="20" s="1"/>
  <c r="H85" i="20"/>
  <c r="M84" i="20"/>
  <c r="P84" i="20" s="1"/>
  <c r="L84" i="20"/>
  <c r="I84" i="20"/>
  <c r="O84" i="20" s="1"/>
  <c r="H84" i="20"/>
  <c r="M83" i="20"/>
  <c r="P83" i="20" s="1"/>
  <c r="L83" i="20"/>
  <c r="I83" i="20"/>
  <c r="O83" i="20" s="1"/>
  <c r="H83" i="20"/>
  <c r="M82" i="20"/>
  <c r="L82" i="20"/>
  <c r="I82" i="20"/>
  <c r="O82" i="20" s="1"/>
  <c r="H82" i="20"/>
  <c r="M81" i="20"/>
  <c r="L81" i="20"/>
  <c r="I81" i="20"/>
  <c r="O81" i="20" s="1"/>
  <c r="H81" i="20"/>
  <c r="M80" i="20"/>
  <c r="P80" i="20" s="1"/>
  <c r="L80" i="20"/>
  <c r="I80" i="20"/>
  <c r="O80" i="20" s="1"/>
  <c r="H80" i="20"/>
  <c r="M79" i="20"/>
  <c r="L79" i="20"/>
  <c r="I79" i="20"/>
  <c r="H79" i="20"/>
  <c r="M78" i="20"/>
  <c r="L78" i="20"/>
  <c r="I78" i="20"/>
  <c r="O78" i="20" s="1"/>
  <c r="H78" i="20"/>
  <c r="M77" i="20"/>
  <c r="P77" i="20" s="1"/>
  <c r="L77" i="20"/>
  <c r="I77" i="20"/>
  <c r="O77" i="20" s="1"/>
  <c r="H77" i="20"/>
  <c r="M76" i="20"/>
  <c r="P76" i="20" s="1"/>
  <c r="L76" i="20"/>
  <c r="I76" i="20"/>
  <c r="O76" i="20" s="1"/>
  <c r="H76" i="20"/>
  <c r="M75" i="20"/>
  <c r="P75" i="20" s="1"/>
  <c r="L75" i="20"/>
  <c r="I75" i="20"/>
  <c r="O75" i="20" s="1"/>
  <c r="H75" i="20"/>
  <c r="M74" i="20"/>
  <c r="P74" i="20" s="1"/>
  <c r="L74" i="20"/>
  <c r="I74" i="20"/>
  <c r="O74" i="20" s="1"/>
  <c r="H74" i="20"/>
  <c r="M73" i="20"/>
  <c r="P73" i="20" s="1"/>
  <c r="L73" i="20"/>
  <c r="I73" i="20"/>
  <c r="O73" i="20" s="1"/>
  <c r="H73" i="20"/>
  <c r="M72" i="20"/>
  <c r="L72" i="20"/>
  <c r="I72" i="20"/>
  <c r="O72" i="20" s="1"/>
  <c r="H72" i="20"/>
  <c r="M71" i="20"/>
  <c r="L71" i="20"/>
  <c r="I71" i="20"/>
  <c r="H71" i="20"/>
  <c r="M70" i="20"/>
  <c r="P70" i="20" s="1"/>
  <c r="L70" i="20"/>
  <c r="I70" i="20"/>
  <c r="O70" i="20" s="1"/>
  <c r="H70" i="20"/>
  <c r="M69" i="20"/>
  <c r="P69" i="20" s="1"/>
  <c r="L69" i="20"/>
  <c r="I69" i="20"/>
  <c r="O69" i="20" s="1"/>
  <c r="H69" i="20"/>
  <c r="M68" i="20"/>
  <c r="L68" i="20"/>
  <c r="I68" i="20"/>
  <c r="O68" i="20" s="1"/>
  <c r="H68" i="20"/>
  <c r="M67" i="20"/>
  <c r="L67" i="20"/>
  <c r="I67" i="20"/>
  <c r="O67" i="20" s="1"/>
  <c r="H67" i="20"/>
  <c r="M66" i="20"/>
  <c r="P66" i="20" s="1"/>
  <c r="L66" i="20"/>
  <c r="I66" i="20"/>
  <c r="O66" i="20" s="1"/>
  <c r="H66" i="20"/>
  <c r="M65" i="20"/>
  <c r="P65" i="20" s="1"/>
  <c r="L65" i="20"/>
  <c r="I65" i="20"/>
  <c r="O65" i="20" s="1"/>
  <c r="H65" i="20"/>
  <c r="M64" i="20"/>
  <c r="P64" i="20" s="1"/>
  <c r="L64" i="20"/>
  <c r="I64" i="20"/>
  <c r="O64" i="20" s="1"/>
  <c r="H64" i="20"/>
  <c r="M63" i="20"/>
  <c r="L63" i="20"/>
  <c r="I63" i="20"/>
  <c r="H63" i="20"/>
  <c r="X62" i="20"/>
  <c r="M62" i="20"/>
  <c r="P62" i="20" s="1"/>
  <c r="L62" i="20"/>
  <c r="I62" i="20"/>
  <c r="O62" i="20" s="1"/>
  <c r="H62" i="20"/>
  <c r="AI61" i="20"/>
  <c r="AL61" i="20" s="1"/>
  <c r="AH61" i="20"/>
  <c r="AE61" i="20"/>
  <c r="AK61" i="20" s="1"/>
  <c r="AD61" i="20"/>
  <c r="M61" i="20"/>
  <c r="P61" i="20" s="1"/>
  <c r="L61" i="20"/>
  <c r="I61" i="20"/>
  <c r="O61" i="20" s="1"/>
  <c r="H61" i="20"/>
  <c r="AI60" i="20"/>
  <c r="AH60" i="20"/>
  <c r="AE60" i="20"/>
  <c r="AK60" i="20" s="1"/>
  <c r="AD60" i="20"/>
  <c r="M60" i="20"/>
  <c r="P60" i="20" s="1"/>
  <c r="L60" i="20"/>
  <c r="I60" i="20"/>
  <c r="O60" i="20" s="1"/>
  <c r="H60" i="20"/>
  <c r="AI59" i="20"/>
  <c r="AH59" i="20"/>
  <c r="AE59" i="20"/>
  <c r="AD59" i="20"/>
  <c r="Z59" i="20"/>
  <c r="M59" i="20"/>
  <c r="P59" i="20" s="1"/>
  <c r="L59" i="20"/>
  <c r="I59" i="20"/>
  <c r="O59" i="20" s="1"/>
  <c r="H59" i="20"/>
  <c r="AI58" i="20"/>
  <c r="AL58" i="20" s="1"/>
  <c r="AH58" i="20"/>
  <c r="AE58" i="20"/>
  <c r="AK58" i="20" s="1"/>
  <c r="AD58" i="20"/>
  <c r="M58" i="20"/>
  <c r="P58" i="20" s="1"/>
  <c r="L58" i="20"/>
  <c r="I58" i="20"/>
  <c r="O58" i="20" s="1"/>
  <c r="H58" i="20"/>
  <c r="AH57" i="20"/>
  <c r="AI57" i="20" s="1"/>
  <c r="AD57" i="20"/>
  <c r="AE57" i="20" s="1"/>
  <c r="AK57" i="20" s="1"/>
  <c r="M57" i="20"/>
  <c r="P57" i="20" s="1"/>
  <c r="L57" i="20"/>
  <c r="I57" i="20"/>
  <c r="O57" i="20" s="1"/>
  <c r="H57" i="20"/>
  <c r="AH56" i="20"/>
  <c r="AI56" i="20" s="1"/>
  <c r="AL56" i="20" s="1"/>
  <c r="AD56" i="20"/>
  <c r="AE56" i="20" s="1"/>
  <c r="AK56" i="20" s="1"/>
  <c r="M56" i="20"/>
  <c r="P56" i="20" s="1"/>
  <c r="L56" i="20"/>
  <c r="I56" i="20"/>
  <c r="O56" i="20" s="1"/>
  <c r="H56" i="20"/>
  <c r="AI55" i="20"/>
  <c r="AL55" i="20" s="1"/>
  <c r="AH55" i="20"/>
  <c r="AE55" i="20"/>
  <c r="AK55" i="20" s="1"/>
  <c r="AD55" i="20"/>
  <c r="M55" i="20"/>
  <c r="L55" i="20"/>
  <c r="I55" i="20"/>
  <c r="H55" i="20"/>
  <c r="AI54" i="20"/>
  <c r="AL54" i="20" s="1"/>
  <c r="AH54" i="20"/>
  <c r="AE54" i="20"/>
  <c r="AK54" i="20" s="1"/>
  <c r="AD54" i="20"/>
  <c r="M54" i="20"/>
  <c r="P54" i="20" s="1"/>
  <c r="L54" i="20"/>
  <c r="I54" i="20"/>
  <c r="O54" i="20" s="1"/>
  <c r="H54" i="20"/>
  <c r="AI53" i="20"/>
  <c r="AL53" i="20" s="1"/>
  <c r="AH53" i="20"/>
  <c r="AE53" i="20"/>
  <c r="AD53" i="20"/>
  <c r="W53" i="20"/>
  <c r="W54" i="20" s="1"/>
  <c r="W55" i="20" s="1"/>
  <c r="W56" i="20" s="1"/>
  <c r="W57" i="20" s="1"/>
  <c r="W58" i="20" s="1"/>
  <c r="W59" i="20" s="1"/>
  <c r="W60" i="20" s="1"/>
  <c r="W61" i="20" s="1"/>
  <c r="M53" i="20"/>
  <c r="P53" i="20" s="1"/>
  <c r="L53" i="20"/>
  <c r="I53" i="20"/>
  <c r="O53" i="20" s="1"/>
  <c r="H53" i="20"/>
  <c r="AI52" i="20"/>
  <c r="AL52" i="20" s="1"/>
  <c r="AH52" i="20"/>
  <c r="AE52" i="20"/>
  <c r="AK52" i="20" s="1"/>
  <c r="AD52" i="20"/>
  <c r="M52" i="20"/>
  <c r="P52" i="20" s="1"/>
  <c r="L52" i="20"/>
  <c r="I52" i="20"/>
  <c r="O52" i="20" s="1"/>
  <c r="H52" i="20"/>
  <c r="M51" i="20"/>
  <c r="P51" i="20" s="1"/>
  <c r="L51" i="20"/>
  <c r="I51" i="20"/>
  <c r="O51" i="20" s="1"/>
  <c r="H51" i="20"/>
  <c r="M50" i="20"/>
  <c r="L50" i="20"/>
  <c r="I50" i="20"/>
  <c r="O50" i="20" s="1"/>
  <c r="H50" i="20"/>
  <c r="M49" i="20"/>
  <c r="P49" i="20" s="1"/>
  <c r="L49" i="20"/>
  <c r="I49" i="20"/>
  <c r="O49" i="20" s="1"/>
  <c r="H49" i="20"/>
  <c r="M48" i="20"/>
  <c r="P48" i="20" s="1"/>
  <c r="L48" i="20"/>
  <c r="I48" i="20"/>
  <c r="O48" i="20" s="1"/>
  <c r="H48" i="20"/>
  <c r="M47" i="20"/>
  <c r="P47" i="20" s="1"/>
  <c r="L47" i="20"/>
  <c r="I47" i="20"/>
  <c r="H47" i="20"/>
  <c r="M46" i="20"/>
  <c r="L46" i="20"/>
  <c r="I46" i="20"/>
  <c r="O46" i="20" s="1"/>
  <c r="H46" i="20"/>
  <c r="M45" i="20"/>
  <c r="P45" i="20" s="1"/>
  <c r="L45" i="20"/>
  <c r="I45" i="20"/>
  <c r="O45" i="20" s="1"/>
  <c r="H45" i="20"/>
  <c r="M44" i="20"/>
  <c r="P44" i="20" s="1"/>
  <c r="L44" i="20"/>
  <c r="I44" i="20"/>
  <c r="O44" i="20" s="1"/>
  <c r="H44" i="20"/>
  <c r="M43" i="20"/>
  <c r="P43" i="20" s="1"/>
  <c r="L43" i="20"/>
  <c r="I43" i="20"/>
  <c r="O43" i="20" s="1"/>
  <c r="H43" i="20"/>
  <c r="M42" i="20"/>
  <c r="L42" i="20"/>
  <c r="I42" i="20"/>
  <c r="H42" i="20"/>
  <c r="A42" i="20"/>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M41" i="20"/>
  <c r="P41" i="20" s="1"/>
  <c r="L41" i="20"/>
  <c r="I41" i="20"/>
  <c r="O41" i="20" s="1"/>
  <c r="H41" i="20"/>
  <c r="P40" i="20"/>
  <c r="J18" i="20"/>
  <c r="J16" i="20"/>
  <c r="J13" i="20"/>
  <c r="J12" i="20"/>
  <c r="J9" i="20"/>
  <c r="M130" i="19"/>
  <c r="P130" i="19" s="1"/>
  <c r="L130" i="19"/>
  <c r="I130" i="19"/>
  <c r="O130" i="19" s="1"/>
  <c r="H130" i="19"/>
  <c r="M129" i="19"/>
  <c r="L129" i="19"/>
  <c r="I129" i="19"/>
  <c r="H129" i="19"/>
  <c r="M128" i="19"/>
  <c r="L128" i="19"/>
  <c r="I128" i="19"/>
  <c r="O128" i="19" s="1"/>
  <c r="H128" i="19"/>
  <c r="M127" i="19"/>
  <c r="P127" i="19" s="1"/>
  <c r="L127" i="19"/>
  <c r="I127" i="19"/>
  <c r="O127" i="19" s="1"/>
  <c r="H127" i="19"/>
  <c r="M126" i="19"/>
  <c r="P126" i="19" s="1"/>
  <c r="L126" i="19"/>
  <c r="I126" i="19"/>
  <c r="O126" i="19" s="1"/>
  <c r="H126" i="19"/>
  <c r="M125" i="19"/>
  <c r="P125" i="19" s="1"/>
  <c r="L125" i="19"/>
  <c r="I125" i="19"/>
  <c r="O125" i="19" s="1"/>
  <c r="H125" i="19"/>
  <c r="M124" i="19"/>
  <c r="L124" i="19"/>
  <c r="I124" i="19"/>
  <c r="O124" i="19" s="1"/>
  <c r="H124" i="19"/>
  <c r="M123" i="19"/>
  <c r="L123" i="19"/>
  <c r="I123" i="19"/>
  <c r="O123" i="19" s="1"/>
  <c r="H123" i="19"/>
  <c r="M122" i="19"/>
  <c r="P122" i="19" s="1"/>
  <c r="L122" i="19"/>
  <c r="I122" i="19"/>
  <c r="O122" i="19" s="1"/>
  <c r="H122" i="19"/>
  <c r="M121" i="19"/>
  <c r="L121" i="19"/>
  <c r="I121" i="19"/>
  <c r="H121" i="19"/>
  <c r="M120" i="19"/>
  <c r="L120" i="19"/>
  <c r="I120" i="19"/>
  <c r="O120" i="19" s="1"/>
  <c r="H120" i="19"/>
  <c r="M119" i="19"/>
  <c r="L119" i="19"/>
  <c r="I119" i="19"/>
  <c r="O119" i="19" s="1"/>
  <c r="H119" i="19"/>
  <c r="M118" i="19"/>
  <c r="P118" i="19" s="1"/>
  <c r="L118" i="19"/>
  <c r="I118" i="19"/>
  <c r="O118" i="19" s="1"/>
  <c r="H118" i="19"/>
  <c r="M117" i="19"/>
  <c r="P117" i="19" s="1"/>
  <c r="L117" i="19"/>
  <c r="I117" i="19"/>
  <c r="O117" i="19" s="1"/>
  <c r="H117" i="19"/>
  <c r="M116" i="19"/>
  <c r="L116" i="19"/>
  <c r="I116" i="19"/>
  <c r="O116" i="19" s="1"/>
  <c r="H116" i="19"/>
  <c r="M115" i="19"/>
  <c r="L115" i="19"/>
  <c r="I115" i="19"/>
  <c r="O115" i="19" s="1"/>
  <c r="H115" i="19"/>
  <c r="M114" i="19"/>
  <c r="P114" i="19" s="1"/>
  <c r="L114" i="19"/>
  <c r="I114" i="19"/>
  <c r="O114" i="19" s="1"/>
  <c r="H114" i="19"/>
  <c r="M113" i="19"/>
  <c r="L113" i="19"/>
  <c r="I113" i="19"/>
  <c r="H113" i="19"/>
  <c r="M112" i="19"/>
  <c r="L112" i="19"/>
  <c r="I112" i="19"/>
  <c r="O112" i="19" s="1"/>
  <c r="H112" i="19"/>
  <c r="M111" i="19"/>
  <c r="L111" i="19"/>
  <c r="I111" i="19"/>
  <c r="O111" i="19" s="1"/>
  <c r="H111" i="19"/>
  <c r="M110" i="19"/>
  <c r="P110" i="19" s="1"/>
  <c r="L110" i="19"/>
  <c r="I110" i="19"/>
  <c r="O110" i="19" s="1"/>
  <c r="H110" i="19"/>
  <c r="M109" i="19"/>
  <c r="P109" i="19" s="1"/>
  <c r="L109" i="19"/>
  <c r="I109" i="19"/>
  <c r="O109" i="19" s="1"/>
  <c r="H109" i="19"/>
  <c r="M108" i="19"/>
  <c r="L108" i="19"/>
  <c r="I108" i="19"/>
  <c r="O108" i="19" s="1"/>
  <c r="H108" i="19"/>
  <c r="M107" i="19"/>
  <c r="L107" i="19"/>
  <c r="I107" i="19"/>
  <c r="O107" i="19" s="1"/>
  <c r="H107" i="19"/>
  <c r="M106" i="19"/>
  <c r="P106" i="19" s="1"/>
  <c r="L106" i="19"/>
  <c r="I106" i="19"/>
  <c r="O106" i="19" s="1"/>
  <c r="H106" i="19"/>
  <c r="M105" i="19"/>
  <c r="L105" i="19"/>
  <c r="I105" i="19"/>
  <c r="H105" i="19"/>
  <c r="M104" i="19"/>
  <c r="L104" i="19"/>
  <c r="I104" i="19"/>
  <c r="O104" i="19" s="1"/>
  <c r="H104" i="19"/>
  <c r="M103" i="19"/>
  <c r="L103" i="19"/>
  <c r="I103" i="19"/>
  <c r="O103" i="19" s="1"/>
  <c r="H103" i="19"/>
  <c r="M102" i="19"/>
  <c r="P102" i="19" s="1"/>
  <c r="L102" i="19"/>
  <c r="I102" i="19"/>
  <c r="O102" i="19" s="1"/>
  <c r="H102" i="19"/>
  <c r="M101" i="19"/>
  <c r="P101" i="19" s="1"/>
  <c r="L101" i="19"/>
  <c r="I101" i="19"/>
  <c r="O101" i="19" s="1"/>
  <c r="H101" i="19"/>
  <c r="M100" i="19"/>
  <c r="L100" i="19"/>
  <c r="I100" i="19"/>
  <c r="O100" i="19" s="1"/>
  <c r="H100" i="19"/>
  <c r="M99" i="19"/>
  <c r="L99" i="19"/>
  <c r="I99" i="19"/>
  <c r="O99" i="19" s="1"/>
  <c r="H99" i="19"/>
  <c r="M98" i="19"/>
  <c r="P98" i="19" s="1"/>
  <c r="L98" i="19"/>
  <c r="I98" i="19"/>
  <c r="O98" i="19" s="1"/>
  <c r="H98" i="19"/>
  <c r="M97" i="19"/>
  <c r="L97" i="19"/>
  <c r="I97" i="19"/>
  <c r="H97" i="19"/>
  <c r="M96" i="19"/>
  <c r="L96" i="19"/>
  <c r="I96" i="19"/>
  <c r="O96" i="19" s="1"/>
  <c r="H96" i="19"/>
  <c r="M95" i="19"/>
  <c r="L95" i="19"/>
  <c r="I95" i="19"/>
  <c r="O95" i="19" s="1"/>
  <c r="H95" i="19"/>
  <c r="M94" i="19"/>
  <c r="P94" i="19" s="1"/>
  <c r="L94" i="19"/>
  <c r="I94" i="19"/>
  <c r="O94" i="19" s="1"/>
  <c r="H94" i="19"/>
  <c r="M93" i="19"/>
  <c r="L93" i="19"/>
  <c r="I93" i="19"/>
  <c r="O93" i="19" s="1"/>
  <c r="H93" i="19"/>
  <c r="M92" i="19"/>
  <c r="L92" i="19"/>
  <c r="I92" i="19"/>
  <c r="O92" i="19" s="1"/>
  <c r="H92" i="19"/>
  <c r="M91" i="19"/>
  <c r="L91" i="19"/>
  <c r="I91" i="19"/>
  <c r="O91" i="19" s="1"/>
  <c r="H91" i="19"/>
  <c r="M90" i="19"/>
  <c r="P90" i="19" s="1"/>
  <c r="L90" i="19"/>
  <c r="I90" i="19"/>
  <c r="O90" i="19" s="1"/>
  <c r="H90" i="19"/>
  <c r="M89" i="19"/>
  <c r="L89" i="19"/>
  <c r="I89" i="19"/>
  <c r="H89" i="19"/>
  <c r="M88" i="19"/>
  <c r="L88" i="19"/>
  <c r="I88" i="19"/>
  <c r="O88" i="19" s="1"/>
  <c r="H88" i="19"/>
  <c r="M87" i="19"/>
  <c r="L87" i="19"/>
  <c r="I87" i="19"/>
  <c r="O87" i="19" s="1"/>
  <c r="H87" i="19"/>
  <c r="M86" i="19"/>
  <c r="P86" i="19" s="1"/>
  <c r="L86" i="19"/>
  <c r="I86" i="19"/>
  <c r="O86" i="19" s="1"/>
  <c r="H86" i="19"/>
  <c r="M85" i="19"/>
  <c r="L85" i="19"/>
  <c r="I85" i="19"/>
  <c r="O85" i="19" s="1"/>
  <c r="H85" i="19"/>
  <c r="M84" i="19"/>
  <c r="L84" i="19"/>
  <c r="I84" i="19"/>
  <c r="O84" i="19" s="1"/>
  <c r="H84" i="19"/>
  <c r="M83" i="19"/>
  <c r="L83" i="19"/>
  <c r="I83" i="19"/>
  <c r="O83" i="19" s="1"/>
  <c r="H83" i="19"/>
  <c r="M82" i="19"/>
  <c r="P82" i="19" s="1"/>
  <c r="L82" i="19"/>
  <c r="I82" i="19"/>
  <c r="O82" i="19" s="1"/>
  <c r="H82" i="19"/>
  <c r="M81" i="19"/>
  <c r="L81" i="19"/>
  <c r="I81" i="19"/>
  <c r="H81" i="19"/>
  <c r="O41" i="22" l="1"/>
  <c r="P41" i="22"/>
  <c r="O41" i="21"/>
  <c r="P97" i="19"/>
  <c r="O44" i="21"/>
  <c r="O52" i="21"/>
  <c r="O148" i="21"/>
  <c r="O156" i="21"/>
  <c r="O164" i="21"/>
  <c r="O172" i="21"/>
  <c r="O180" i="21"/>
  <c r="O55" i="22"/>
  <c r="P191" i="22"/>
  <c r="P199" i="22"/>
  <c r="P207" i="22"/>
  <c r="P263" i="22"/>
  <c r="P271" i="22"/>
  <c r="P279" i="22"/>
  <c r="P287" i="22"/>
  <c r="P295" i="22"/>
  <c r="P303" i="22"/>
  <c r="P311" i="22"/>
  <c r="P105" i="19"/>
  <c r="O42" i="20"/>
  <c r="Q44" i="20"/>
  <c r="P76" i="21"/>
  <c r="P108" i="21"/>
  <c r="P220" i="21"/>
  <c r="P252" i="21"/>
  <c r="P142" i="22"/>
  <c r="P174" i="22"/>
  <c r="P81" i="19"/>
  <c r="P121" i="19"/>
  <c r="P44" i="21"/>
  <c r="P52" i="21"/>
  <c r="P55" i="22"/>
  <c r="O135" i="22"/>
  <c r="O254" i="22"/>
  <c r="O262" i="22"/>
  <c r="O270" i="22"/>
  <c r="O278" i="22"/>
  <c r="O286" i="22"/>
  <c r="O294" i="22"/>
  <c r="O302" i="22"/>
  <c r="O310" i="22"/>
  <c r="P113" i="19"/>
  <c r="O55" i="20"/>
  <c r="P42" i="20"/>
  <c r="O47" i="22"/>
  <c r="O143" i="22"/>
  <c r="O151" i="22"/>
  <c r="O159" i="22"/>
  <c r="O167" i="22"/>
  <c r="O175" i="22"/>
  <c r="O183" i="22"/>
  <c r="P55" i="20"/>
  <c r="O63" i="20"/>
  <c r="N79" i="20"/>
  <c r="N95" i="20"/>
  <c r="O119" i="20"/>
  <c r="O191" i="20"/>
  <c r="O199" i="20"/>
  <c r="O207" i="20"/>
  <c r="O215" i="20"/>
  <c r="O223" i="20"/>
  <c r="Q49" i="21"/>
  <c r="Q157" i="21"/>
  <c r="P63" i="22"/>
  <c r="P71" i="22"/>
  <c r="P79" i="22"/>
  <c r="P87" i="22"/>
  <c r="P95" i="22"/>
  <c r="P103" i="22"/>
  <c r="P111" i="22"/>
  <c r="P119" i="22"/>
  <c r="P127" i="22"/>
  <c r="P135" i="22"/>
  <c r="Q174" i="22"/>
  <c r="P129" i="19"/>
  <c r="O71" i="20"/>
  <c r="O87" i="20"/>
  <c r="O103" i="20"/>
  <c r="O111" i="20"/>
  <c r="Q111" i="20" s="1"/>
  <c r="O135" i="20"/>
  <c r="O183" i="20"/>
  <c r="Q187" i="20"/>
  <c r="O47" i="20"/>
  <c r="Q141" i="20"/>
  <c r="O143" i="20"/>
  <c r="Q145" i="20"/>
  <c r="Q149" i="20"/>
  <c r="O151" i="20"/>
  <c r="O159" i="20"/>
  <c r="Q161" i="20"/>
  <c r="Q165" i="20"/>
  <c r="O167" i="20"/>
  <c r="Q169" i="20"/>
  <c r="Q173" i="20"/>
  <c r="O175" i="20"/>
  <c r="Q175" i="20" s="1"/>
  <c r="Q61" i="22"/>
  <c r="O62" i="22"/>
  <c r="O81" i="19"/>
  <c r="O89" i="19"/>
  <c r="O97" i="19"/>
  <c r="O105" i="19"/>
  <c r="O113" i="19"/>
  <c r="O121" i="19"/>
  <c r="Q121" i="19" s="1"/>
  <c r="O129" i="19"/>
  <c r="AJ53" i="20"/>
  <c r="P63" i="20"/>
  <c r="P71" i="20"/>
  <c r="P79" i="20"/>
  <c r="P87" i="20"/>
  <c r="P95" i="20"/>
  <c r="P127" i="20"/>
  <c r="P135" i="20"/>
  <c r="P183" i="20"/>
  <c r="P191" i="20"/>
  <c r="P207" i="20"/>
  <c r="P215" i="20"/>
  <c r="O60" i="21"/>
  <c r="Q104" i="22"/>
  <c r="O191" i="22"/>
  <c r="Q191" i="22" s="1"/>
  <c r="O199" i="22"/>
  <c r="O207" i="22"/>
  <c r="N213" i="22"/>
  <c r="O215" i="22"/>
  <c r="O223" i="22"/>
  <c r="O231" i="22"/>
  <c r="O239" i="22"/>
  <c r="O247" i="22"/>
  <c r="Q249" i="22"/>
  <c r="Q253" i="22"/>
  <c r="O255" i="22"/>
  <c r="O263" i="22"/>
  <c r="O271" i="22"/>
  <c r="O279" i="22"/>
  <c r="O287" i="22"/>
  <c r="O295" i="22"/>
  <c r="O303" i="22"/>
  <c r="O311" i="22"/>
  <c r="P83" i="19"/>
  <c r="N83" i="19"/>
  <c r="N84" i="19"/>
  <c r="N85" i="19"/>
  <c r="P87" i="19"/>
  <c r="N87" i="19"/>
  <c r="N88" i="19"/>
  <c r="N89" i="19"/>
  <c r="P91" i="19"/>
  <c r="N91" i="19"/>
  <c r="N92" i="19"/>
  <c r="N93" i="19"/>
  <c r="P95" i="19"/>
  <c r="N95" i="19"/>
  <c r="N96" i="19"/>
  <c r="P99" i="19"/>
  <c r="N99" i="19"/>
  <c r="N100" i="19"/>
  <c r="P103" i="19"/>
  <c r="N103" i="19"/>
  <c r="N104" i="19"/>
  <c r="P107" i="19"/>
  <c r="Q107" i="19" s="1"/>
  <c r="N107" i="19"/>
  <c r="N108" i="19"/>
  <c r="P111" i="19"/>
  <c r="N111" i="19"/>
  <c r="N112" i="19"/>
  <c r="P115" i="19"/>
  <c r="N115" i="19"/>
  <c r="N116" i="19"/>
  <c r="P119" i="19"/>
  <c r="N119" i="19"/>
  <c r="N120" i="19"/>
  <c r="P123" i="19"/>
  <c r="N123" i="19"/>
  <c r="N124" i="19"/>
  <c r="P124" i="19"/>
  <c r="N128" i="19"/>
  <c r="P128" i="19"/>
  <c r="N46" i="20"/>
  <c r="P46" i="20"/>
  <c r="N50" i="20"/>
  <c r="P50" i="20"/>
  <c r="AK59" i="20"/>
  <c r="AL59" i="20"/>
  <c r="AJ60" i="20"/>
  <c r="AL60" i="20"/>
  <c r="P67" i="20"/>
  <c r="N67" i="20"/>
  <c r="N78" i="20"/>
  <c r="P78" i="20"/>
  <c r="P81" i="20"/>
  <c r="N81" i="20"/>
  <c r="P85" i="20"/>
  <c r="N85" i="20"/>
  <c r="P89" i="20"/>
  <c r="N89" i="20"/>
  <c r="P93" i="20"/>
  <c r="N93" i="20"/>
  <c r="N96" i="20"/>
  <c r="O96" i="20"/>
  <c r="Q96" i="20" s="1"/>
  <c r="P103" i="20"/>
  <c r="N103" i="20"/>
  <c r="N104" i="20"/>
  <c r="O104" i="20"/>
  <c r="P107" i="20"/>
  <c r="Q107" i="20" s="1"/>
  <c r="N107" i="20"/>
  <c r="P111" i="20"/>
  <c r="N111" i="20"/>
  <c r="P115" i="20"/>
  <c r="N115" i="20"/>
  <c r="P119" i="20"/>
  <c r="N119" i="20"/>
  <c r="N122" i="20"/>
  <c r="P122" i="20"/>
  <c r="Q125" i="20"/>
  <c r="N127" i="20"/>
  <c r="O127" i="20"/>
  <c r="N131" i="20"/>
  <c r="O131" i="20"/>
  <c r="Q131" i="20" s="1"/>
  <c r="P185" i="20"/>
  <c r="Q185" i="20" s="1"/>
  <c r="N185" i="20"/>
  <c r="Q189" i="20"/>
  <c r="P199" i="20"/>
  <c r="N199" i="20"/>
  <c r="N200" i="20"/>
  <c r="O200" i="20"/>
  <c r="P203" i="20"/>
  <c r="N203" i="20"/>
  <c r="P219" i="20"/>
  <c r="N219" i="20"/>
  <c r="N220" i="20"/>
  <c r="O220" i="20"/>
  <c r="P223" i="20"/>
  <c r="N223" i="20"/>
  <c r="P142" i="20"/>
  <c r="N142" i="20"/>
  <c r="P146" i="20"/>
  <c r="N146" i="20"/>
  <c r="P150" i="20"/>
  <c r="N150" i="20"/>
  <c r="N153" i="20"/>
  <c r="P153" i="20"/>
  <c r="P154" i="20"/>
  <c r="N154" i="20"/>
  <c r="N157" i="20"/>
  <c r="P157" i="20"/>
  <c r="P158" i="20"/>
  <c r="N158" i="20"/>
  <c r="P162" i="20"/>
  <c r="N162" i="20"/>
  <c r="P166" i="20"/>
  <c r="N166" i="20"/>
  <c r="P170" i="20"/>
  <c r="N170" i="20"/>
  <c r="P174" i="20"/>
  <c r="N174" i="20"/>
  <c r="N177" i="20"/>
  <c r="P177" i="20"/>
  <c r="P178" i="20"/>
  <c r="N178" i="20"/>
  <c r="P41" i="21"/>
  <c r="N41" i="21"/>
  <c r="P42" i="21"/>
  <c r="N42" i="21"/>
  <c r="P43" i="21"/>
  <c r="N43" i="21"/>
  <c r="AL52" i="21"/>
  <c r="AM52" i="21" s="1"/>
  <c r="AJ52" i="21"/>
  <c r="N54" i="21"/>
  <c r="N55" i="21"/>
  <c r="AL55" i="21"/>
  <c r="AM55" i="21" s="1"/>
  <c r="AJ55" i="21"/>
  <c r="N58" i="21"/>
  <c r="P58" i="21"/>
  <c r="AJ58" i="21"/>
  <c r="AL58" i="21"/>
  <c r="AK59" i="21"/>
  <c r="N60" i="21"/>
  <c r="P60" i="21"/>
  <c r="P64" i="21"/>
  <c r="N64" i="21"/>
  <c r="N68" i="21"/>
  <c r="N80" i="21"/>
  <c r="P80" i="21"/>
  <c r="Q80" i="21" s="1"/>
  <c r="P83" i="21"/>
  <c r="N83" i="21"/>
  <c r="N84" i="21"/>
  <c r="P84" i="21"/>
  <c r="N91" i="21"/>
  <c r="N99" i="21"/>
  <c r="P107" i="21"/>
  <c r="N107" i="21"/>
  <c r="P111" i="21"/>
  <c r="N111" i="21"/>
  <c r="P112" i="21"/>
  <c r="Q112" i="21" s="1"/>
  <c r="N112" i="21"/>
  <c r="P115" i="21"/>
  <c r="N115" i="21"/>
  <c r="P116" i="21"/>
  <c r="N116" i="21"/>
  <c r="P119" i="21"/>
  <c r="N119" i="21"/>
  <c r="P128" i="21"/>
  <c r="N128" i="21"/>
  <c r="P132" i="21"/>
  <c r="N132" i="21"/>
  <c r="P137" i="21"/>
  <c r="N137" i="21"/>
  <c r="P138" i="21"/>
  <c r="N138" i="21"/>
  <c r="P140" i="21"/>
  <c r="N140" i="21"/>
  <c r="P184" i="21"/>
  <c r="N184" i="21"/>
  <c r="P188" i="21"/>
  <c r="N188" i="21"/>
  <c r="N189" i="21"/>
  <c r="P189" i="21"/>
  <c r="P193" i="21"/>
  <c r="N193" i="21"/>
  <c r="P194" i="21"/>
  <c r="N194" i="21"/>
  <c r="P196" i="21"/>
  <c r="N196" i="21"/>
  <c r="N200" i="21"/>
  <c r="P200" i="21"/>
  <c r="Q202" i="21"/>
  <c r="N204" i="21"/>
  <c r="P208" i="21"/>
  <c r="N208" i="21"/>
  <c r="N216" i="21"/>
  <c r="Q218" i="21"/>
  <c r="N228" i="21"/>
  <c r="N229" i="21"/>
  <c r="N232" i="21"/>
  <c r="P232" i="21"/>
  <c r="P233" i="21"/>
  <c r="N233" i="21"/>
  <c r="P236" i="21"/>
  <c r="N236" i="21"/>
  <c r="P238" i="21"/>
  <c r="N238" i="21"/>
  <c r="N240" i="21"/>
  <c r="P241" i="21"/>
  <c r="N241" i="21"/>
  <c r="Q242" i="21"/>
  <c r="N244" i="21"/>
  <c r="P244" i="21"/>
  <c r="P245" i="21"/>
  <c r="N245" i="21"/>
  <c r="P248" i="21"/>
  <c r="N248" i="21"/>
  <c r="P250" i="21"/>
  <c r="N250" i="21"/>
  <c r="N253" i="21"/>
  <c r="N256" i="21"/>
  <c r="P256" i="21"/>
  <c r="P257" i="21"/>
  <c r="N257" i="21"/>
  <c r="P260" i="21"/>
  <c r="N260" i="21"/>
  <c r="N268" i="21"/>
  <c r="P269" i="21"/>
  <c r="N269" i="21"/>
  <c r="P142" i="21"/>
  <c r="N142" i="21"/>
  <c r="P143" i="21"/>
  <c r="N143" i="21"/>
  <c r="P146" i="21"/>
  <c r="N146" i="21"/>
  <c r="P147" i="21"/>
  <c r="N147" i="21"/>
  <c r="N149" i="21"/>
  <c r="P149" i="21"/>
  <c r="P150" i="21"/>
  <c r="N150" i="21"/>
  <c r="P151" i="21"/>
  <c r="N151" i="21"/>
  <c r="N153" i="21"/>
  <c r="P153" i="21"/>
  <c r="P154" i="21"/>
  <c r="N154" i="21"/>
  <c r="P155" i="21"/>
  <c r="N155" i="21"/>
  <c r="P158" i="21"/>
  <c r="N158" i="21"/>
  <c r="P159" i="21"/>
  <c r="N159" i="21"/>
  <c r="N161" i="21"/>
  <c r="P161" i="21"/>
  <c r="P162" i="21"/>
  <c r="N162" i="21"/>
  <c r="P163" i="21"/>
  <c r="N163" i="21"/>
  <c r="N165" i="21"/>
  <c r="P165" i="21"/>
  <c r="P166" i="21"/>
  <c r="N166" i="21"/>
  <c r="P167" i="21"/>
  <c r="N167" i="21"/>
  <c r="N170" i="21"/>
  <c r="O170" i="21"/>
  <c r="Q170" i="21"/>
  <c r="P171" i="21"/>
  <c r="N171" i="21"/>
  <c r="N174" i="21"/>
  <c r="O174" i="21"/>
  <c r="Q174" i="21" s="1"/>
  <c r="P175" i="21"/>
  <c r="N175" i="21"/>
  <c r="P179" i="21"/>
  <c r="N179" i="21"/>
  <c r="P46" i="22"/>
  <c r="N46" i="22"/>
  <c r="P47" i="22"/>
  <c r="N47" i="22"/>
  <c r="P48" i="22"/>
  <c r="N48" i="22"/>
  <c r="P51" i="22"/>
  <c r="N51" i="22"/>
  <c r="AJ53" i="22"/>
  <c r="N60" i="22"/>
  <c r="P64" i="22"/>
  <c r="N64" i="22"/>
  <c r="N72" i="22"/>
  <c r="N73" i="22"/>
  <c r="P76" i="22"/>
  <c r="Q76" i="22" s="1"/>
  <c r="N76" i="22"/>
  <c r="N88" i="22"/>
  <c r="O88" i="22"/>
  <c r="P96" i="22"/>
  <c r="N96" i="22"/>
  <c r="P108" i="22"/>
  <c r="N108" i="22"/>
  <c r="N112" i="22"/>
  <c r="P112" i="22"/>
  <c r="P116" i="22"/>
  <c r="N116" i="22"/>
  <c r="P117" i="22"/>
  <c r="N117" i="22"/>
  <c r="N124" i="22"/>
  <c r="P124" i="22"/>
  <c r="P133" i="22"/>
  <c r="N133" i="22"/>
  <c r="P136" i="22"/>
  <c r="N136" i="22"/>
  <c r="N140" i="22"/>
  <c r="O140" i="22"/>
  <c r="P201" i="22"/>
  <c r="N201" i="22"/>
  <c r="P202" i="22"/>
  <c r="N202" i="22"/>
  <c r="Q204" i="22"/>
  <c r="P205" i="22"/>
  <c r="N205" i="22"/>
  <c r="P206" i="22"/>
  <c r="N206" i="22"/>
  <c r="P221" i="22"/>
  <c r="N221" i="22"/>
  <c r="P229" i="22"/>
  <c r="N229" i="22"/>
  <c r="P237" i="22"/>
  <c r="N237" i="22"/>
  <c r="P245" i="22"/>
  <c r="N245" i="22"/>
  <c r="P257" i="22"/>
  <c r="N257" i="22"/>
  <c r="P265" i="22"/>
  <c r="N265" i="22"/>
  <c r="P273" i="22"/>
  <c r="N273" i="22"/>
  <c r="P277" i="22"/>
  <c r="N277" i="22"/>
  <c r="P281" i="22"/>
  <c r="N281" i="22"/>
  <c r="P289" i="22"/>
  <c r="N289" i="22"/>
  <c r="Q292" i="22"/>
  <c r="N300" i="22"/>
  <c r="P300" i="22"/>
  <c r="N308" i="22"/>
  <c r="P308" i="22"/>
  <c r="P309" i="22"/>
  <c r="N309" i="22"/>
  <c r="N313" i="22"/>
  <c r="P143" i="22"/>
  <c r="N143" i="22"/>
  <c r="P147" i="22"/>
  <c r="N147" i="22"/>
  <c r="N150" i="22"/>
  <c r="P150" i="22"/>
  <c r="P151" i="22"/>
  <c r="N151" i="22"/>
  <c r="Q154" i="22"/>
  <c r="P155" i="22"/>
  <c r="N155" i="22"/>
  <c r="N158" i="22"/>
  <c r="P158" i="22"/>
  <c r="P159" i="22"/>
  <c r="N159" i="22"/>
  <c r="N162" i="22"/>
  <c r="P162" i="22"/>
  <c r="P163" i="22"/>
  <c r="N163" i="22"/>
  <c r="N166" i="22"/>
  <c r="P166" i="22"/>
  <c r="P167" i="22"/>
  <c r="N167" i="22"/>
  <c r="P171" i="22"/>
  <c r="N171" i="22"/>
  <c r="P175" i="22"/>
  <c r="N175" i="22"/>
  <c r="N178" i="22"/>
  <c r="P178" i="22"/>
  <c r="P179" i="22"/>
  <c r="N179" i="22"/>
  <c r="N182" i="22"/>
  <c r="P182" i="22"/>
  <c r="N183" i="22"/>
  <c r="P183" i="22"/>
  <c r="Q62" i="22"/>
  <c r="O301" i="22"/>
  <c r="N301" i="22"/>
  <c r="P169" i="22"/>
  <c r="N169" i="22"/>
  <c r="A96" i="22"/>
  <c r="A97" i="22" s="1"/>
  <c r="A98" i="22" s="1"/>
  <c r="A99" i="22" s="1"/>
  <c r="A100" i="22" s="1"/>
  <c r="A101" i="22" s="1"/>
  <c r="A102" i="22" s="1"/>
  <c r="A103" i="22" s="1"/>
  <c r="A104" i="22" s="1"/>
  <c r="A105" i="22" s="1"/>
  <c r="A106" i="22" s="1"/>
  <c r="A107" i="22" s="1"/>
  <c r="A108" i="22" s="1"/>
  <c r="A109" i="22" s="1"/>
  <c r="A110" i="22" s="1"/>
  <c r="A111" i="22" s="1"/>
  <c r="A112" i="22" s="1"/>
  <c r="A113" i="22" s="1"/>
  <c r="A114" i="22" s="1"/>
  <c r="A115" i="22" s="1"/>
  <c r="A116" i="22" s="1"/>
  <c r="A117" i="22" s="1"/>
  <c r="A118" i="22" s="1"/>
  <c r="A119" i="22" s="1"/>
  <c r="A120" i="22" s="1"/>
  <c r="A121" i="22" s="1"/>
  <c r="A122" i="22" s="1"/>
  <c r="A123" i="22" s="1"/>
  <c r="A124" i="22" s="1"/>
  <c r="A125" i="22" s="1"/>
  <c r="A126" i="22" s="1"/>
  <c r="A127" i="22" s="1"/>
  <c r="A128" i="22" s="1"/>
  <c r="A129" i="22" s="1"/>
  <c r="A130" i="22" s="1"/>
  <c r="A131" i="22" s="1"/>
  <c r="A132" i="22" s="1"/>
  <c r="A133" i="22" s="1"/>
  <c r="A134" i="22" s="1"/>
  <c r="A135" i="22" s="1"/>
  <c r="A136" i="22" s="1"/>
  <c r="A137" i="22" s="1"/>
  <c r="A138" i="22" s="1"/>
  <c r="A139" i="22" s="1"/>
  <c r="A140" i="22" s="1"/>
  <c r="A141" i="22" s="1"/>
  <c r="A142" i="22" s="1"/>
  <c r="A143" i="22" s="1"/>
  <c r="A144" i="22" s="1"/>
  <c r="A145" i="22" s="1"/>
  <c r="A146" i="22" s="1"/>
  <c r="A147" i="22" s="1"/>
  <c r="A148" i="22" s="1"/>
  <c r="A149" i="22" s="1"/>
  <c r="A150" i="22" s="1"/>
  <c r="A151" i="22" s="1"/>
  <c r="A152" i="22" s="1"/>
  <c r="A153" i="22" s="1"/>
  <c r="A154" i="22" s="1"/>
  <c r="A155" i="22" s="1"/>
  <c r="A156" i="22" s="1"/>
  <c r="A157" i="22" s="1"/>
  <c r="A158" i="22" s="1"/>
  <c r="A159" i="22" s="1"/>
  <c r="A160" i="22" s="1"/>
  <c r="A161" i="22" s="1"/>
  <c r="A162" i="22" s="1"/>
  <c r="A163" i="22" s="1"/>
  <c r="A164" i="22" s="1"/>
  <c r="A165" i="22" s="1"/>
  <c r="A166" i="22" s="1"/>
  <c r="A167" i="22" s="1"/>
  <c r="A168" i="22" s="1"/>
  <c r="A169" i="22" s="1"/>
  <c r="A170" i="22" s="1"/>
  <c r="A171" i="22" s="1"/>
  <c r="A172" i="22" s="1"/>
  <c r="A173" i="22" s="1"/>
  <c r="A174" i="22" s="1"/>
  <c r="A175" i="22" s="1"/>
  <c r="A176" i="22" s="1"/>
  <c r="A177" i="22" s="1"/>
  <c r="A178" i="22" s="1"/>
  <c r="A179" i="22" s="1"/>
  <c r="A180" i="22" s="1"/>
  <c r="A181" i="22" s="1"/>
  <c r="A182" i="22" s="1"/>
  <c r="A183" i="22" s="1"/>
  <c r="A184" i="22" s="1"/>
  <c r="A185" i="22" s="1"/>
  <c r="A186" i="22" s="1"/>
  <c r="A187" i="22" s="1"/>
  <c r="A188" i="22" s="1"/>
  <c r="A189" i="22" s="1"/>
  <c r="A190" i="22" s="1"/>
  <c r="A191" i="22" s="1"/>
  <c r="A192" i="22" s="1"/>
  <c r="A193" i="22" s="1"/>
  <c r="A194" i="22" s="1"/>
  <c r="A195" i="22" s="1"/>
  <c r="A196" i="22" s="1"/>
  <c r="A197" i="22" s="1"/>
  <c r="A198" i="22" s="1"/>
  <c r="A199" i="22" s="1"/>
  <c r="A200" i="22" s="1"/>
  <c r="A201" i="22" s="1"/>
  <c r="A202" i="22" s="1"/>
  <c r="A203" i="22" s="1"/>
  <c r="A204" i="22" s="1"/>
  <c r="A205" i="22" s="1"/>
  <c r="A206" i="22" s="1"/>
  <c r="A207" i="22" s="1"/>
  <c r="A208" i="22" s="1"/>
  <c r="A209" i="22" s="1"/>
  <c r="A210" i="22" s="1"/>
  <c r="A211" i="22" s="1"/>
  <c r="A212" i="22" s="1"/>
  <c r="A213" i="22" s="1"/>
  <c r="A214" i="22" s="1"/>
  <c r="A215" i="22" s="1"/>
  <c r="A216" i="22" s="1"/>
  <c r="A217" i="22" s="1"/>
  <c r="A218" i="22" s="1"/>
  <c r="A219" i="22" s="1"/>
  <c r="A220" i="22" s="1"/>
  <c r="A221" i="22" s="1"/>
  <c r="A222" i="22" s="1"/>
  <c r="A223" i="22" s="1"/>
  <c r="A224" i="22" s="1"/>
  <c r="A225" i="22" s="1"/>
  <c r="A226" i="22" s="1"/>
  <c r="A227" i="22" s="1"/>
  <c r="A228" i="22" s="1"/>
  <c r="A229" i="22" s="1"/>
  <c r="A230" i="22" s="1"/>
  <c r="A231" i="22" s="1"/>
  <c r="A232" i="22" s="1"/>
  <c r="A233" i="22" s="1"/>
  <c r="A234" i="22" s="1"/>
  <c r="A235" i="22" s="1"/>
  <c r="A236" i="22" s="1"/>
  <c r="A237" i="22" s="1"/>
  <c r="A238" i="22" s="1"/>
  <c r="A239" i="22" s="1"/>
  <c r="A240" i="22" s="1"/>
  <c r="A241" i="22" s="1"/>
  <c r="A242" i="22" s="1"/>
  <c r="A243" i="22" s="1"/>
  <c r="A244" i="22" s="1"/>
  <c r="A245" i="22" s="1"/>
  <c r="A246" i="22" s="1"/>
  <c r="A247" i="22" s="1"/>
  <c r="A248" i="22" s="1"/>
  <c r="A249" i="22" s="1"/>
  <c r="A250" i="22" s="1"/>
  <c r="A251" i="22" s="1"/>
  <c r="A252" i="22" s="1"/>
  <c r="A253" i="22" s="1"/>
  <c r="A254" i="22" s="1"/>
  <c r="A255" i="22" s="1"/>
  <c r="A256" i="22" s="1"/>
  <c r="A257" i="22" s="1"/>
  <c r="A258" i="22" s="1"/>
  <c r="A259" i="22" s="1"/>
  <c r="A260" i="22" s="1"/>
  <c r="A261" i="22" s="1"/>
  <c r="A262" i="22" s="1"/>
  <c r="A263" i="22" s="1"/>
  <c r="A264" i="22" s="1"/>
  <c r="A265" i="22" s="1"/>
  <c r="A266" i="22" s="1"/>
  <c r="A267" i="22" s="1"/>
  <c r="A268" i="22" s="1"/>
  <c r="A269" i="22" s="1"/>
  <c r="A270" i="22" s="1"/>
  <c r="A271" i="22" s="1"/>
  <c r="A272" i="22" s="1"/>
  <c r="A273" i="22" s="1"/>
  <c r="A274" i="22" s="1"/>
  <c r="A275" i="22" s="1"/>
  <c r="A276" i="22" s="1"/>
  <c r="A277" i="22" s="1"/>
  <c r="A278" i="22" s="1"/>
  <c r="A279" i="22" s="1"/>
  <c r="A280" i="22" s="1"/>
  <c r="A281" i="22" s="1"/>
  <c r="A282" i="22" s="1"/>
  <c r="A283" i="22" s="1"/>
  <c r="A284" i="22" s="1"/>
  <c r="A285" i="22" s="1"/>
  <c r="A286" i="22" s="1"/>
  <c r="A287" i="22" s="1"/>
  <c r="A288" i="22" s="1"/>
  <c r="A289" i="22" s="1"/>
  <c r="A290" i="22" s="1"/>
  <c r="A291" i="22" s="1"/>
  <c r="A292" i="22" s="1"/>
  <c r="A293" i="22" s="1"/>
  <c r="A294" i="22" s="1"/>
  <c r="A295" i="22" s="1"/>
  <c r="A296" i="22" s="1"/>
  <c r="A297" i="22" s="1"/>
  <c r="A298" i="22" s="1"/>
  <c r="A299" i="22" s="1"/>
  <c r="A300" i="22" s="1"/>
  <c r="A301" i="22" s="1"/>
  <c r="A302" i="22" s="1"/>
  <c r="A303" i="22" s="1"/>
  <c r="A304" i="22" s="1"/>
  <c r="A305" i="22" s="1"/>
  <c r="A306" i="22" s="1"/>
  <c r="A307" i="22" s="1"/>
  <c r="A308" i="22" s="1"/>
  <c r="A309" i="22" s="1"/>
  <c r="A310" i="22" s="1"/>
  <c r="A311" i="22" s="1"/>
  <c r="A312" i="22" s="1"/>
  <c r="A313" i="22" s="1"/>
  <c r="A314" i="22" s="1"/>
  <c r="A315" i="22" s="1"/>
  <c r="N99" i="22"/>
  <c r="O99" i="22"/>
  <c r="Q99" i="22" s="1"/>
  <c r="N128" i="22"/>
  <c r="N197" i="22"/>
  <c r="N217" i="22"/>
  <c r="P233" i="22"/>
  <c r="N233" i="22"/>
  <c r="N261" i="22"/>
  <c r="Q280" i="22"/>
  <c r="P149" i="22"/>
  <c r="N149" i="22"/>
  <c r="P164" i="22"/>
  <c r="N164" i="22"/>
  <c r="P180" i="22"/>
  <c r="N180" i="22"/>
  <c r="N198" i="22"/>
  <c r="P285" i="22"/>
  <c r="N285" i="22"/>
  <c r="P145" i="22"/>
  <c r="N145" i="22"/>
  <c r="AJ57" i="22"/>
  <c r="N45" i="22"/>
  <c r="N52" i="22"/>
  <c r="AJ55" i="22"/>
  <c r="AK59" i="22"/>
  <c r="AK62" i="22" s="1"/>
  <c r="Q66" i="22"/>
  <c r="P72" i="22"/>
  <c r="N80" i="22"/>
  <c r="N120" i="22"/>
  <c r="Q187" i="22"/>
  <c r="N194" i="22"/>
  <c r="N208" i="22"/>
  <c r="O208" i="22"/>
  <c r="N209" i="22"/>
  <c r="Q308" i="22"/>
  <c r="O142" i="22"/>
  <c r="Q142" i="22" s="1"/>
  <c r="N142" i="22"/>
  <c r="P153" i="22"/>
  <c r="N153" i="22"/>
  <c r="P173" i="22"/>
  <c r="N173" i="22"/>
  <c r="P184" i="22"/>
  <c r="N184" i="22"/>
  <c r="Q120" i="22"/>
  <c r="N272" i="22"/>
  <c r="P272" i="22"/>
  <c r="N296" i="22"/>
  <c r="P296" i="22"/>
  <c r="P305" i="22"/>
  <c r="N305" i="22"/>
  <c r="P144" i="22"/>
  <c r="N144" i="22"/>
  <c r="P157" i="22"/>
  <c r="N157" i="22"/>
  <c r="P168" i="22"/>
  <c r="N168" i="22"/>
  <c r="O49" i="22"/>
  <c r="Q49" i="22" s="1"/>
  <c r="N49" i="22"/>
  <c r="N104" i="22"/>
  <c r="P125" i="22"/>
  <c r="N125" i="22"/>
  <c r="P189" i="22"/>
  <c r="N189" i="22"/>
  <c r="AL59" i="22"/>
  <c r="N62" i="22"/>
  <c r="N84" i="22"/>
  <c r="N91" i="22"/>
  <c r="O91" i="22"/>
  <c r="Q91" i="22" s="1"/>
  <c r="Q124" i="22"/>
  <c r="N132" i="22"/>
  <c r="P193" i="22"/>
  <c r="N193" i="22"/>
  <c r="N211" i="22"/>
  <c r="N253" i="22"/>
  <c r="P148" i="22"/>
  <c r="N148" i="22"/>
  <c r="P161" i="22"/>
  <c r="N161" i="22"/>
  <c r="P177" i="22"/>
  <c r="N177" i="22"/>
  <c r="N83" i="22"/>
  <c r="Q132" i="22"/>
  <c r="P225" i="22"/>
  <c r="N225" i="22"/>
  <c r="P241" i="22"/>
  <c r="N241" i="22"/>
  <c r="N146" i="22"/>
  <c r="P152" i="22"/>
  <c r="N152" i="22"/>
  <c r="N170" i="22"/>
  <c r="P172" i="22"/>
  <c r="N172" i="22"/>
  <c r="Q68" i="22"/>
  <c r="N75" i="22"/>
  <c r="N68" i="22"/>
  <c r="N95" i="22"/>
  <c r="N101" i="22"/>
  <c r="O109" i="22"/>
  <c r="Q128" i="22"/>
  <c r="Q135" i="22"/>
  <c r="Q192" i="22"/>
  <c r="O213" i="22"/>
  <c r="Q213" i="22" s="1"/>
  <c r="N269" i="22"/>
  <c r="P156" i="22"/>
  <c r="N156" i="22"/>
  <c r="P165" i="22"/>
  <c r="N165" i="22"/>
  <c r="P181" i="22"/>
  <c r="N181" i="22"/>
  <c r="P297" i="22"/>
  <c r="N297" i="22"/>
  <c r="P141" i="22"/>
  <c r="N141" i="22"/>
  <c r="N154" i="22"/>
  <c r="P160" i="22"/>
  <c r="N160" i="22"/>
  <c r="N174" i="22"/>
  <c r="P176" i="22"/>
  <c r="N176" i="22"/>
  <c r="P185" i="22"/>
  <c r="N185" i="22"/>
  <c r="Q211" i="22"/>
  <c r="N288" i="22"/>
  <c r="Q134" i="22"/>
  <c r="Q188" i="22"/>
  <c r="N252" i="22"/>
  <c r="N304" i="22"/>
  <c r="N44" i="22"/>
  <c r="N50" i="22"/>
  <c r="N59" i="22"/>
  <c r="N61" i="22"/>
  <c r="Q74" i="22"/>
  <c r="Q82" i="22"/>
  <c r="N87" i="22"/>
  <c r="N97" i="22"/>
  <c r="N100" i="22"/>
  <c r="Q139" i="22"/>
  <c r="N186" i="22"/>
  <c r="N207" i="22"/>
  <c r="Q217" i="22"/>
  <c r="N249" i="22"/>
  <c r="P252" i="22"/>
  <c r="N268" i="22"/>
  <c r="N276" i="22"/>
  <c r="Q279" i="22"/>
  <c r="N293" i="22"/>
  <c r="N312" i="22"/>
  <c r="N63" i="22"/>
  <c r="N292" i="22"/>
  <c r="Q300" i="22"/>
  <c r="Q288" i="22"/>
  <c r="Q55" i="22"/>
  <c r="Q56" i="22"/>
  <c r="Q84" i="22"/>
  <c r="AM58" i="22"/>
  <c r="AM60" i="22"/>
  <c r="Q43" i="22"/>
  <c r="Q57" i="22"/>
  <c r="Q58" i="22"/>
  <c r="Q69" i="22"/>
  <c r="AM54" i="22"/>
  <c r="Q81" i="22"/>
  <c r="Q92" i="22"/>
  <c r="Q42" i="22"/>
  <c r="Q45" i="22"/>
  <c r="Q53" i="22"/>
  <c r="Q100" i="22"/>
  <c r="AM56" i="22"/>
  <c r="Q65" i="22"/>
  <c r="Q41" i="22"/>
  <c r="Q54" i="22"/>
  <c r="Q77" i="22"/>
  <c r="Q85" i="22"/>
  <c r="Q96" i="22"/>
  <c r="O131" i="22"/>
  <c r="Q131" i="22" s="1"/>
  <c r="N131" i="22"/>
  <c r="Q205" i="22"/>
  <c r="Q233" i="22"/>
  <c r="N41" i="22"/>
  <c r="P44" i="22"/>
  <c r="Q46" i="22"/>
  <c r="Q50" i="22"/>
  <c r="AL53" i="22"/>
  <c r="N54" i="22"/>
  <c r="AL55" i="22"/>
  <c r="N56" i="22"/>
  <c r="AL57" i="22"/>
  <c r="N58" i="22"/>
  <c r="P60" i="22"/>
  <c r="AJ60" i="22"/>
  <c r="O63" i="22"/>
  <c r="Q63" i="22" s="1"/>
  <c r="Q72" i="22"/>
  <c r="P73" i="22"/>
  <c r="N77" i="22"/>
  <c r="N78" i="22"/>
  <c r="O79" i="22"/>
  <c r="Q79" i="22" s="1"/>
  <c r="Q88" i="22"/>
  <c r="N190" i="22"/>
  <c r="Q194" i="22"/>
  <c r="Q203" i="22"/>
  <c r="P215" i="22"/>
  <c r="N215" i="22"/>
  <c r="P219" i="22"/>
  <c r="N219" i="22"/>
  <c r="O232" i="22"/>
  <c r="Q232" i="22" s="1"/>
  <c r="N232" i="22"/>
  <c r="P286" i="22"/>
  <c r="N286" i="22"/>
  <c r="P314" i="22"/>
  <c r="N314" i="22"/>
  <c r="Q199" i="22"/>
  <c r="AJ61" i="22"/>
  <c r="Q78" i="22"/>
  <c r="P98" i="22"/>
  <c r="N98" i="22"/>
  <c r="Q101" i="22"/>
  <c r="Q109" i="22"/>
  <c r="Q117" i="22"/>
  <c r="Q125" i="22"/>
  <c r="Q133" i="22"/>
  <c r="Q138" i="22"/>
  <c r="Q140" i="22"/>
  <c r="Q198" i="22"/>
  <c r="Q207" i="22"/>
  <c r="P238" i="22"/>
  <c r="N238" i="22"/>
  <c r="Q305" i="22"/>
  <c r="Q311" i="22"/>
  <c r="N42" i="22"/>
  <c r="Q47" i="22"/>
  <c r="Q51" i="22"/>
  <c r="AJ52" i="22"/>
  <c r="AJ54" i="22"/>
  <c r="AJ56" i="22"/>
  <c r="AJ58" i="22"/>
  <c r="N65" i="22"/>
  <c r="N66" i="22"/>
  <c r="O67" i="22"/>
  <c r="N81" i="22"/>
  <c r="N82" i="22"/>
  <c r="O83" i="22"/>
  <c r="Q83" i="22" s="1"/>
  <c r="P94" i="22"/>
  <c r="N94" i="22"/>
  <c r="O95" i="22"/>
  <c r="Q95" i="22" s="1"/>
  <c r="Q97" i="22"/>
  <c r="Q202" i="22"/>
  <c r="N210" i="22"/>
  <c r="P210" i="22"/>
  <c r="Q265" i="22"/>
  <c r="P102" i="22"/>
  <c r="N102" i="22"/>
  <c r="O107" i="22"/>
  <c r="Q107" i="22" s="1"/>
  <c r="N107" i="22"/>
  <c r="P118" i="22"/>
  <c r="N118" i="22"/>
  <c r="P90" i="22"/>
  <c r="N90" i="22"/>
  <c r="Q93" i="22"/>
  <c r="O103" i="22"/>
  <c r="Q103" i="22" s="1"/>
  <c r="N103" i="22"/>
  <c r="P106" i="22"/>
  <c r="N106" i="22"/>
  <c r="O111" i="22"/>
  <c r="Q111" i="22" s="1"/>
  <c r="N111" i="22"/>
  <c r="P114" i="22"/>
  <c r="N114" i="22"/>
  <c r="O119" i="22"/>
  <c r="N119" i="22"/>
  <c r="P122" i="22"/>
  <c r="N122" i="22"/>
  <c r="O127" i="22"/>
  <c r="Q127" i="22" s="1"/>
  <c r="N127" i="22"/>
  <c r="P130" i="22"/>
  <c r="N130" i="22"/>
  <c r="Q137" i="22"/>
  <c r="Q189" i="22"/>
  <c r="Q206" i="22"/>
  <c r="Q229" i="22"/>
  <c r="P247" i="22"/>
  <c r="N247" i="22"/>
  <c r="P251" i="22"/>
  <c r="N251" i="22"/>
  <c r="Q276" i="22"/>
  <c r="P302" i="22"/>
  <c r="N302" i="22"/>
  <c r="P110" i="22"/>
  <c r="N110" i="22"/>
  <c r="O115" i="22"/>
  <c r="Q115" i="22" s="1"/>
  <c r="N115" i="22"/>
  <c r="O123" i="22"/>
  <c r="Q123" i="22" s="1"/>
  <c r="N123" i="22"/>
  <c r="Q190" i="22"/>
  <c r="N43" i="22"/>
  <c r="Q48" i="22"/>
  <c r="Q52" i="22"/>
  <c r="AL52" i="22"/>
  <c r="N53" i="22"/>
  <c r="N55" i="22"/>
  <c r="N57" i="22"/>
  <c r="AJ59" i="22"/>
  <c r="AM61" i="22"/>
  <c r="Q64" i="22"/>
  <c r="N69" i="22"/>
  <c r="N70" i="22"/>
  <c r="O71" i="22"/>
  <c r="Q71" i="22" s="1"/>
  <c r="Q80" i="22"/>
  <c r="N85" i="22"/>
  <c r="N86" i="22"/>
  <c r="O87" i="22"/>
  <c r="Q87" i="22" s="1"/>
  <c r="Q89" i="22"/>
  <c r="N92" i="22"/>
  <c r="N93" i="22"/>
  <c r="N137" i="22"/>
  <c r="Q193" i="22"/>
  <c r="Q209" i="22"/>
  <c r="O236" i="22"/>
  <c r="Q236" i="22" s="1"/>
  <c r="N236" i="22"/>
  <c r="Q136" i="22"/>
  <c r="Q59" i="22"/>
  <c r="Q70" i="22"/>
  <c r="Q86" i="22"/>
  <c r="N89" i="22"/>
  <c r="Q105" i="22"/>
  <c r="Q113" i="22"/>
  <c r="Q121" i="22"/>
  <c r="Q129" i="22"/>
  <c r="Q186" i="22"/>
  <c r="Q197" i="22"/>
  <c r="P234" i="22"/>
  <c r="N234" i="22"/>
  <c r="Q275" i="22"/>
  <c r="P126" i="22"/>
  <c r="N126" i="22"/>
  <c r="N74" i="22"/>
  <c r="O75" i="22"/>
  <c r="Q75" i="22" s="1"/>
  <c r="N105" i="22"/>
  <c r="N113" i="22"/>
  <c r="N121" i="22"/>
  <c r="N129" i="22"/>
  <c r="Q195" i="22"/>
  <c r="Q201" i="22"/>
  <c r="Q261" i="22"/>
  <c r="Q272" i="22"/>
  <c r="Q289" i="22"/>
  <c r="Q295" i="22"/>
  <c r="P223" i="22"/>
  <c r="N223" i="22"/>
  <c r="O240" i="22"/>
  <c r="Q240" i="22" s="1"/>
  <c r="N240" i="22"/>
  <c r="P242" i="22"/>
  <c r="N242" i="22"/>
  <c r="P255" i="22"/>
  <c r="N255" i="22"/>
  <c r="Q271" i="22"/>
  <c r="P282" i="22"/>
  <c r="N282" i="22"/>
  <c r="Q285" i="22"/>
  <c r="P298" i="22"/>
  <c r="N298" i="22"/>
  <c r="Q301" i="22"/>
  <c r="N134" i="22"/>
  <c r="N138" i="22"/>
  <c r="N187" i="22"/>
  <c r="N191" i="22"/>
  <c r="N195" i="22"/>
  <c r="N199" i="22"/>
  <c r="N203" i="22"/>
  <c r="Q208" i="22"/>
  <c r="O212" i="22"/>
  <c r="Q212" i="22" s="1"/>
  <c r="N212" i="22"/>
  <c r="P214" i="22"/>
  <c r="N214" i="22"/>
  <c r="P227" i="22"/>
  <c r="N227" i="22"/>
  <c r="O244" i="22"/>
  <c r="Q244" i="22" s="1"/>
  <c r="N244" i="22"/>
  <c r="P246" i="22"/>
  <c r="N246" i="22"/>
  <c r="P259" i="22"/>
  <c r="N259" i="22"/>
  <c r="Q267" i="22"/>
  <c r="Q268" i="22"/>
  <c r="P278" i="22"/>
  <c r="N278" i="22"/>
  <c r="Q291" i="22"/>
  <c r="Q307" i="22"/>
  <c r="O216" i="22"/>
  <c r="Q216" i="22" s="1"/>
  <c r="N216" i="22"/>
  <c r="P218" i="22"/>
  <c r="N218" i="22"/>
  <c r="P231" i="22"/>
  <c r="N231" i="22"/>
  <c r="O248" i="22"/>
  <c r="Q248" i="22" s="1"/>
  <c r="N248" i="22"/>
  <c r="P250" i="22"/>
  <c r="N250" i="22"/>
  <c r="Q263" i="22"/>
  <c r="Q264" i="22"/>
  <c r="P274" i="22"/>
  <c r="N274" i="22"/>
  <c r="Q281" i="22"/>
  <c r="P294" i="22"/>
  <c r="N294" i="22"/>
  <c r="Q297" i="22"/>
  <c r="P310" i="22"/>
  <c r="N310" i="22"/>
  <c r="N135" i="22"/>
  <c r="N139" i="22"/>
  <c r="N188" i="22"/>
  <c r="N192" i="22"/>
  <c r="N196" i="22"/>
  <c r="N200" i="22"/>
  <c r="N204" i="22"/>
  <c r="O220" i="22"/>
  <c r="Q220" i="22" s="1"/>
  <c r="N220" i="22"/>
  <c r="P222" i="22"/>
  <c r="N222" i="22"/>
  <c r="P235" i="22"/>
  <c r="N235" i="22"/>
  <c r="Q237" i="22"/>
  <c r="P254" i="22"/>
  <c r="N254" i="22"/>
  <c r="P270" i="22"/>
  <c r="N270" i="22"/>
  <c r="Q277" i="22"/>
  <c r="Q303" i="22"/>
  <c r="O224" i="22"/>
  <c r="Q224" i="22" s="1"/>
  <c r="N224" i="22"/>
  <c r="P226" i="22"/>
  <c r="N226" i="22"/>
  <c r="P239" i="22"/>
  <c r="N239" i="22"/>
  <c r="Q241" i="22"/>
  <c r="O256" i="22"/>
  <c r="Q256" i="22" s="1"/>
  <c r="N256" i="22"/>
  <c r="P258" i="22"/>
  <c r="N258" i="22"/>
  <c r="P266" i="22"/>
  <c r="N266" i="22"/>
  <c r="Q273" i="22"/>
  <c r="P290" i="22"/>
  <c r="N290" i="22"/>
  <c r="Q293" i="22"/>
  <c r="P306" i="22"/>
  <c r="N306" i="22"/>
  <c r="Q309" i="22"/>
  <c r="Q315" i="22"/>
  <c r="O228" i="22"/>
  <c r="Q228" i="22" s="1"/>
  <c r="N228" i="22"/>
  <c r="P230" i="22"/>
  <c r="N230" i="22"/>
  <c r="P243" i="22"/>
  <c r="N243" i="22"/>
  <c r="O260" i="22"/>
  <c r="Q260" i="22" s="1"/>
  <c r="N260" i="22"/>
  <c r="P262" i="22"/>
  <c r="N262" i="22"/>
  <c r="Q269" i="22"/>
  <c r="Q283" i="22"/>
  <c r="Q299" i="22"/>
  <c r="P313" i="22"/>
  <c r="N263" i="22"/>
  <c r="N267" i="22"/>
  <c r="N271" i="22"/>
  <c r="N275" i="22"/>
  <c r="N279" i="22"/>
  <c r="N283" i="22"/>
  <c r="N287" i="22"/>
  <c r="N291" i="22"/>
  <c r="N295" i="22"/>
  <c r="N299" i="22"/>
  <c r="N303" i="22"/>
  <c r="N307" i="22"/>
  <c r="N311" i="22"/>
  <c r="N315" i="22"/>
  <c r="N264" i="22"/>
  <c r="N280" i="22"/>
  <c r="N284" i="22"/>
  <c r="AM54" i="21"/>
  <c r="Q67" i="21"/>
  <c r="Q63" i="21"/>
  <c r="Q140" i="21"/>
  <c r="Q132" i="21"/>
  <c r="N133" i="21"/>
  <c r="P133" i="21"/>
  <c r="P210" i="21"/>
  <c r="N210" i="21"/>
  <c r="Q248" i="21"/>
  <c r="O252" i="21"/>
  <c r="Q252" i="21" s="1"/>
  <c r="N252" i="21"/>
  <c r="Q256" i="21"/>
  <c r="P261" i="21"/>
  <c r="N261" i="21"/>
  <c r="O265" i="21"/>
  <c r="Q265" i="21" s="1"/>
  <c r="N265" i="21"/>
  <c r="O141" i="21"/>
  <c r="Q141" i="21" s="1"/>
  <c r="N141" i="21"/>
  <c r="P148" i="21"/>
  <c r="N148" i="21"/>
  <c r="Q179" i="21"/>
  <c r="AJ54" i="21"/>
  <c r="N63" i="21"/>
  <c r="N76" i="21"/>
  <c r="Q61" i="21"/>
  <c r="Q186" i="21"/>
  <c r="P176" i="21"/>
  <c r="N176" i="21"/>
  <c r="P54" i="21"/>
  <c r="N59" i="21"/>
  <c r="N67" i="21"/>
  <c r="N72" i="21"/>
  <c r="Q95" i="21"/>
  <c r="N108" i="21"/>
  <c r="N122" i="21"/>
  <c r="N192" i="21"/>
  <c r="N224" i="21"/>
  <c r="P226" i="21"/>
  <c r="N226" i="21"/>
  <c r="Q236" i="21"/>
  <c r="Q255" i="21"/>
  <c r="Q147" i="21"/>
  <c r="P156" i="21"/>
  <c r="N156" i="21"/>
  <c r="Q167" i="21"/>
  <c r="P88" i="21"/>
  <c r="N88" i="21"/>
  <c r="P96" i="21"/>
  <c r="N96" i="21"/>
  <c r="Q143" i="21"/>
  <c r="AJ53" i="21"/>
  <c r="N56" i="21"/>
  <c r="N57" i="21"/>
  <c r="P68" i="21"/>
  <c r="N75" i="21"/>
  <c r="N104" i="21"/>
  <c r="P124" i="21"/>
  <c r="N124" i="21"/>
  <c r="Q260" i="21"/>
  <c r="N145" i="21"/>
  <c r="Q151" i="21"/>
  <c r="P160" i="21"/>
  <c r="N160" i="21"/>
  <c r="P172" i="21"/>
  <c r="N172" i="21"/>
  <c r="Q175" i="21"/>
  <c r="P136" i="21"/>
  <c r="N136" i="21"/>
  <c r="P237" i="21"/>
  <c r="N237" i="21"/>
  <c r="P144" i="21"/>
  <c r="N144" i="21"/>
  <c r="Q130" i="21"/>
  <c r="Q196" i="21"/>
  <c r="N212" i="21"/>
  <c r="P152" i="21"/>
  <c r="N152" i="21"/>
  <c r="Q169" i="21"/>
  <c r="N53" i="21"/>
  <c r="AM60" i="21"/>
  <c r="N71" i="21"/>
  <c r="Q83" i="21"/>
  <c r="N87" i="21"/>
  <c r="N95" i="21"/>
  <c r="N103" i="21"/>
  <c r="Q104" i="21"/>
  <c r="P121" i="21"/>
  <c r="N121" i="21"/>
  <c r="Q128" i="21"/>
  <c r="Q188" i="21"/>
  <c r="Q200" i="21"/>
  <c r="O225" i="21"/>
  <c r="N225" i="21"/>
  <c r="Q145" i="21"/>
  <c r="Q155" i="21"/>
  <c r="P164" i="21"/>
  <c r="N164" i="21"/>
  <c r="Q173" i="21"/>
  <c r="N79" i="21"/>
  <c r="P91" i="21"/>
  <c r="P99" i="21"/>
  <c r="Q116" i="21"/>
  <c r="Q71" i="21"/>
  <c r="Q84" i="21"/>
  <c r="P92" i="21"/>
  <c r="N92" i="21"/>
  <c r="P100" i="21"/>
  <c r="N100" i="21"/>
  <c r="O220" i="21"/>
  <c r="Q220" i="21" s="1"/>
  <c r="N220" i="21"/>
  <c r="P249" i="21"/>
  <c r="N249" i="21"/>
  <c r="Q159" i="21"/>
  <c r="P168" i="21"/>
  <c r="N168" i="21"/>
  <c r="Q171" i="21"/>
  <c r="Q177" i="21"/>
  <c r="Q232" i="21"/>
  <c r="A101" i="21"/>
  <c r="A102" i="21" s="1"/>
  <c r="A103" i="21" s="1"/>
  <c r="A104" i="21" s="1"/>
  <c r="A105" i="21" s="1"/>
  <c r="A106" i="21" s="1"/>
  <c r="A107" i="21" s="1"/>
  <c r="A108" i="21" s="1"/>
  <c r="A109" i="21" s="1"/>
  <c r="A110" i="21" s="1"/>
  <c r="A111" i="21" s="1"/>
  <c r="A112" i="21" s="1"/>
  <c r="A113" i="21" s="1"/>
  <c r="A114" i="21" s="1"/>
  <c r="A115" i="21" s="1"/>
  <c r="A116" i="21" s="1"/>
  <c r="A117" i="21" s="1"/>
  <c r="A118" i="21" s="1"/>
  <c r="A119" i="21" s="1"/>
  <c r="A120" i="21" s="1"/>
  <c r="A121" i="21" s="1"/>
  <c r="A122" i="21" s="1"/>
  <c r="A123" i="21" s="1"/>
  <c r="A124" i="21" s="1"/>
  <c r="A125" i="21" s="1"/>
  <c r="A126" i="21" s="1"/>
  <c r="A127" i="21" s="1"/>
  <c r="A128" i="21" s="1"/>
  <c r="A129" i="21" s="1"/>
  <c r="A130" i="21" s="1"/>
  <c r="A131" i="21" s="1"/>
  <c r="A132" i="21" s="1"/>
  <c r="A133" i="21" s="1"/>
  <c r="A134" i="21" s="1"/>
  <c r="A135" i="21" s="1"/>
  <c r="A136" i="21" s="1"/>
  <c r="A137" i="21" s="1"/>
  <c r="A138" i="21" s="1"/>
  <c r="A139" i="21" s="1"/>
  <c r="A140" i="21" s="1"/>
  <c r="A141" i="21" s="1"/>
  <c r="A142" i="21" s="1"/>
  <c r="A143" i="21" s="1"/>
  <c r="A144" i="21" s="1"/>
  <c r="A145" i="21" s="1"/>
  <c r="A146" i="21" s="1"/>
  <c r="A147" i="21" s="1"/>
  <c r="A148" i="21" s="1"/>
  <c r="A149" i="21" s="1"/>
  <c r="A150" i="21" s="1"/>
  <c r="A151" i="21" s="1"/>
  <c r="A152" i="21" s="1"/>
  <c r="A153" i="21" s="1"/>
  <c r="A154" i="21" s="1"/>
  <c r="A155" i="21" s="1"/>
  <c r="A156" i="21" s="1"/>
  <c r="A157" i="21" s="1"/>
  <c r="A158" i="21" s="1"/>
  <c r="A159" i="21" s="1"/>
  <c r="A160" i="21" s="1"/>
  <c r="A161" i="21" s="1"/>
  <c r="A162" i="21" s="1"/>
  <c r="A163" i="21" s="1"/>
  <c r="A164" i="21" s="1"/>
  <c r="A165" i="21" s="1"/>
  <c r="A166" i="21" s="1"/>
  <c r="A167" i="21" s="1"/>
  <c r="A168" i="21" s="1"/>
  <c r="A169" i="21" s="1"/>
  <c r="A170" i="21" s="1"/>
  <c r="A171" i="21" s="1"/>
  <c r="A172" i="21" s="1"/>
  <c r="A173" i="21" s="1"/>
  <c r="A174" i="21" s="1"/>
  <c r="A175" i="21" s="1"/>
  <c r="A176" i="21" s="1"/>
  <c r="A177" i="21" s="1"/>
  <c r="A178" i="21" s="1"/>
  <c r="A179" i="21" s="1"/>
  <c r="A180" i="21" s="1"/>
  <c r="A181" i="21" s="1"/>
  <c r="A182" i="21" s="1"/>
  <c r="A183" i="21" s="1"/>
  <c r="A184" i="21" s="1"/>
  <c r="A185" i="21" s="1"/>
  <c r="A186" i="21" s="1"/>
  <c r="A187" i="21" s="1"/>
  <c r="A188" i="21" s="1"/>
  <c r="A189" i="21" s="1"/>
  <c r="A190" i="21" s="1"/>
  <c r="A191" i="21" s="1"/>
  <c r="A192" i="21" s="1"/>
  <c r="A193" i="21" s="1"/>
  <c r="A194" i="21" s="1"/>
  <c r="A195" i="21" s="1"/>
  <c r="A196" i="21" s="1"/>
  <c r="A197" i="21" s="1"/>
  <c r="A198" i="21" s="1"/>
  <c r="A199" i="21" s="1"/>
  <c r="A200" i="21" s="1"/>
  <c r="A201" i="21" s="1"/>
  <c r="A202" i="21" s="1"/>
  <c r="A203" i="21" s="1"/>
  <c r="A204" i="21" s="1"/>
  <c r="A205" i="21" s="1"/>
  <c r="A206" i="21" s="1"/>
  <c r="A207" i="21" s="1"/>
  <c r="A208" i="21" s="1"/>
  <c r="A209" i="21" s="1"/>
  <c r="A210" i="21" s="1"/>
  <c r="A211" i="21" s="1"/>
  <c r="A212" i="21" s="1"/>
  <c r="A213" i="21" s="1"/>
  <c r="A214" i="21" s="1"/>
  <c r="A215" i="21" s="1"/>
  <c r="A216" i="21" s="1"/>
  <c r="A217" i="21" s="1"/>
  <c r="A218" i="21" s="1"/>
  <c r="A219" i="21" s="1"/>
  <c r="A220" i="21" s="1"/>
  <c r="A221" i="21" s="1"/>
  <c r="A222" i="21" s="1"/>
  <c r="A223" i="21" s="1"/>
  <c r="A224" i="21" s="1"/>
  <c r="A225" i="21" s="1"/>
  <c r="A226" i="21" s="1"/>
  <c r="A227" i="21" s="1"/>
  <c r="A228" i="21" s="1"/>
  <c r="A229" i="21" s="1"/>
  <c r="A230" i="21" s="1"/>
  <c r="A231" i="21" s="1"/>
  <c r="A232" i="21" s="1"/>
  <c r="A233" i="21" s="1"/>
  <c r="A234" i="21" s="1"/>
  <c r="A235" i="21" s="1"/>
  <c r="A236" i="21" s="1"/>
  <c r="A237" i="21" s="1"/>
  <c r="A238" i="21" s="1"/>
  <c r="A239" i="21" s="1"/>
  <c r="A240" i="21" s="1"/>
  <c r="A241" i="21" s="1"/>
  <c r="A242" i="21" s="1"/>
  <c r="A243" i="21" s="1"/>
  <c r="A244" i="21" s="1"/>
  <c r="A245" i="21" s="1"/>
  <c r="A246" i="21" s="1"/>
  <c r="A247" i="21" s="1"/>
  <c r="A248" i="21" s="1"/>
  <c r="A249" i="21" s="1"/>
  <c r="A250" i="21" s="1"/>
  <c r="A251" i="21" s="1"/>
  <c r="A252" i="21" s="1"/>
  <c r="A253" i="21" s="1"/>
  <c r="A254" i="21" s="1"/>
  <c r="A255" i="21" s="1"/>
  <c r="A256" i="21" s="1"/>
  <c r="A257" i="21" s="1"/>
  <c r="A258" i="21" s="1"/>
  <c r="A259" i="21" s="1"/>
  <c r="A260" i="21" s="1"/>
  <c r="A261" i="21" s="1"/>
  <c r="A262" i="21" s="1"/>
  <c r="A263" i="21" s="1"/>
  <c r="A264" i="21" s="1"/>
  <c r="A265" i="21" s="1"/>
  <c r="A266" i="21" s="1"/>
  <c r="A267" i="21" s="1"/>
  <c r="A268" i="21" s="1"/>
  <c r="A269" i="21" s="1"/>
  <c r="A270" i="21" s="1"/>
  <c r="Q58" i="21"/>
  <c r="Q79" i="21"/>
  <c r="Q103" i="21"/>
  <c r="Q264" i="21"/>
  <c r="N157" i="21"/>
  <c r="Q163" i="21"/>
  <c r="P180" i="21"/>
  <c r="N180" i="21"/>
  <c r="P204" i="21"/>
  <c r="P212" i="21"/>
  <c r="P216" i="21"/>
  <c r="P224" i="21"/>
  <c r="P228" i="21"/>
  <c r="P229" i="21"/>
  <c r="P240" i="21"/>
  <c r="P253" i="21"/>
  <c r="P268" i="21"/>
  <c r="O178" i="21"/>
  <c r="Q178" i="21" s="1"/>
  <c r="Q238" i="21"/>
  <c r="Q107" i="21"/>
  <c r="Q111" i="21"/>
  <c r="Q115" i="21"/>
  <c r="N221" i="21"/>
  <c r="Q263" i="21"/>
  <c r="N264" i="21"/>
  <c r="N205" i="21"/>
  <c r="N169" i="21"/>
  <c r="N173" i="21"/>
  <c r="N177" i="21"/>
  <c r="N209" i="21"/>
  <c r="P221" i="21"/>
  <c r="Q267" i="21"/>
  <c r="Q234" i="21"/>
  <c r="Q43" i="21"/>
  <c r="AM57" i="21"/>
  <c r="Q185" i="21"/>
  <c r="Q224" i="21"/>
  <c r="P97" i="21"/>
  <c r="N97" i="21"/>
  <c r="P113" i="21"/>
  <c r="N113" i="21"/>
  <c r="Q208" i="21"/>
  <c r="P51" i="21"/>
  <c r="N51" i="21"/>
  <c r="N52" i="21"/>
  <c r="P53" i="21"/>
  <c r="AM53" i="21"/>
  <c r="P55" i="21"/>
  <c r="Q56" i="21"/>
  <c r="AJ57" i="21"/>
  <c r="AJ62" i="21" s="1"/>
  <c r="P59" i="21"/>
  <c r="Q76" i="21"/>
  <c r="O78" i="21"/>
  <c r="N78" i="21"/>
  <c r="O94" i="21"/>
  <c r="Q94" i="21" s="1"/>
  <c r="N94" i="21"/>
  <c r="Q108" i="21"/>
  <c r="O110" i="21"/>
  <c r="Q110" i="21" s="1"/>
  <c r="N110" i="21"/>
  <c r="Q129" i="21"/>
  <c r="Q137" i="21"/>
  <c r="Q181" i="21"/>
  <c r="Q189" i="21"/>
  <c r="Q197" i="21"/>
  <c r="Q60" i="21"/>
  <c r="P81" i="21"/>
  <c r="N81" i="21"/>
  <c r="N44" i="21"/>
  <c r="P47" i="21"/>
  <c r="N47" i="21"/>
  <c r="N48" i="21"/>
  <c r="P50" i="21"/>
  <c r="N50" i="21"/>
  <c r="N62" i="21"/>
  <c r="P85" i="21"/>
  <c r="N85" i="21"/>
  <c r="P101" i="21"/>
  <c r="N101" i="21"/>
  <c r="P117" i="21"/>
  <c r="N117" i="21"/>
  <c r="Q121" i="21"/>
  <c r="Q125" i="21"/>
  <c r="AL59" i="21"/>
  <c r="AJ59" i="21"/>
  <c r="O66" i="21"/>
  <c r="Q66" i="21" s="1"/>
  <c r="N66" i="21"/>
  <c r="O74" i="21"/>
  <c r="N74" i="21"/>
  <c r="O90" i="21"/>
  <c r="Q90" i="21" s="1"/>
  <c r="N90" i="21"/>
  <c r="Q44" i="21"/>
  <c r="P46" i="21"/>
  <c r="N46" i="21"/>
  <c r="N49" i="21"/>
  <c r="AM56" i="21"/>
  <c r="AL61" i="21"/>
  <c r="AJ61" i="21"/>
  <c r="P65" i="21"/>
  <c r="N65" i="21"/>
  <c r="O70" i="21"/>
  <c r="N70" i="21"/>
  <c r="P73" i="21"/>
  <c r="N73" i="21"/>
  <c r="O82" i="21"/>
  <c r="N82" i="21"/>
  <c r="O98" i="21"/>
  <c r="Q98" i="21" s="1"/>
  <c r="N98" i="21"/>
  <c r="O114" i="21"/>
  <c r="N114" i="21"/>
  <c r="Q133" i="21"/>
  <c r="Q192" i="21"/>
  <c r="Q217" i="21"/>
  <c r="Q225" i="21"/>
  <c r="Q42" i="21"/>
  <c r="N45" i="21"/>
  <c r="P48" i="21"/>
  <c r="AJ56" i="21"/>
  <c r="P57" i="21"/>
  <c r="P62" i="21"/>
  <c r="P89" i="21"/>
  <c r="N89" i="21"/>
  <c r="P105" i="21"/>
  <c r="N105" i="21"/>
  <c r="Q209" i="21"/>
  <c r="Q213" i="21"/>
  <c r="O86" i="21"/>
  <c r="Q86" i="21" s="1"/>
  <c r="N86" i="21"/>
  <c r="O102" i="21"/>
  <c r="Q102" i="21" s="1"/>
  <c r="N102" i="21"/>
  <c r="O118" i="21"/>
  <c r="N118" i="21"/>
  <c r="Q136" i="21"/>
  <c r="Q201" i="21"/>
  <c r="Q221" i="21"/>
  <c r="O239" i="21"/>
  <c r="N239" i="21"/>
  <c r="P69" i="21"/>
  <c r="N69" i="21"/>
  <c r="O106" i="21"/>
  <c r="Q106" i="21" s="1"/>
  <c r="N106" i="21"/>
  <c r="Q193" i="21"/>
  <c r="Q45" i="21"/>
  <c r="AJ60" i="21"/>
  <c r="AK62" i="21"/>
  <c r="Q64" i="21"/>
  <c r="Q72" i="21"/>
  <c r="P77" i="21"/>
  <c r="N77" i="21"/>
  <c r="P93" i="21"/>
  <c r="N93" i="21"/>
  <c r="P109" i="21"/>
  <c r="N109" i="21"/>
  <c r="Q120" i="21"/>
  <c r="Q205" i="21"/>
  <c r="P246" i="21"/>
  <c r="N246" i="21"/>
  <c r="Q126" i="21"/>
  <c r="O131" i="21"/>
  <c r="Q131" i="21" s="1"/>
  <c r="N131" i="21"/>
  <c r="Q182" i="21"/>
  <c r="O187" i="21"/>
  <c r="Q187" i="21" s="1"/>
  <c r="N187" i="21"/>
  <c r="Q198" i="21"/>
  <c r="O203" i="21"/>
  <c r="Q203" i="21" s="1"/>
  <c r="N203" i="21"/>
  <c r="Q214" i="21"/>
  <c r="O219" i="21"/>
  <c r="Q219" i="21" s="1"/>
  <c r="N219" i="21"/>
  <c r="Q230" i="21"/>
  <c r="O235" i="21"/>
  <c r="Q235" i="21" s="1"/>
  <c r="N235" i="21"/>
  <c r="Q258" i="21"/>
  <c r="Q266" i="21"/>
  <c r="N61" i="21"/>
  <c r="N125" i="21"/>
  <c r="N126" i="21"/>
  <c r="N181" i="21"/>
  <c r="N182" i="21"/>
  <c r="N197" i="21"/>
  <c r="N198" i="21"/>
  <c r="N213" i="21"/>
  <c r="N214" i="21"/>
  <c r="N230" i="21"/>
  <c r="N242" i="21"/>
  <c r="O135" i="21"/>
  <c r="Q135" i="21" s="1"/>
  <c r="N135" i="21"/>
  <c r="O191" i="21"/>
  <c r="Q191" i="21" s="1"/>
  <c r="N191" i="21"/>
  <c r="O207" i="21"/>
  <c r="Q207" i="21" s="1"/>
  <c r="N207" i="21"/>
  <c r="O223" i="21"/>
  <c r="Q223" i="21" s="1"/>
  <c r="N223" i="21"/>
  <c r="Q249" i="21"/>
  <c r="N129" i="21"/>
  <c r="N130" i="21"/>
  <c r="N185" i="21"/>
  <c r="N186" i="21"/>
  <c r="N201" i="21"/>
  <c r="N202" i="21"/>
  <c r="N217" i="21"/>
  <c r="N218" i="21"/>
  <c r="N234" i="21"/>
  <c r="Q239" i="21"/>
  <c r="Q245" i="21"/>
  <c r="O251" i="21"/>
  <c r="Q251" i="21" s="1"/>
  <c r="N251" i="21"/>
  <c r="O123" i="21"/>
  <c r="Q123" i="21" s="1"/>
  <c r="N123" i="21"/>
  <c r="Q134" i="21"/>
  <c r="O139" i="21"/>
  <c r="Q139" i="21" s="1"/>
  <c r="N139" i="21"/>
  <c r="Q190" i="21"/>
  <c r="O195" i="21"/>
  <c r="Q195" i="21" s="1"/>
  <c r="N195" i="21"/>
  <c r="Q206" i="21"/>
  <c r="O211" i="21"/>
  <c r="Q211" i="21" s="1"/>
  <c r="N211" i="21"/>
  <c r="Q222" i="21"/>
  <c r="O227" i="21"/>
  <c r="Q227" i="21" s="1"/>
  <c r="N227" i="21"/>
  <c r="Q241" i="21"/>
  <c r="P254" i="21"/>
  <c r="N254" i="21"/>
  <c r="Q262" i="21"/>
  <c r="Q270" i="21"/>
  <c r="Q74" i="21"/>
  <c r="Q78" i="21"/>
  <c r="Q82" i="21"/>
  <c r="Q114" i="21"/>
  <c r="Q118" i="21"/>
  <c r="N120" i="21"/>
  <c r="N134" i="21"/>
  <c r="N190" i="21"/>
  <c r="N206" i="21"/>
  <c r="N222" i="21"/>
  <c r="Q237" i="21"/>
  <c r="O247" i="21"/>
  <c r="Q247" i="21" s="1"/>
  <c r="N247" i="21"/>
  <c r="Q122" i="21"/>
  <c r="O127" i="21"/>
  <c r="Q127" i="21" s="1"/>
  <c r="N127" i="21"/>
  <c r="Q138" i="21"/>
  <c r="O183" i="21"/>
  <c r="Q183" i="21" s="1"/>
  <c r="N183" i="21"/>
  <c r="Q194" i="21"/>
  <c r="O199" i="21"/>
  <c r="Q199" i="21" s="1"/>
  <c r="N199" i="21"/>
  <c r="Q210" i="21"/>
  <c r="O215" i="21"/>
  <c r="Q215" i="21" s="1"/>
  <c r="N215" i="21"/>
  <c r="O231" i="21"/>
  <c r="Q231" i="21" s="1"/>
  <c r="N231" i="21"/>
  <c r="O243" i="21"/>
  <c r="Q243" i="21" s="1"/>
  <c r="N243" i="21"/>
  <c r="Q250" i="21"/>
  <c r="N258" i="21"/>
  <c r="N262" i="21"/>
  <c r="N266" i="21"/>
  <c r="N270" i="21"/>
  <c r="Q253" i="21"/>
  <c r="Q257" i="21"/>
  <c r="Q261" i="21"/>
  <c r="Q269" i="21"/>
  <c r="N255" i="21"/>
  <c r="N259" i="21"/>
  <c r="N263" i="21"/>
  <c r="N267" i="21"/>
  <c r="Q168" i="20"/>
  <c r="Q171" i="20"/>
  <c r="Q84" i="20"/>
  <c r="Q156" i="20"/>
  <c r="Q159" i="20"/>
  <c r="A101" i="20"/>
  <c r="A102" i="20" s="1"/>
  <c r="A103" i="20" s="1"/>
  <c r="A104" i="20" s="1"/>
  <c r="A105" i="20" s="1"/>
  <c r="A106" i="20" s="1"/>
  <c r="A107" i="20" s="1"/>
  <c r="A108" i="20" s="1"/>
  <c r="A109" i="20" s="1"/>
  <c r="A110" i="20" s="1"/>
  <c r="A111" i="20" s="1"/>
  <c r="A112" i="20" s="1"/>
  <c r="A113" i="20" s="1"/>
  <c r="A114" i="20" s="1"/>
  <c r="A115" i="20" s="1"/>
  <c r="A116" i="20" s="1"/>
  <c r="A117" i="20" s="1"/>
  <c r="A118" i="20" s="1"/>
  <c r="A119" i="20" s="1"/>
  <c r="A120" i="20" s="1"/>
  <c r="A121" i="20" s="1"/>
  <c r="A122" i="20" s="1"/>
  <c r="A123" i="20" s="1"/>
  <c r="A124" i="20" s="1"/>
  <c r="A125" i="20" s="1"/>
  <c r="A126" i="20" s="1"/>
  <c r="A127" i="20" s="1"/>
  <c r="A128" i="20" s="1"/>
  <c r="A129" i="20" s="1"/>
  <c r="A130" i="20" s="1"/>
  <c r="A131" i="20" s="1"/>
  <c r="A132" i="20" s="1"/>
  <c r="A133" i="20" s="1"/>
  <c r="A134" i="20" s="1"/>
  <c r="A135" i="20" s="1"/>
  <c r="A136" i="20" s="1"/>
  <c r="A137" i="20" s="1"/>
  <c r="A138" i="20" s="1"/>
  <c r="A139" i="20" s="1"/>
  <c r="A140" i="20" s="1"/>
  <c r="A141" i="20" s="1"/>
  <c r="A142" i="20" s="1"/>
  <c r="A143" i="20" s="1"/>
  <c r="A144" i="20" s="1"/>
  <c r="A145" i="20" s="1"/>
  <c r="A146" i="20" s="1"/>
  <c r="A147" i="20" s="1"/>
  <c r="A148" i="20" s="1"/>
  <c r="A149" i="20" s="1"/>
  <c r="A150" i="20" s="1"/>
  <c r="A151" i="20" s="1"/>
  <c r="A152" i="20" s="1"/>
  <c r="A153" i="20" s="1"/>
  <c r="A154" i="20" s="1"/>
  <c r="A155" i="20" s="1"/>
  <c r="A156" i="20" s="1"/>
  <c r="A157" i="20" s="1"/>
  <c r="A158" i="20" s="1"/>
  <c r="A159" i="20" s="1"/>
  <c r="A160" i="20" s="1"/>
  <c r="A161" i="20" s="1"/>
  <c r="A162" i="20" s="1"/>
  <c r="A163" i="20" s="1"/>
  <c r="A164" i="20" s="1"/>
  <c r="A165" i="20" s="1"/>
  <c r="A166" i="20" s="1"/>
  <c r="A167" i="20" s="1"/>
  <c r="A168" i="20" s="1"/>
  <c r="A169" i="20" s="1"/>
  <c r="A170" i="20" s="1"/>
  <c r="A171" i="20" s="1"/>
  <c r="A172" i="20" s="1"/>
  <c r="A173" i="20" s="1"/>
  <c r="A174" i="20" s="1"/>
  <c r="A175" i="20" s="1"/>
  <c r="A176" i="20" s="1"/>
  <c r="A177" i="20" s="1"/>
  <c r="A178" i="20" s="1"/>
  <c r="A179" i="20" s="1"/>
  <c r="A180" i="20" s="1"/>
  <c r="A181" i="20" s="1"/>
  <c r="A182" i="20" s="1"/>
  <c r="A183" i="20" s="1"/>
  <c r="A184" i="20" s="1"/>
  <c r="A185" i="20" s="1"/>
  <c r="A186" i="20" s="1"/>
  <c r="A187" i="20" s="1"/>
  <c r="A188" i="20" s="1"/>
  <c r="A189" i="20" s="1"/>
  <c r="A190" i="20" s="1"/>
  <c r="A191" i="20" s="1"/>
  <c r="A192" i="20" s="1"/>
  <c r="A193" i="20" s="1"/>
  <c r="A194" i="20" s="1"/>
  <c r="A195" i="20" s="1"/>
  <c r="A196" i="20" s="1"/>
  <c r="A197" i="20" s="1"/>
  <c r="A198" i="20" s="1"/>
  <c r="A199" i="20" s="1"/>
  <c r="A200" i="20" s="1"/>
  <c r="A201" i="20" s="1"/>
  <c r="A202" i="20" s="1"/>
  <c r="A203" i="20" s="1"/>
  <c r="A204" i="20" s="1"/>
  <c r="A205" i="20" s="1"/>
  <c r="A206" i="20" s="1"/>
  <c r="A207" i="20" s="1"/>
  <c r="A208" i="20" s="1"/>
  <c r="A209" i="20" s="1"/>
  <c r="A210" i="20" s="1"/>
  <c r="A211" i="20" s="1"/>
  <c r="A212" i="20" s="1"/>
  <c r="A213" i="20" s="1"/>
  <c r="A214" i="20" s="1"/>
  <c r="A215" i="20" s="1"/>
  <c r="A216" i="20" s="1"/>
  <c r="A217" i="20" s="1"/>
  <c r="A218" i="20" s="1"/>
  <c r="A219" i="20" s="1"/>
  <c r="A220" i="20" s="1"/>
  <c r="A221" i="20" s="1"/>
  <c r="A222" i="20" s="1"/>
  <c r="A223" i="20" s="1"/>
  <c r="A224" i="20" s="1"/>
  <c r="A225" i="20" s="1"/>
  <c r="A226" i="20" s="1"/>
  <c r="A227" i="20" s="1"/>
  <c r="A228" i="20" s="1"/>
  <c r="A229" i="20" s="1"/>
  <c r="A230" i="20" s="1"/>
  <c r="Q144" i="20"/>
  <c r="Q147" i="20"/>
  <c r="Q176" i="20"/>
  <c r="Q179" i="20"/>
  <c r="Q92" i="20"/>
  <c r="Q164" i="20"/>
  <c r="Q167" i="20"/>
  <c r="Q152" i="20"/>
  <c r="Q155" i="20"/>
  <c r="Q98" i="20"/>
  <c r="Q143" i="20"/>
  <c r="Q172" i="20"/>
  <c r="Q160" i="20"/>
  <c r="Q163" i="20"/>
  <c r="Q148" i="20"/>
  <c r="Q151" i="20"/>
  <c r="Q180" i="20"/>
  <c r="Q73" i="20"/>
  <c r="N70" i="20"/>
  <c r="Q80" i="20"/>
  <c r="Q91" i="20"/>
  <c r="N99" i="20"/>
  <c r="Q103" i="20"/>
  <c r="N125" i="20"/>
  <c r="Q126" i="20"/>
  <c r="Q137" i="20"/>
  <c r="Q181" i="20"/>
  <c r="N189" i="20"/>
  <c r="N215" i="20"/>
  <c r="N143" i="20"/>
  <c r="N147" i="20"/>
  <c r="N151" i="20"/>
  <c r="N155" i="20"/>
  <c r="N159" i="20"/>
  <c r="N163" i="20"/>
  <c r="N167" i="20"/>
  <c r="N171" i="20"/>
  <c r="N175" i="20"/>
  <c r="N179" i="20"/>
  <c r="N49" i="20"/>
  <c r="Q85" i="20"/>
  <c r="N91" i="20"/>
  <c r="O95" i="20"/>
  <c r="Q95" i="20" s="1"/>
  <c r="N102" i="20"/>
  <c r="N106" i="20"/>
  <c r="Q113" i="20"/>
  <c r="Q121" i="20"/>
  <c r="Q129" i="20"/>
  <c r="Q133" i="20"/>
  <c r="O184" i="20"/>
  <c r="Q184" i="20" s="1"/>
  <c r="O192" i="20"/>
  <c r="N195" i="20"/>
  <c r="O208" i="20"/>
  <c r="N211" i="20"/>
  <c r="Q219" i="20"/>
  <c r="Q142" i="20"/>
  <c r="Q146" i="20"/>
  <c r="Q150" i="20"/>
  <c r="Q154" i="20"/>
  <c r="Q158" i="20"/>
  <c r="Q162" i="20"/>
  <c r="Q166" i="20"/>
  <c r="Q170" i="20"/>
  <c r="Q174" i="20"/>
  <c r="N69" i="20"/>
  <c r="N48" i="20"/>
  <c r="N52" i="20"/>
  <c r="AK53" i="20"/>
  <c r="AM53" i="20" s="1"/>
  <c r="AJ59" i="20"/>
  <c r="N72" i="20"/>
  <c r="N75" i="20"/>
  <c r="O79" i="20"/>
  <c r="Q79" i="20" s="1"/>
  <c r="Q99" i="20"/>
  <c r="P102" i="20"/>
  <c r="P106" i="20"/>
  <c r="N113" i="20"/>
  <c r="Q117" i="20"/>
  <c r="O124" i="20"/>
  <c r="N129" i="20"/>
  <c r="O188" i="20"/>
  <c r="Q215" i="20"/>
  <c r="O228" i="20"/>
  <c r="N144" i="20"/>
  <c r="N148" i="20"/>
  <c r="N152" i="20"/>
  <c r="N156" i="20"/>
  <c r="N160" i="20"/>
  <c r="N164" i="20"/>
  <c r="N168" i="20"/>
  <c r="N172" i="20"/>
  <c r="N176" i="20"/>
  <c r="N180" i="20"/>
  <c r="N77" i="20"/>
  <c r="N44" i="20"/>
  <c r="N47" i="20"/>
  <c r="N51" i="20"/>
  <c r="N61" i="20"/>
  <c r="Q67" i="20"/>
  <c r="N68" i="20"/>
  <c r="N90" i="20"/>
  <c r="N94" i="20"/>
  <c r="Q97" i="20"/>
  <c r="Q105" i="20"/>
  <c r="N108" i="20"/>
  <c r="Q109" i="20"/>
  <c r="N117" i="20"/>
  <c r="O136" i="20"/>
  <c r="Q139" i="20"/>
  <c r="O140" i="20"/>
  <c r="N183" i="20"/>
  <c r="N187" i="20"/>
  <c r="N191" i="20"/>
  <c r="O204" i="20"/>
  <c r="Q204" i="20" s="1"/>
  <c r="N207" i="20"/>
  <c r="Q211" i="20"/>
  <c r="AJ55" i="20"/>
  <c r="N73" i="20"/>
  <c r="Q75" i="20"/>
  <c r="Q86" i="20"/>
  <c r="N92" i="20"/>
  <c r="P94" i="20"/>
  <c r="N97" i="20"/>
  <c r="N100" i="20"/>
  <c r="Q101" i="20"/>
  <c r="O112" i="20"/>
  <c r="O120" i="20"/>
  <c r="N123" i="20"/>
  <c r="O128" i="20"/>
  <c r="Q128" i="20" s="1"/>
  <c r="O132" i="20"/>
  <c r="N135" i="20"/>
  <c r="N139" i="20"/>
  <c r="N196" i="20"/>
  <c r="N216" i="20"/>
  <c r="O224" i="20"/>
  <c r="N227" i="20"/>
  <c r="N141" i="20"/>
  <c r="N145" i="20"/>
  <c r="N149" i="20"/>
  <c r="N161" i="20"/>
  <c r="N165" i="20"/>
  <c r="N169" i="20"/>
  <c r="N173" i="20"/>
  <c r="AM55" i="20"/>
  <c r="N66" i="20"/>
  <c r="N80" i="20"/>
  <c r="N82" i="20"/>
  <c r="N84" i="20"/>
  <c r="N88" i="20"/>
  <c r="Q93" i="20"/>
  <c r="O116" i="20"/>
  <c r="N212" i="20"/>
  <c r="Q110" i="20"/>
  <c r="Q193" i="20"/>
  <c r="AM56" i="20"/>
  <c r="Q55" i="20"/>
  <c r="Q45" i="20"/>
  <c r="Q43" i="20"/>
  <c r="Q60" i="20"/>
  <c r="Q42" i="20"/>
  <c r="Q56" i="20"/>
  <c r="Q61" i="20"/>
  <c r="Q57" i="20"/>
  <c r="Q58" i="20"/>
  <c r="Q65" i="20"/>
  <c r="Q54" i="20"/>
  <c r="Q41" i="20"/>
  <c r="Q59" i="20"/>
  <c r="Q62" i="20"/>
  <c r="Q74" i="20"/>
  <c r="Q70" i="20"/>
  <c r="AM52" i="20"/>
  <c r="AM58" i="20"/>
  <c r="AM61" i="20"/>
  <c r="Q53" i="20"/>
  <c r="AM54" i="20"/>
  <c r="Q71" i="20"/>
  <c r="Q49" i="20"/>
  <c r="AJ57" i="20"/>
  <c r="AL57" i="20"/>
  <c r="Q77" i="20"/>
  <c r="Q116" i="20"/>
  <c r="N41" i="20"/>
  <c r="Q46" i="20"/>
  <c r="Q50" i="20"/>
  <c r="N54" i="20"/>
  <c r="N56" i="20"/>
  <c r="N58" i="20"/>
  <c r="N60" i="20"/>
  <c r="N74" i="20"/>
  <c r="Q78" i="20"/>
  <c r="N83" i="20"/>
  <c r="N101" i="20"/>
  <c r="Q104" i="20"/>
  <c r="Q114" i="20"/>
  <c r="O130" i="20"/>
  <c r="Q130" i="20" s="1"/>
  <c r="N130" i="20"/>
  <c r="N133" i="20"/>
  <c r="Q136" i="20"/>
  <c r="P209" i="20"/>
  <c r="N209" i="20"/>
  <c r="O226" i="20"/>
  <c r="Q226" i="20" s="1"/>
  <c r="N226" i="20"/>
  <c r="O182" i="20"/>
  <c r="Q182" i="20" s="1"/>
  <c r="N182" i="20"/>
  <c r="Q66" i="20"/>
  <c r="P68" i="20"/>
  <c r="N76" i="20"/>
  <c r="P82" i="20"/>
  <c r="N86" i="20"/>
  <c r="N110" i="20"/>
  <c r="N121" i="20"/>
  <c r="Q124" i="20"/>
  <c r="O190" i="20"/>
  <c r="N190" i="20"/>
  <c r="N193" i="20"/>
  <c r="O198" i="20"/>
  <c r="Q198" i="20" s="1"/>
  <c r="N198" i="20"/>
  <c r="P213" i="20"/>
  <c r="N213" i="20"/>
  <c r="O230" i="20"/>
  <c r="Q230" i="20" s="1"/>
  <c r="N230" i="20"/>
  <c r="P205" i="20"/>
  <c r="N205" i="20"/>
  <c r="N42" i="20"/>
  <c r="Q47" i="20"/>
  <c r="Q51" i="20"/>
  <c r="AJ52" i="20"/>
  <c r="AJ54" i="20"/>
  <c r="AJ56" i="20"/>
  <c r="AJ58" i="20"/>
  <c r="N63" i="20"/>
  <c r="N64" i="20"/>
  <c r="Q83" i="20"/>
  <c r="N87" i="20"/>
  <c r="N98" i="20"/>
  <c r="N109" i="20"/>
  <c r="Q112" i="20"/>
  <c r="Q122" i="20"/>
  <c r="Q123" i="20"/>
  <c r="O138" i="20"/>
  <c r="Q138" i="20" s="1"/>
  <c r="N138" i="20"/>
  <c r="N181" i="20"/>
  <c r="Q195" i="20"/>
  <c r="O202" i="20"/>
  <c r="Q202" i="20" s="1"/>
  <c r="N202" i="20"/>
  <c r="P217" i="20"/>
  <c r="N217" i="20"/>
  <c r="Q223" i="20"/>
  <c r="O222" i="20"/>
  <c r="Q222" i="20" s="1"/>
  <c r="N222" i="20"/>
  <c r="Q100" i="20"/>
  <c r="N118" i="20"/>
  <c r="Q132" i="20"/>
  <c r="Q183" i="20"/>
  <c r="O206" i="20"/>
  <c r="Q206" i="20" s="1"/>
  <c r="N206" i="20"/>
  <c r="P221" i="20"/>
  <c r="N221" i="20"/>
  <c r="Q227" i="20"/>
  <c r="Q188" i="20"/>
  <c r="Q52" i="20"/>
  <c r="N53" i="20"/>
  <c r="N55" i="20"/>
  <c r="Q76" i="20"/>
  <c r="Q120" i="20"/>
  <c r="O186" i="20"/>
  <c r="Q186" i="20" s="1"/>
  <c r="N186" i="20"/>
  <c r="Q192" i="20"/>
  <c r="Q199" i="20"/>
  <c r="O210" i="20"/>
  <c r="Q210" i="20" s="1"/>
  <c r="N210" i="20"/>
  <c r="P225" i="20"/>
  <c r="N225" i="20"/>
  <c r="Q48" i="20"/>
  <c r="N57" i="20"/>
  <c r="N59" i="20"/>
  <c r="AM60" i="20"/>
  <c r="N65" i="20"/>
  <c r="Q69" i="20"/>
  <c r="N62" i="20"/>
  <c r="Q64" i="20"/>
  <c r="Q88" i="20"/>
  <c r="Q89" i="20"/>
  <c r="P90" i="20"/>
  <c r="N105" i="20"/>
  <c r="Q108" i="20"/>
  <c r="Q118" i="20"/>
  <c r="Q119" i="20"/>
  <c r="N126" i="20"/>
  <c r="O134" i="20"/>
  <c r="Q134" i="20" s="1"/>
  <c r="N134" i="20"/>
  <c r="N137" i="20"/>
  <c r="Q140" i="20"/>
  <c r="Q190" i="20"/>
  <c r="Q191" i="20"/>
  <c r="P197" i="20"/>
  <c r="N197" i="20"/>
  <c r="Q203" i="20"/>
  <c r="O214" i="20"/>
  <c r="Q214" i="20" s="1"/>
  <c r="N214" i="20"/>
  <c r="P229" i="20"/>
  <c r="N229" i="20"/>
  <c r="N45" i="20"/>
  <c r="N43" i="20"/>
  <c r="AJ61" i="20"/>
  <c r="N71" i="20"/>
  <c r="P72" i="20"/>
  <c r="N114" i="20"/>
  <c r="O194" i="20"/>
  <c r="Q194" i="20" s="1"/>
  <c r="N194" i="20"/>
  <c r="P201" i="20"/>
  <c r="N201" i="20"/>
  <c r="Q207" i="20"/>
  <c r="O218" i="20"/>
  <c r="Q218" i="20" s="1"/>
  <c r="N218" i="20"/>
  <c r="Q196" i="20"/>
  <c r="Q200" i="20"/>
  <c r="Q208" i="20"/>
  <c r="Q212" i="20"/>
  <c r="Q216" i="20"/>
  <c r="Q220" i="20"/>
  <c r="Q224" i="20"/>
  <c r="Q228" i="20"/>
  <c r="Q97" i="19"/>
  <c r="Q105" i="19"/>
  <c r="Q113" i="19"/>
  <c r="Q83" i="19"/>
  <c r="Q91" i="19"/>
  <c r="Q99" i="19"/>
  <c r="Q115" i="19"/>
  <c r="Q123" i="19"/>
  <c r="Q129" i="19"/>
  <c r="Q81" i="19"/>
  <c r="Q127" i="19"/>
  <c r="Q101" i="19"/>
  <c r="Q109" i="19"/>
  <c r="Q117" i="19"/>
  <c r="Q87" i="19"/>
  <c r="Q95" i="19"/>
  <c r="Q103" i="19"/>
  <c r="Q111" i="19"/>
  <c r="Q119" i="19"/>
  <c r="Q125" i="19"/>
  <c r="Q130" i="19"/>
  <c r="Q90" i="19"/>
  <c r="Q94" i="19"/>
  <c r="N81" i="19"/>
  <c r="P84" i="19"/>
  <c r="P88" i="19"/>
  <c r="P92" i="19"/>
  <c r="P96" i="19"/>
  <c r="N97" i="19"/>
  <c r="P100" i="19"/>
  <c r="N101" i="19"/>
  <c r="P104" i="19"/>
  <c r="N105" i="19"/>
  <c r="P108" i="19"/>
  <c r="N109" i="19"/>
  <c r="P112" i="19"/>
  <c r="N113" i="19"/>
  <c r="P116" i="19"/>
  <c r="N117" i="19"/>
  <c r="P120" i="19"/>
  <c r="N121" i="19"/>
  <c r="N129" i="19"/>
  <c r="Q124" i="19"/>
  <c r="Q128" i="19"/>
  <c r="N125" i="19"/>
  <c r="N82" i="19"/>
  <c r="P85" i="19"/>
  <c r="N86" i="19"/>
  <c r="P89" i="19"/>
  <c r="N90" i="19"/>
  <c r="P93" i="19"/>
  <c r="N94" i="19"/>
  <c r="N98" i="19"/>
  <c r="N102" i="19"/>
  <c r="N106" i="19"/>
  <c r="N110" i="19"/>
  <c r="N114" i="19"/>
  <c r="N118" i="19"/>
  <c r="N122" i="19"/>
  <c r="N126" i="19"/>
  <c r="N130" i="19"/>
  <c r="Q82" i="19"/>
  <c r="N127" i="19"/>
  <c r="Q86" i="19"/>
  <c r="Q102" i="19"/>
  <c r="Q110" i="19"/>
  <c r="Q98" i="19"/>
  <c r="Q106" i="19"/>
  <c r="Q114" i="19"/>
  <c r="Q118" i="19"/>
  <c r="Q122" i="19"/>
  <c r="Q126" i="19"/>
  <c r="B191" i="19"/>
  <c r="M190" i="19"/>
  <c r="P190" i="19" s="1"/>
  <c r="L190" i="19"/>
  <c r="I190" i="19"/>
  <c r="O190" i="19" s="1"/>
  <c r="H190" i="19"/>
  <c r="M189" i="19"/>
  <c r="P189" i="19" s="1"/>
  <c r="L189" i="19"/>
  <c r="I189" i="19"/>
  <c r="O189" i="19" s="1"/>
  <c r="H189" i="19"/>
  <c r="M188" i="19"/>
  <c r="P188" i="19" s="1"/>
  <c r="L188" i="19"/>
  <c r="I188" i="19"/>
  <c r="N188" i="19" s="1"/>
  <c r="H188" i="19"/>
  <c r="M187" i="19"/>
  <c r="L187" i="19"/>
  <c r="I187" i="19"/>
  <c r="O187" i="19" s="1"/>
  <c r="H187" i="19"/>
  <c r="M186" i="19"/>
  <c r="P186" i="19" s="1"/>
  <c r="L186" i="19"/>
  <c r="I186" i="19"/>
  <c r="O186" i="19" s="1"/>
  <c r="H186" i="19"/>
  <c r="M185" i="19"/>
  <c r="P185" i="19" s="1"/>
  <c r="L185" i="19"/>
  <c r="I185" i="19"/>
  <c r="O185" i="19" s="1"/>
  <c r="H185" i="19"/>
  <c r="M184" i="19"/>
  <c r="P184" i="19" s="1"/>
  <c r="L184" i="19"/>
  <c r="I184" i="19"/>
  <c r="N184" i="19" s="1"/>
  <c r="H184" i="19"/>
  <c r="M183" i="19"/>
  <c r="L183" i="19"/>
  <c r="I183" i="19"/>
  <c r="O183" i="19" s="1"/>
  <c r="H183" i="19"/>
  <c r="M182" i="19"/>
  <c r="P182" i="19" s="1"/>
  <c r="L182" i="19"/>
  <c r="I182" i="19"/>
  <c r="O182" i="19" s="1"/>
  <c r="H182" i="19"/>
  <c r="M181" i="19"/>
  <c r="P181" i="19" s="1"/>
  <c r="L181" i="19"/>
  <c r="I181" i="19"/>
  <c r="O181" i="19" s="1"/>
  <c r="H181" i="19"/>
  <c r="M180" i="19"/>
  <c r="P180" i="19" s="1"/>
  <c r="L180" i="19"/>
  <c r="I180" i="19"/>
  <c r="H180" i="19"/>
  <c r="M179" i="19"/>
  <c r="L179" i="19"/>
  <c r="I179" i="19"/>
  <c r="O179" i="19" s="1"/>
  <c r="H179" i="19"/>
  <c r="M178" i="19"/>
  <c r="P178" i="19" s="1"/>
  <c r="L178" i="19"/>
  <c r="I178" i="19"/>
  <c r="O178" i="19" s="1"/>
  <c r="H178" i="19"/>
  <c r="M177" i="19"/>
  <c r="P177" i="19" s="1"/>
  <c r="L177" i="19"/>
  <c r="I177" i="19"/>
  <c r="O177" i="19" s="1"/>
  <c r="H177" i="19"/>
  <c r="M176" i="19"/>
  <c r="P176" i="19" s="1"/>
  <c r="L176" i="19"/>
  <c r="I176" i="19"/>
  <c r="N176" i="19" s="1"/>
  <c r="H176" i="19"/>
  <c r="M175" i="19"/>
  <c r="L175" i="19"/>
  <c r="I175" i="19"/>
  <c r="O175" i="19" s="1"/>
  <c r="H175" i="19"/>
  <c r="M174" i="19"/>
  <c r="P174" i="19" s="1"/>
  <c r="L174" i="19"/>
  <c r="I174" i="19"/>
  <c r="O174" i="19" s="1"/>
  <c r="H174" i="19"/>
  <c r="M173" i="19"/>
  <c r="L173" i="19"/>
  <c r="I173" i="19"/>
  <c r="O173" i="19" s="1"/>
  <c r="H173" i="19"/>
  <c r="M172" i="19"/>
  <c r="P172" i="19" s="1"/>
  <c r="L172" i="19"/>
  <c r="I172" i="19"/>
  <c r="N172" i="19" s="1"/>
  <c r="H172" i="19"/>
  <c r="M171" i="19"/>
  <c r="L171" i="19"/>
  <c r="I171" i="19"/>
  <c r="O171" i="19" s="1"/>
  <c r="H171" i="19"/>
  <c r="M170" i="19"/>
  <c r="P170" i="19" s="1"/>
  <c r="L170" i="19"/>
  <c r="I170" i="19"/>
  <c r="O170" i="19" s="1"/>
  <c r="H170" i="19"/>
  <c r="M169" i="19"/>
  <c r="L169" i="19"/>
  <c r="I169" i="19"/>
  <c r="O169" i="19" s="1"/>
  <c r="H169" i="19"/>
  <c r="M168" i="19"/>
  <c r="P168" i="19" s="1"/>
  <c r="L168" i="19"/>
  <c r="I168" i="19"/>
  <c r="N168" i="19" s="1"/>
  <c r="H168" i="19"/>
  <c r="M167" i="19"/>
  <c r="L167" i="19"/>
  <c r="I167" i="19"/>
  <c r="O167" i="19" s="1"/>
  <c r="H167" i="19"/>
  <c r="M166" i="19"/>
  <c r="P166" i="19" s="1"/>
  <c r="L166" i="19"/>
  <c r="I166" i="19"/>
  <c r="O166" i="19" s="1"/>
  <c r="H166" i="19"/>
  <c r="M165" i="19"/>
  <c r="P165" i="19" s="1"/>
  <c r="L165" i="19"/>
  <c r="I165" i="19"/>
  <c r="O165" i="19" s="1"/>
  <c r="H165" i="19"/>
  <c r="M164" i="19"/>
  <c r="P164" i="19" s="1"/>
  <c r="L164" i="19"/>
  <c r="I164" i="19"/>
  <c r="N164" i="19" s="1"/>
  <c r="H164" i="19"/>
  <c r="M163" i="19"/>
  <c r="L163" i="19"/>
  <c r="I163" i="19"/>
  <c r="O163" i="19" s="1"/>
  <c r="H163" i="19"/>
  <c r="M162" i="19"/>
  <c r="L162" i="19"/>
  <c r="I162" i="19"/>
  <c r="O162" i="19" s="1"/>
  <c r="H162" i="19"/>
  <c r="M161" i="19"/>
  <c r="L161" i="19"/>
  <c r="I161" i="19"/>
  <c r="O161" i="19" s="1"/>
  <c r="H161" i="19"/>
  <c r="M160" i="19"/>
  <c r="P160" i="19" s="1"/>
  <c r="L160" i="19"/>
  <c r="I160" i="19"/>
  <c r="O160" i="19" s="1"/>
  <c r="H160" i="19"/>
  <c r="M159" i="19"/>
  <c r="L159" i="19"/>
  <c r="I159" i="19"/>
  <c r="O159" i="19" s="1"/>
  <c r="H159" i="19"/>
  <c r="M158" i="19"/>
  <c r="L158" i="19"/>
  <c r="I158" i="19"/>
  <c r="O158" i="19" s="1"/>
  <c r="H158" i="19"/>
  <c r="M157" i="19"/>
  <c r="P157" i="19" s="1"/>
  <c r="L157" i="19"/>
  <c r="I157" i="19"/>
  <c r="O157" i="19" s="1"/>
  <c r="H157" i="19"/>
  <c r="M156" i="19"/>
  <c r="P156" i="19" s="1"/>
  <c r="L156" i="19"/>
  <c r="I156" i="19"/>
  <c r="O156" i="19" s="1"/>
  <c r="H156" i="19"/>
  <c r="M155" i="19"/>
  <c r="L155" i="19"/>
  <c r="I155" i="19"/>
  <c r="O155" i="19" s="1"/>
  <c r="H155" i="19"/>
  <c r="M154" i="19"/>
  <c r="L154" i="19"/>
  <c r="I154" i="19"/>
  <c r="O154" i="19" s="1"/>
  <c r="H154" i="19"/>
  <c r="M153" i="19"/>
  <c r="P153" i="19" s="1"/>
  <c r="L153" i="19"/>
  <c r="I153" i="19"/>
  <c r="O153" i="19" s="1"/>
  <c r="H153" i="19"/>
  <c r="M152" i="19"/>
  <c r="P152" i="19" s="1"/>
  <c r="L152" i="19"/>
  <c r="I152" i="19"/>
  <c r="H152" i="19"/>
  <c r="M151" i="19"/>
  <c r="L151" i="19"/>
  <c r="I151" i="19"/>
  <c r="O151" i="19" s="1"/>
  <c r="H151" i="19"/>
  <c r="M150" i="19"/>
  <c r="L150" i="19"/>
  <c r="I150" i="19"/>
  <c r="O150" i="19" s="1"/>
  <c r="H150" i="19"/>
  <c r="M149" i="19"/>
  <c r="P149" i="19" s="1"/>
  <c r="L149" i="19"/>
  <c r="I149" i="19"/>
  <c r="O149" i="19" s="1"/>
  <c r="H149" i="19"/>
  <c r="M148" i="19"/>
  <c r="P148" i="19" s="1"/>
  <c r="L148" i="19"/>
  <c r="I148" i="19"/>
  <c r="O148" i="19" s="1"/>
  <c r="H148" i="19"/>
  <c r="M147" i="19"/>
  <c r="L147" i="19"/>
  <c r="I147" i="19"/>
  <c r="O147" i="19" s="1"/>
  <c r="H147" i="19"/>
  <c r="M146" i="19"/>
  <c r="L146" i="19"/>
  <c r="I146" i="19"/>
  <c r="O146" i="19" s="1"/>
  <c r="H146" i="19"/>
  <c r="M145" i="19"/>
  <c r="P145" i="19" s="1"/>
  <c r="L145" i="19"/>
  <c r="I145" i="19"/>
  <c r="O145" i="19" s="1"/>
  <c r="H145" i="19"/>
  <c r="M144" i="19"/>
  <c r="P144" i="19" s="1"/>
  <c r="L144" i="19"/>
  <c r="I144" i="19"/>
  <c r="N144" i="19" s="1"/>
  <c r="H144" i="19"/>
  <c r="M143" i="19"/>
  <c r="L143" i="19"/>
  <c r="I143" i="19"/>
  <c r="O143" i="19" s="1"/>
  <c r="H143" i="19"/>
  <c r="M142" i="19"/>
  <c r="L142" i="19"/>
  <c r="I142" i="19"/>
  <c r="O142" i="19" s="1"/>
  <c r="H142" i="19"/>
  <c r="M141" i="19"/>
  <c r="P141" i="19" s="1"/>
  <c r="L141" i="19"/>
  <c r="I141" i="19"/>
  <c r="O141" i="19" s="1"/>
  <c r="H141" i="19"/>
  <c r="M140" i="19"/>
  <c r="P140" i="19" s="1"/>
  <c r="L140" i="19"/>
  <c r="I140" i="19"/>
  <c r="H140" i="19"/>
  <c r="M139" i="19"/>
  <c r="L139" i="19"/>
  <c r="I139" i="19"/>
  <c r="O139" i="19" s="1"/>
  <c r="H139" i="19"/>
  <c r="M138" i="19"/>
  <c r="L138" i="19"/>
  <c r="I138" i="19"/>
  <c r="O138" i="19" s="1"/>
  <c r="H138" i="19"/>
  <c r="M137" i="19"/>
  <c r="P137" i="19" s="1"/>
  <c r="L137" i="19"/>
  <c r="I137" i="19"/>
  <c r="O137" i="19" s="1"/>
  <c r="H137" i="19"/>
  <c r="M136" i="19"/>
  <c r="P136" i="19" s="1"/>
  <c r="L136" i="19"/>
  <c r="I136" i="19"/>
  <c r="N136" i="19" s="1"/>
  <c r="H136" i="19"/>
  <c r="M135" i="19"/>
  <c r="L135" i="19"/>
  <c r="I135" i="19"/>
  <c r="O135" i="19" s="1"/>
  <c r="H135" i="19"/>
  <c r="M134" i="19"/>
  <c r="L134" i="19"/>
  <c r="I134" i="19"/>
  <c r="O134" i="19" s="1"/>
  <c r="H134" i="19"/>
  <c r="M133" i="19"/>
  <c r="P133" i="19" s="1"/>
  <c r="L133" i="19"/>
  <c r="I133" i="19"/>
  <c r="O133" i="19" s="1"/>
  <c r="H133" i="19"/>
  <c r="M132" i="19"/>
  <c r="P132" i="19" s="1"/>
  <c r="L132" i="19"/>
  <c r="I132" i="19"/>
  <c r="H132" i="19"/>
  <c r="M131" i="19"/>
  <c r="L131" i="19"/>
  <c r="I131" i="19"/>
  <c r="O131" i="19" s="1"/>
  <c r="H131" i="19"/>
  <c r="M80" i="19"/>
  <c r="L80" i="19"/>
  <c r="I80" i="19"/>
  <c r="O80" i="19" s="1"/>
  <c r="H80" i="19"/>
  <c r="M79" i="19"/>
  <c r="P79" i="19" s="1"/>
  <c r="L79" i="19"/>
  <c r="I79" i="19"/>
  <c r="O79" i="19" s="1"/>
  <c r="H79" i="19"/>
  <c r="M78" i="19"/>
  <c r="P78" i="19" s="1"/>
  <c r="L78" i="19"/>
  <c r="I78" i="19"/>
  <c r="H78" i="19"/>
  <c r="M77" i="19"/>
  <c r="L77" i="19"/>
  <c r="I77" i="19"/>
  <c r="O77" i="19" s="1"/>
  <c r="H77" i="19"/>
  <c r="M76" i="19"/>
  <c r="L76" i="19"/>
  <c r="I76" i="19"/>
  <c r="O76" i="19" s="1"/>
  <c r="H76" i="19"/>
  <c r="M75" i="19"/>
  <c r="P75" i="19" s="1"/>
  <c r="L75" i="19"/>
  <c r="I75" i="19"/>
  <c r="O75" i="19" s="1"/>
  <c r="H75" i="19"/>
  <c r="M74" i="19"/>
  <c r="P74" i="19" s="1"/>
  <c r="L74" i="19"/>
  <c r="I74" i="19"/>
  <c r="O74" i="19" s="1"/>
  <c r="H74" i="19"/>
  <c r="M73" i="19"/>
  <c r="L73" i="19"/>
  <c r="I73" i="19"/>
  <c r="O73" i="19" s="1"/>
  <c r="H73" i="19"/>
  <c r="M72" i="19"/>
  <c r="L72" i="19"/>
  <c r="I72" i="19"/>
  <c r="O72" i="19" s="1"/>
  <c r="H72" i="19"/>
  <c r="M71" i="19"/>
  <c r="P71" i="19" s="1"/>
  <c r="L71" i="19"/>
  <c r="I71" i="19"/>
  <c r="O71" i="19" s="1"/>
  <c r="H71" i="19"/>
  <c r="M70" i="19"/>
  <c r="P70" i="19" s="1"/>
  <c r="L70" i="19"/>
  <c r="I70" i="19"/>
  <c r="H70" i="19"/>
  <c r="M69" i="19"/>
  <c r="L69" i="19"/>
  <c r="I69" i="19"/>
  <c r="O69" i="19" s="1"/>
  <c r="H69" i="19"/>
  <c r="M68" i="19"/>
  <c r="L68" i="19"/>
  <c r="I68" i="19"/>
  <c r="O68" i="19" s="1"/>
  <c r="H68" i="19"/>
  <c r="M67" i="19"/>
  <c r="P67" i="19" s="1"/>
  <c r="L67" i="19"/>
  <c r="I67" i="19"/>
  <c r="O67" i="19" s="1"/>
  <c r="H67" i="19"/>
  <c r="M66" i="19"/>
  <c r="P66" i="19" s="1"/>
  <c r="L66" i="19"/>
  <c r="I66" i="19"/>
  <c r="O66" i="19" s="1"/>
  <c r="H66" i="19"/>
  <c r="M65" i="19"/>
  <c r="L65" i="19"/>
  <c r="I65" i="19"/>
  <c r="O65" i="19" s="1"/>
  <c r="H65" i="19"/>
  <c r="M64" i="19"/>
  <c r="L64" i="19"/>
  <c r="I64" i="19"/>
  <c r="O64" i="19" s="1"/>
  <c r="H64" i="19"/>
  <c r="M63" i="19"/>
  <c r="P63" i="19" s="1"/>
  <c r="L63" i="19"/>
  <c r="I63" i="19"/>
  <c r="O63" i="19" s="1"/>
  <c r="H63" i="19"/>
  <c r="X62" i="19"/>
  <c r="M62" i="19"/>
  <c r="P62" i="19" s="1"/>
  <c r="L62" i="19"/>
  <c r="I62" i="19"/>
  <c r="O62" i="19" s="1"/>
  <c r="H62" i="19"/>
  <c r="AI61" i="19"/>
  <c r="AH61" i="19"/>
  <c r="AE61" i="19"/>
  <c r="AK61" i="19" s="1"/>
  <c r="AD61" i="19"/>
  <c r="M61" i="19"/>
  <c r="L61" i="19"/>
  <c r="I61" i="19"/>
  <c r="O61" i="19" s="1"/>
  <c r="H61" i="19"/>
  <c r="AI60" i="19"/>
  <c r="AL60" i="19" s="1"/>
  <c r="AH60" i="19"/>
  <c r="AE60" i="19"/>
  <c r="AK60" i="19" s="1"/>
  <c r="AD60" i="19"/>
  <c r="M60" i="19"/>
  <c r="P60" i="19" s="1"/>
  <c r="L60" i="19"/>
  <c r="I60" i="19"/>
  <c r="O60" i="19" s="1"/>
  <c r="H60" i="19"/>
  <c r="AI59" i="19"/>
  <c r="AH59" i="19"/>
  <c r="AE59" i="19"/>
  <c r="AD59" i="19"/>
  <c r="Z59" i="19"/>
  <c r="M59" i="19"/>
  <c r="P59" i="19" s="1"/>
  <c r="L59" i="19"/>
  <c r="I59" i="19"/>
  <c r="O59" i="19" s="1"/>
  <c r="H59" i="19"/>
  <c r="AI58" i="19"/>
  <c r="AH58" i="19"/>
  <c r="AE58" i="19"/>
  <c r="AK58" i="19" s="1"/>
  <c r="AD58" i="19"/>
  <c r="M58" i="19"/>
  <c r="P58" i="19" s="1"/>
  <c r="L58" i="19"/>
  <c r="I58" i="19"/>
  <c r="O58" i="19" s="1"/>
  <c r="H58" i="19"/>
  <c r="AH57" i="19"/>
  <c r="AI57" i="19" s="1"/>
  <c r="AD57" i="19"/>
  <c r="AE57" i="19" s="1"/>
  <c r="AK57" i="19" s="1"/>
  <c r="M57" i="19"/>
  <c r="P57" i="19" s="1"/>
  <c r="L57" i="19"/>
  <c r="I57" i="19"/>
  <c r="O57" i="19" s="1"/>
  <c r="H57" i="19"/>
  <c r="AH56" i="19"/>
  <c r="AI56" i="19" s="1"/>
  <c r="AD56" i="19"/>
  <c r="AE56" i="19" s="1"/>
  <c r="AK56" i="19" s="1"/>
  <c r="M56" i="19"/>
  <c r="P56" i="19" s="1"/>
  <c r="L56" i="19"/>
  <c r="I56" i="19"/>
  <c r="O56" i="19" s="1"/>
  <c r="H56" i="19"/>
  <c r="AI55" i="19"/>
  <c r="AL55" i="19" s="1"/>
  <c r="AH55" i="19"/>
  <c r="AE55" i="19"/>
  <c r="AD55" i="19"/>
  <c r="M55" i="19"/>
  <c r="P55" i="19" s="1"/>
  <c r="L55" i="19"/>
  <c r="I55" i="19"/>
  <c r="O55" i="19" s="1"/>
  <c r="H55" i="19"/>
  <c r="AI54" i="19"/>
  <c r="AL54" i="19" s="1"/>
  <c r="AH54" i="19"/>
  <c r="AE54" i="19"/>
  <c r="AK54" i="19" s="1"/>
  <c r="AD54" i="19"/>
  <c r="M54" i="19"/>
  <c r="P54" i="19" s="1"/>
  <c r="L54" i="19"/>
  <c r="I54" i="19"/>
  <c r="O54" i="19" s="1"/>
  <c r="H54" i="19"/>
  <c r="AI53" i="19"/>
  <c r="AL53" i="19" s="1"/>
  <c r="AH53" i="19"/>
  <c r="AE53" i="19"/>
  <c r="AK53" i="19" s="1"/>
  <c r="AD53" i="19"/>
  <c r="W53" i="19"/>
  <c r="W54" i="19" s="1"/>
  <c r="W55" i="19" s="1"/>
  <c r="W56" i="19" s="1"/>
  <c r="W57" i="19" s="1"/>
  <c r="W58" i="19" s="1"/>
  <c r="W59" i="19" s="1"/>
  <c r="W60" i="19" s="1"/>
  <c r="W61" i="19" s="1"/>
  <c r="M53" i="19"/>
  <c r="P53" i="19" s="1"/>
  <c r="L53" i="19"/>
  <c r="I53" i="19"/>
  <c r="O53" i="19" s="1"/>
  <c r="H53" i="19"/>
  <c r="AI52" i="19"/>
  <c r="AH52" i="19"/>
  <c r="AE52" i="19"/>
  <c r="AK52" i="19" s="1"/>
  <c r="AD52" i="19"/>
  <c r="M52" i="19"/>
  <c r="P52" i="19" s="1"/>
  <c r="L52" i="19"/>
  <c r="I52" i="19"/>
  <c r="O52" i="19" s="1"/>
  <c r="H52" i="19"/>
  <c r="M51" i="19"/>
  <c r="P51" i="19" s="1"/>
  <c r="L51" i="19"/>
  <c r="I51" i="19"/>
  <c r="O51" i="19" s="1"/>
  <c r="H51" i="19"/>
  <c r="M50" i="19"/>
  <c r="L50" i="19"/>
  <c r="I50" i="19"/>
  <c r="O50" i="19" s="1"/>
  <c r="H50" i="19"/>
  <c r="M49" i="19"/>
  <c r="P49" i="19" s="1"/>
  <c r="L49" i="19"/>
  <c r="I49" i="19"/>
  <c r="O49" i="19" s="1"/>
  <c r="H49" i="19"/>
  <c r="M48" i="19"/>
  <c r="P48" i="19" s="1"/>
  <c r="L48" i="19"/>
  <c r="I48" i="19"/>
  <c r="O48" i="19" s="1"/>
  <c r="H48" i="19"/>
  <c r="M47" i="19"/>
  <c r="P47" i="19" s="1"/>
  <c r="L47" i="19"/>
  <c r="I47" i="19"/>
  <c r="O47" i="19" s="1"/>
  <c r="H47" i="19"/>
  <c r="M46" i="19"/>
  <c r="P46" i="19" s="1"/>
  <c r="L46" i="19"/>
  <c r="I46" i="19"/>
  <c r="O46" i="19" s="1"/>
  <c r="H46" i="19"/>
  <c r="M45" i="19"/>
  <c r="P45" i="19" s="1"/>
  <c r="L45" i="19"/>
  <c r="I45" i="19"/>
  <c r="O45" i="19" s="1"/>
  <c r="Q45" i="19" s="1"/>
  <c r="H45" i="19"/>
  <c r="M44" i="19"/>
  <c r="P44" i="19" s="1"/>
  <c r="L44" i="19"/>
  <c r="I44" i="19"/>
  <c r="O44" i="19" s="1"/>
  <c r="H44" i="19"/>
  <c r="M43" i="19"/>
  <c r="P43" i="19" s="1"/>
  <c r="L43" i="19"/>
  <c r="I43" i="19"/>
  <c r="O43" i="19" s="1"/>
  <c r="H43" i="19"/>
  <c r="M42" i="19"/>
  <c r="L42" i="19"/>
  <c r="I42" i="19"/>
  <c r="O42" i="19" s="1"/>
  <c r="H42" i="19"/>
  <c r="A42" i="19"/>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A121" i="19" s="1"/>
  <c r="A122" i="19" s="1"/>
  <c r="A123" i="19" s="1"/>
  <c r="A124" i="19" s="1"/>
  <c r="A125" i="19" s="1"/>
  <c r="A126" i="19" s="1"/>
  <c r="A127" i="19" s="1"/>
  <c r="A128" i="19" s="1"/>
  <c r="A129" i="19" s="1"/>
  <c r="A130" i="19" s="1"/>
  <c r="A131" i="19" s="1"/>
  <c r="A132" i="19" s="1"/>
  <c r="A133" i="19" s="1"/>
  <c r="A134" i="19" s="1"/>
  <c r="A135" i="19" s="1"/>
  <c r="A136" i="19" s="1"/>
  <c r="A137" i="19" s="1"/>
  <c r="A138" i="19" s="1"/>
  <c r="A139" i="19" s="1"/>
  <c r="A140" i="19" s="1"/>
  <c r="A141" i="19" s="1"/>
  <c r="A142" i="19" s="1"/>
  <c r="A143" i="19" s="1"/>
  <c r="A144" i="19" s="1"/>
  <c r="A145" i="19" s="1"/>
  <c r="A146" i="19" s="1"/>
  <c r="A147" i="19" s="1"/>
  <c r="A148" i="19" s="1"/>
  <c r="A149" i="19" s="1"/>
  <c r="A150" i="19" s="1"/>
  <c r="A151" i="19" s="1"/>
  <c r="A152" i="19" s="1"/>
  <c r="A153" i="19" s="1"/>
  <c r="A154" i="19" s="1"/>
  <c r="A155" i="19" s="1"/>
  <c r="A156" i="19" s="1"/>
  <c r="A157" i="19" s="1"/>
  <c r="A158" i="19" s="1"/>
  <c r="A159" i="19" s="1"/>
  <c r="A160" i="19" s="1"/>
  <c r="A161" i="19" s="1"/>
  <c r="A162" i="19" s="1"/>
  <c r="A163" i="19" s="1"/>
  <c r="A164" i="19" s="1"/>
  <c r="A165" i="19" s="1"/>
  <c r="A166" i="19" s="1"/>
  <c r="A167" i="19" s="1"/>
  <c r="A168" i="19" s="1"/>
  <c r="A169" i="19" s="1"/>
  <c r="A170" i="19" s="1"/>
  <c r="A171" i="19" s="1"/>
  <c r="A172" i="19" s="1"/>
  <c r="A173" i="19" s="1"/>
  <c r="A174" i="19" s="1"/>
  <c r="A175" i="19" s="1"/>
  <c r="A176" i="19" s="1"/>
  <c r="A177" i="19" s="1"/>
  <c r="A178" i="19" s="1"/>
  <c r="A179" i="19" s="1"/>
  <c r="A180" i="19" s="1"/>
  <c r="A181" i="19" s="1"/>
  <c r="A182" i="19" s="1"/>
  <c r="A183" i="19" s="1"/>
  <c r="A184" i="19" s="1"/>
  <c r="A185" i="19" s="1"/>
  <c r="A186" i="19" s="1"/>
  <c r="A187" i="19" s="1"/>
  <c r="A188" i="19" s="1"/>
  <c r="A189" i="19" s="1"/>
  <c r="A190" i="19" s="1"/>
  <c r="M41" i="19"/>
  <c r="P41" i="19" s="1"/>
  <c r="L41" i="19"/>
  <c r="O41" i="19"/>
  <c r="H41" i="19"/>
  <c r="P40" i="19"/>
  <c r="J18" i="19"/>
  <c r="J16" i="19"/>
  <c r="J13" i="19"/>
  <c r="J12" i="19"/>
  <c r="J9" i="19"/>
  <c r="AJ62" i="22" l="1"/>
  <c r="AK44" i="22"/>
  <c r="AK44" i="21"/>
  <c r="AJ62" i="20"/>
  <c r="Q41" i="21"/>
  <c r="AM59" i="20"/>
  <c r="AL62" i="20"/>
  <c r="AL44" i="20" s="1"/>
  <c r="Q52" i="21"/>
  <c r="Q56" i="19"/>
  <c r="AM58" i="21"/>
  <c r="Q87" i="20"/>
  <c r="Q63" i="20"/>
  <c r="Q63" i="19"/>
  <c r="Q71" i="19"/>
  <c r="Q102" i="20"/>
  <c r="Q92" i="21"/>
  <c r="Q99" i="21"/>
  <c r="Q287" i="22"/>
  <c r="Q119" i="22"/>
  <c r="Q221" i="22"/>
  <c r="O235" i="20"/>
  <c r="O34" i="20" s="1"/>
  <c r="Q91" i="21"/>
  <c r="Q226" i="21"/>
  <c r="Q127" i="20"/>
  <c r="Q244" i="21"/>
  <c r="Q153" i="21"/>
  <c r="Q135" i="20"/>
  <c r="N50" i="19"/>
  <c r="AJ58" i="19"/>
  <c r="AK59" i="19"/>
  <c r="AJ59" i="19"/>
  <c r="AL59" i="19"/>
  <c r="N61" i="19"/>
  <c r="AJ61" i="19"/>
  <c r="AL61" i="19"/>
  <c r="N132" i="19"/>
  <c r="O132" i="19"/>
  <c r="N140" i="19"/>
  <c r="O140" i="19"/>
  <c r="P161" i="19"/>
  <c r="N161" i="19"/>
  <c r="P169" i="19"/>
  <c r="N169" i="19"/>
  <c r="P173" i="19"/>
  <c r="N173" i="19"/>
  <c r="N180" i="19"/>
  <c r="O180" i="19"/>
  <c r="Q183" i="22"/>
  <c r="Q182" i="22"/>
  <c r="Q179" i="22"/>
  <c r="Q178" i="22"/>
  <c r="Q175" i="22"/>
  <c r="Q171" i="22"/>
  <c r="Q167" i="22"/>
  <c r="Q166" i="22"/>
  <c r="Q163" i="22"/>
  <c r="Q162" i="22"/>
  <c r="Q159" i="22"/>
  <c r="Q158" i="22"/>
  <c r="Q155" i="22"/>
  <c r="Q151" i="22"/>
  <c r="Q150" i="22"/>
  <c r="Q147" i="22"/>
  <c r="Q143" i="22"/>
  <c r="Q257" i="22"/>
  <c r="Q245" i="22"/>
  <c r="Q116" i="22"/>
  <c r="Q112" i="22"/>
  <c r="Q108" i="22"/>
  <c r="Q166" i="21"/>
  <c r="Q165" i="21"/>
  <c r="Q162" i="21"/>
  <c r="Q161" i="21"/>
  <c r="Q158" i="21"/>
  <c r="Q154" i="21"/>
  <c r="Q150" i="21"/>
  <c r="Q149" i="21"/>
  <c r="Q146" i="21"/>
  <c r="Q142" i="21"/>
  <c r="Q233" i="21"/>
  <c r="Q184" i="21"/>
  <c r="Q119" i="21"/>
  <c r="Q178" i="20"/>
  <c r="Q177" i="20"/>
  <c r="Q157" i="20"/>
  <c r="Q153" i="20"/>
  <c r="Q115" i="20"/>
  <c r="Q81" i="20"/>
  <c r="Q252" i="22"/>
  <c r="Q185" i="22"/>
  <c r="Q157" i="22"/>
  <c r="Q153" i="22"/>
  <c r="Q176" i="22"/>
  <c r="Q177" i="22"/>
  <c r="AM59" i="22"/>
  <c r="Q144" i="22"/>
  <c r="Q180" i="22"/>
  <c r="Q141" i="22"/>
  <c r="P320" i="22"/>
  <c r="Q152" i="22"/>
  <c r="Q169" i="22"/>
  <c r="Q181" i="22"/>
  <c r="Q161" i="22"/>
  <c r="Q225" i="22"/>
  <c r="Q184" i="22"/>
  <c r="Q145" i="22"/>
  <c r="Q164" i="22"/>
  <c r="Q156" i="22"/>
  <c r="Q160" i="22"/>
  <c r="Q296" i="22"/>
  <c r="Q165" i="22"/>
  <c r="Q172" i="22"/>
  <c r="Q148" i="22"/>
  <c r="Q168" i="22"/>
  <c r="Q173" i="22"/>
  <c r="Q149" i="22"/>
  <c r="O320" i="22"/>
  <c r="Q274" i="22"/>
  <c r="Q239" i="22"/>
  <c r="Q227" i="22"/>
  <c r="Q298" i="22"/>
  <c r="Q234" i="22"/>
  <c r="Q130" i="22"/>
  <c r="Q114" i="22"/>
  <c r="Q102" i="22"/>
  <c r="Q238" i="22"/>
  <c r="Q219" i="22"/>
  <c r="Q310" i="22"/>
  <c r="Q230" i="22"/>
  <c r="Q306" i="22"/>
  <c r="Q266" i="22"/>
  <c r="Q231" i="22"/>
  <c r="Q259" i="22"/>
  <c r="Q242" i="22"/>
  <c r="AM52" i="22"/>
  <c r="AL62" i="22"/>
  <c r="AM62" i="22" s="1"/>
  <c r="O316" i="22"/>
  <c r="AM53" i="22"/>
  <c r="Q243" i="22"/>
  <c r="AM55" i="22"/>
  <c r="Q226" i="22"/>
  <c r="Q235" i="22"/>
  <c r="Q214" i="22"/>
  <c r="Q67" i="22"/>
  <c r="Q251" i="22"/>
  <c r="Q90" i="22"/>
  <c r="Q314" i="22"/>
  <c r="Q215" i="22"/>
  <c r="Q255" i="22"/>
  <c r="Q313" i="22"/>
  <c r="Q262" i="22"/>
  <c r="Q258" i="22"/>
  <c r="Q294" i="22"/>
  <c r="Q218" i="22"/>
  <c r="Q278" i="22"/>
  <c r="Q246" i="22"/>
  <c r="Q210" i="22"/>
  <c r="Q94" i="22"/>
  <c r="Q98" i="22"/>
  <c r="Q60" i="22"/>
  <c r="Q270" i="22"/>
  <c r="Q222" i="22"/>
  <c r="Q250" i="22"/>
  <c r="Q282" i="22"/>
  <c r="Q126" i="22"/>
  <c r="Q110" i="22"/>
  <c r="Q247" i="22"/>
  <c r="Q122" i="22"/>
  <c r="Q106" i="22"/>
  <c r="Q118" i="22"/>
  <c r="Q286" i="22"/>
  <c r="Q44" i="22"/>
  <c r="Q254" i="22"/>
  <c r="Q290" i="22"/>
  <c r="Q223" i="22"/>
  <c r="AM57" i="22"/>
  <c r="N316" i="22"/>
  <c r="Q302" i="22"/>
  <c r="Q73" i="22"/>
  <c r="P316" i="22"/>
  <c r="O275" i="21"/>
  <c r="O34" i="21" s="1"/>
  <c r="P275" i="21"/>
  <c r="Q70" i="21"/>
  <c r="AL62" i="21"/>
  <c r="AM62" i="21" s="1"/>
  <c r="Q240" i="21"/>
  <c r="Q180" i="21"/>
  <c r="Q168" i="21"/>
  <c r="Q156" i="21"/>
  <c r="N271" i="21"/>
  <c r="Q228" i="21"/>
  <c r="Q100" i="21"/>
  <c r="Q152" i="21"/>
  <c r="Q144" i="21"/>
  <c r="Q172" i="21"/>
  <c r="Q96" i="21"/>
  <c r="Q68" i="21"/>
  <c r="Q164" i="21"/>
  <c r="Q176" i="21"/>
  <c r="Q204" i="21"/>
  <c r="Q160" i="21"/>
  <c r="Q216" i="21"/>
  <c r="Q88" i="21"/>
  <c r="Q148" i="21"/>
  <c r="Q229" i="21"/>
  <c r="Q212" i="21"/>
  <c r="Q54" i="21"/>
  <c r="Q268" i="21"/>
  <c r="Q124" i="21"/>
  <c r="Q77" i="21"/>
  <c r="O271" i="21"/>
  <c r="Q89" i="21"/>
  <c r="Q65" i="21"/>
  <c r="Q55" i="21"/>
  <c r="Q62" i="21"/>
  <c r="Q85" i="21"/>
  <c r="Q47" i="21"/>
  <c r="Q57" i="21"/>
  <c r="AM61" i="21"/>
  <c r="Q53" i="21"/>
  <c r="P271" i="21"/>
  <c r="Q246" i="21"/>
  <c r="Q109" i="21"/>
  <c r="Q48" i="21"/>
  <c r="Q73" i="21"/>
  <c r="Q59" i="21"/>
  <c r="Q113" i="21"/>
  <c r="Q101" i="21"/>
  <c r="Q254" i="21"/>
  <c r="Q117" i="21"/>
  <c r="Q51" i="21"/>
  <c r="Q69" i="21"/>
  <c r="AM59" i="21"/>
  <c r="Q93" i="21"/>
  <c r="Q105" i="21"/>
  <c r="Q46" i="21"/>
  <c r="Q50" i="21"/>
  <c r="Q81" i="21"/>
  <c r="Q97" i="21"/>
  <c r="AK62" i="20"/>
  <c r="Q94" i="20"/>
  <c r="Q106" i="20"/>
  <c r="Q72" i="20"/>
  <c r="Q217" i="20"/>
  <c r="Q205" i="20"/>
  <c r="O231" i="20"/>
  <c r="Q209" i="20"/>
  <c r="Q90" i="20"/>
  <c r="AM57" i="20"/>
  <c r="Q82" i="20"/>
  <c r="Q197" i="20"/>
  <c r="Q225" i="20"/>
  <c r="Q221" i="20"/>
  <c r="Q68" i="20"/>
  <c r="N231" i="20"/>
  <c r="P231" i="20"/>
  <c r="Q231" i="20" s="1"/>
  <c r="Q201" i="20"/>
  <c r="Q229" i="20"/>
  <c r="Q213" i="20"/>
  <c r="P235" i="20"/>
  <c r="Q116" i="19"/>
  <c r="Q100" i="19"/>
  <c r="Q156" i="19"/>
  <c r="Q85" i="19"/>
  <c r="N47" i="19"/>
  <c r="N78" i="19"/>
  <c r="N79" i="19"/>
  <c r="N137" i="19"/>
  <c r="N145" i="19"/>
  <c r="N152" i="19"/>
  <c r="N46" i="19"/>
  <c r="AJ55" i="19"/>
  <c r="N70" i="19"/>
  <c r="N71" i="19"/>
  <c r="Q79" i="19"/>
  <c r="Q137" i="19"/>
  <c r="N153" i="19"/>
  <c r="N160" i="19"/>
  <c r="O164" i="19"/>
  <c r="Q164" i="19" s="1"/>
  <c r="Q112" i="19"/>
  <c r="Q96" i="19"/>
  <c r="N63" i="19"/>
  <c r="O136" i="19"/>
  <c r="Q136" i="19" s="1"/>
  <c r="O144" i="19"/>
  <c r="Q144" i="19" s="1"/>
  <c r="Q145" i="19"/>
  <c r="Q93" i="19"/>
  <c r="Q92" i="19"/>
  <c r="O152" i="19"/>
  <c r="Q152" i="19" s="1"/>
  <c r="Q153" i="19"/>
  <c r="N177" i="19"/>
  <c r="N185" i="19"/>
  <c r="Q108" i="19"/>
  <c r="Q88" i="19"/>
  <c r="N45" i="19"/>
  <c r="AM53" i="19"/>
  <c r="N74" i="19"/>
  <c r="N148" i="19"/>
  <c r="Q160" i="19"/>
  <c r="Q89" i="19"/>
  <c r="Q84" i="19"/>
  <c r="N49" i="19"/>
  <c r="AJ60" i="19"/>
  <c r="AJ52" i="19"/>
  <c r="Q55" i="19"/>
  <c r="Q54" i="19"/>
  <c r="N66" i="19"/>
  <c r="N156" i="19"/>
  <c r="O176" i="19"/>
  <c r="Q177" i="19"/>
  <c r="Q185" i="19"/>
  <c r="Q120" i="19"/>
  <c r="Q104" i="19"/>
  <c r="Q48" i="19"/>
  <c r="AJ56" i="19"/>
  <c r="AL56" i="19"/>
  <c r="Q60" i="19"/>
  <c r="Q52" i="19"/>
  <c r="Q53" i="19"/>
  <c r="Q43" i="19"/>
  <c r="Q51" i="19"/>
  <c r="Q62" i="19"/>
  <c r="AJ57" i="19"/>
  <c r="AJ62" i="19" s="1"/>
  <c r="N133" i="19"/>
  <c r="N157" i="19"/>
  <c r="P163" i="19"/>
  <c r="N163" i="19"/>
  <c r="Q170" i="19"/>
  <c r="N42" i="19"/>
  <c r="Q46" i="19"/>
  <c r="N62" i="19"/>
  <c r="N59" i="19"/>
  <c r="N67" i="19"/>
  <c r="P131" i="19"/>
  <c r="N131" i="19"/>
  <c r="P139" i="19"/>
  <c r="N139" i="19"/>
  <c r="N141" i="19"/>
  <c r="P175" i="19"/>
  <c r="N175" i="19"/>
  <c r="N181" i="19"/>
  <c r="N51" i="19"/>
  <c r="N53" i="19"/>
  <c r="N58" i="19"/>
  <c r="Q59" i="19"/>
  <c r="Q49" i="19"/>
  <c r="P50" i="19"/>
  <c r="N52" i="19"/>
  <c r="AL52" i="19"/>
  <c r="AJ54" i="19"/>
  <c r="N57" i="19"/>
  <c r="AL57" i="19"/>
  <c r="AL58" i="19"/>
  <c r="N60" i="19"/>
  <c r="P61" i="19"/>
  <c r="P64" i="19"/>
  <c r="N64" i="19"/>
  <c r="Q66" i="19"/>
  <c r="Q67" i="19"/>
  <c r="P72" i="19"/>
  <c r="N72" i="19"/>
  <c r="Q74" i="19"/>
  <c r="Q75" i="19"/>
  <c r="P80" i="19"/>
  <c r="N80" i="19"/>
  <c r="Q132" i="19"/>
  <c r="Q133" i="19"/>
  <c r="P138" i="19"/>
  <c r="N138" i="19"/>
  <c r="Q140" i="19"/>
  <c r="Q141" i="19"/>
  <c r="P146" i="19"/>
  <c r="N146" i="19"/>
  <c r="Q148" i="19"/>
  <c r="Q149" i="19"/>
  <c r="P154" i="19"/>
  <c r="N154" i="19"/>
  <c r="Q157" i="19"/>
  <c r="P162" i="19"/>
  <c r="N162" i="19"/>
  <c r="Q165" i="19"/>
  <c r="Q174" i="19"/>
  <c r="P179" i="19"/>
  <c r="N179" i="19"/>
  <c r="Q180" i="19"/>
  <c r="Q181" i="19"/>
  <c r="Q190" i="19"/>
  <c r="N48" i="19"/>
  <c r="P65" i="19"/>
  <c r="N65" i="19"/>
  <c r="P73" i="19"/>
  <c r="N73" i="19"/>
  <c r="N75" i="19"/>
  <c r="P147" i="19"/>
  <c r="N147" i="19"/>
  <c r="N149" i="19"/>
  <c r="P155" i="19"/>
  <c r="N155" i="19"/>
  <c r="N165" i="19"/>
  <c r="Q176" i="19"/>
  <c r="N41" i="19"/>
  <c r="Q47" i="19"/>
  <c r="N43" i="19"/>
  <c r="AJ53" i="19"/>
  <c r="Q41" i="19"/>
  <c r="P42" i="19"/>
  <c r="N44" i="19"/>
  <c r="N54" i="19"/>
  <c r="N55" i="19"/>
  <c r="AK55" i="19"/>
  <c r="AM55" i="19" s="1"/>
  <c r="N56" i="19"/>
  <c r="Q57" i="19"/>
  <c r="Q58" i="19"/>
  <c r="AM59" i="19"/>
  <c r="AM61" i="19"/>
  <c r="O168" i="19"/>
  <c r="Q168" i="19" s="1"/>
  <c r="O184" i="19"/>
  <c r="Q184" i="19" s="1"/>
  <c r="AM60" i="19"/>
  <c r="Q186" i="19"/>
  <c r="AM54" i="19"/>
  <c r="P69" i="19"/>
  <c r="N69" i="19"/>
  <c r="O70" i="19"/>
  <c r="P77" i="19"/>
  <c r="N77" i="19"/>
  <c r="O78" i="19"/>
  <c r="Q78" i="19" s="1"/>
  <c r="P135" i="19"/>
  <c r="N135" i="19"/>
  <c r="P143" i="19"/>
  <c r="N143" i="19"/>
  <c r="P151" i="19"/>
  <c r="N151" i="19"/>
  <c r="P159" i="19"/>
  <c r="N159" i="19"/>
  <c r="P167" i="19"/>
  <c r="N167" i="19"/>
  <c r="Q178" i="19"/>
  <c r="P183" i="19"/>
  <c r="N183" i="19"/>
  <c r="N189" i="19"/>
  <c r="O172" i="19"/>
  <c r="Q172" i="19" s="1"/>
  <c r="O188" i="19"/>
  <c r="Q188" i="19" s="1"/>
  <c r="Q44" i="19"/>
  <c r="P68" i="19"/>
  <c r="N68" i="19"/>
  <c r="P76" i="19"/>
  <c r="N76" i="19"/>
  <c r="P134" i="19"/>
  <c r="N134" i="19"/>
  <c r="P142" i="19"/>
  <c r="N142" i="19"/>
  <c r="P150" i="19"/>
  <c r="N150" i="19"/>
  <c r="P158" i="19"/>
  <c r="N158" i="19"/>
  <c r="Q166" i="19"/>
  <c r="P171" i="19"/>
  <c r="N171" i="19"/>
  <c r="Q182" i="19"/>
  <c r="P187" i="19"/>
  <c r="N187" i="19"/>
  <c r="Q189" i="19"/>
  <c r="N166" i="19"/>
  <c r="N170" i="19"/>
  <c r="N174" i="19"/>
  <c r="N178" i="19"/>
  <c r="N182" i="19"/>
  <c r="N186" i="19"/>
  <c r="N190" i="19"/>
  <c r="AL44" i="21" l="1"/>
  <c r="AM44" i="21"/>
  <c r="AK44" i="20"/>
  <c r="AM62" i="20"/>
  <c r="AM44" i="20" s="1"/>
  <c r="Q316" i="22"/>
  <c r="P34" i="22"/>
  <c r="Q320" i="22"/>
  <c r="Q34" i="22" s="1"/>
  <c r="Q275" i="21"/>
  <c r="Q34" i="21" s="1"/>
  <c r="Q271" i="21"/>
  <c r="P34" i="21"/>
  <c r="Q235" i="20"/>
  <c r="Q34" i="20" s="1"/>
  <c r="O195" i="19"/>
  <c r="O34" i="19" s="1"/>
  <c r="K26" i="14" s="1"/>
  <c r="Q173" i="19"/>
  <c r="Q169" i="19"/>
  <c r="Q161" i="19"/>
  <c r="AL44" i="22"/>
  <c r="AM44" i="22"/>
  <c r="P34" i="20"/>
  <c r="Q70" i="19"/>
  <c r="Q146" i="19"/>
  <c r="Q61" i="19"/>
  <c r="Q50" i="19"/>
  <c r="Q175" i="19"/>
  <c r="Q80" i="19"/>
  <c r="Q171" i="19"/>
  <c r="Q162" i="19"/>
  <c r="Q68" i="19"/>
  <c r="Q183" i="19"/>
  <c r="Q159" i="19"/>
  <c r="Q42" i="19"/>
  <c r="Q73" i="19"/>
  <c r="Q135" i="19"/>
  <c r="Q142" i="19"/>
  <c r="Q187" i="19"/>
  <c r="Q77" i="19"/>
  <c r="AM58" i="19"/>
  <c r="P191" i="19"/>
  <c r="AM56" i="19"/>
  <c r="Q64" i="19"/>
  <c r="Q134" i="19"/>
  <c r="Q151" i="19"/>
  <c r="Q155" i="19"/>
  <c r="Q65" i="19"/>
  <c r="Q179" i="19"/>
  <c r="Q154" i="19"/>
  <c r="Q138" i="19"/>
  <c r="Q72" i="19"/>
  <c r="AM57" i="19"/>
  <c r="Q139" i="19"/>
  <c r="P195" i="19"/>
  <c r="Q158" i="19"/>
  <c r="O191" i="19"/>
  <c r="Q143" i="19"/>
  <c r="Q69" i="19"/>
  <c r="Q131" i="19"/>
  <c r="Q167" i="19"/>
  <c r="Q150" i="19"/>
  <c r="Q76" i="19"/>
  <c r="N191" i="19"/>
  <c r="Q147" i="19"/>
  <c r="AM52" i="19"/>
  <c r="AL62" i="19"/>
  <c r="Q163" i="19"/>
  <c r="AK62" i="19"/>
  <c r="AK44" i="19" l="1"/>
  <c r="AM62" i="19"/>
  <c r="AM44" i="19" s="1"/>
  <c r="Q195" i="19"/>
  <c r="Q34" i="19" s="1"/>
  <c r="Q191" i="19"/>
  <c r="P34" i="19"/>
  <c r="K33" i="14" s="1"/>
  <c r="AL44" i="19"/>
  <c r="U37" i="14" l="1"/>
</calcChain>
</file>

<file path=xl/sharedStrings.xml><?xml version="1.0" encoding="utf-8"?>
<sst xmlns="http://schemas.openxmlformats.org/spreadsheetml/2006/main" count="775" uniqueCount="158">
  <si>
    <t>（様式第５号の４）</t>
    <rPh sb="3" eb="4">
      <t>ダイ</t>
    </rPh>
    <rPh sb="5" eb="6">
      <t>ゴウ</t>
    </rPh>
    <phoneticPr fontId="3"/>
  </si>
  <si>
    <t>第２次　富山県中小企業トランスフォーメーション補助金</t>
    <rPh sb="0" eb="1">
      <t>ダイ</t>
    </rPh>
    <rPh sb="2" eb="3">
      <t>ジ</t>
    </rPh>
    <rPh sb="4" eb="7">
      <t>トヤマケン</t>
    </rPh>
    <rPh sb="7" eb="9">
      <t>チュウショウ</t>
    </rPh>
    <rPh sb="9" eb="11">
      <t>キギョウ</t>
    </rPh>
    <rPh sb="23" eb="26">
      <t>ホジョキン</t>
    </rPh>
    <phoneticPr fontId="3"/>
  </si>
  <si>
    <t>「事業場内平均賃金（時給単価）」の引上げ実績：確認書【必須要件】</t>
    <rPh sb="1" eb="5">
      <t>ジギョウジョウナイ</t>
    </rPh>
    <rPh sb="5" eb="7">
      <t>ヘイキン</t>
    </rPh>
    <rPh sb="7" eb="9">
      <t>チンギン</t>
    </rPh>
    <rPh sb="10" eb="14">
      <t>ジキュウタンカ</t>
    </rPh>
    <rPh sb="17" eb="19">
      <t>ヒキア</t>
    </rPh>
    <rPh sb="20" eb="22">
      <t>ジッセキ</t>
    </rPh>
    <rPh sb="23" eb="25">
      <t>カクニン</t>
    </rPh>
    <rPh sb="25" eb="26">
      <t>ショ</t>
    </rPh>
    <rPh sb="27" eb="31">
      <t>ヒッスヨウケン</t>
    </rPh>
    <phoneticPr fontId="3"/>
  </si>
  <si>
    <t>令和　　年　　月　　日</t>
  </si>
  <si>
    <t>公益財団法人富山県新世紀産業機構理事長　様</t>
    <phoneticPr fontId="3"/>
  </si>
  <si>
    <t>住所</t>
    <rPh sb="0" eb="2">
      <t>ジュウショ</t>
    </rPh>
    <phoneticPr fontId="3"/>
  </si>
  <si>
    <t>名称</t>
    <rPh sb="0" eb="2">
      <t>メイショウ</t>
    </rPh>
    <phoneticPr fontId="3"/>
  </si>
  <si>
    <t>代表者職氏名　　　　　　     　　　　　</t>
    <rPh sb="0" eb="3">
      <t>ダイヒョウシャ</t>
    </rPh>
    <rPh sb="3" eb="4">
      <t>ショク</t>
    </rPh>
    <rPh sb="4" eb="6">
      <t>シメイ</t>
    </rPh>
    <phoneticPr fontId="3"/>
  </si>
  <si>
    <t>　富山県中小企業トランスフォーメーション補助金の実績報告に際し、下記の２点について確認しており、事実と相違ありません。</t>
    <rPh sb="1" eb="4">
      <t>トヤマケン</t>
    </rPh>
    <rPh sb="4" eb="8">
      <t>チュウショウキギョウ</t>
    </rPh>
    <rPh sb="20" eb="23">
      <t>ホジョキン</t>
    </rPh>
    <rPh sb="24" eb="28">
      <t>ジッセキホウコク</t>
    </rPh>
    <rPh sb="29" eb="30">
      <t>サイ</t>
    </rPh>
    <rPh sb="36" eb="37">
      <t>テン</t>
    </rPh>
    <rPh sb="41" eb="43">
      <t>カクニン</t>
    </rPh>
    <rPh sb="48" eb="50">
      <t>ジジツ</t>
    </rPh>
    <rPh sb="51" eb="53">
      <t>ソウイ</t>
    </rPh>
    <phoneticPr fontId="3"/>
  </si>
  <si>
    <t>記</t>
    <rPh sb="0" eb="1">
      <t>キ</t>
    </rPh>
    <phoneticPr fontId="3"/>
  </si>
  <si>
    <t>１　事業実施期間内に事業場内平均賃金（時給単価）を10円以上引き上げること。</t>
    <rPh sb="14" eb="16">
      <t>ヘイキン</t>
    </rPh>
    <phoneticPr fontId="3"/>
  </si>
  <si>
    <r>
      <t>【引上げ実績額</t>
    </r>
    <r>
      <rPr>
        <sz val="10"/>
        <color rgb="FF000000"/>
        <rFont val="ＭＳ 明朝"/>
        <family val="1"/>
        <charset val="128"/>
      </rPr>
      <t>（別シートの実績確認表を入力すると、時給単価の平均が自動計算されます。）</t>
    </r>
    <r>
      <rPr>
        <sz val="14"/>
        <color rgb="FF000000"/>
        <rFont val="ＭＳ 明朝"/>
        <family val="1"/>
        <charset val="128"/>
      </rPr>
      <t>】</t>
    </r>
    <rPh sb="1" eb="3">
      <t>ヒキア</t>
    </rPh>
    <rPh sb="4" eb="6">
      <t>ジッセキ</t>
    </rPh>
    <rPh sb="6" eb="7">
      <t>ガク</t>
    </rPh>
    <rPh sb="7" eb="8">
      <t>テイガク</t>
    </rPh>
    <rPh sb="8" eb="9">
      <t>ベツ</t>
    </rPh>
    <rPh sb="13" eb="15">
      <t>ジッセキ</t>
    </rPh>
    <rPh sb="15" eb="17">
      <t>カクニン</t>
    </rPh>
    <rPh sb="17" eb="18">
      <t>ヒョウ</t>
    </rPh>
    <rPh sb="19" eb="21">
      <t>ニュウリョク</t>
    </rPh>
    <rPh sb="25" eb="27">
      <t>ジキュウ</t>
    </rPh>
    <rPh sb="27" eb="29">
      <t>タンカ</t>
    </rPh>
    <rPh sb="30" eb="32">
      <t>ヘイキン</t>
    </rPh>
    <rPh sb="33" eb="35">
      <t>ジドウ</t>
    </rPh>
    <rPh sb="35" eb="37">
      <t>ケイサン</t>
    </rPh>
    <phoneticPr fontId="3"/>
  </si>
  <si>
    <t>引上げ前（令和７年１月～11月の任意の１月の値を入力してください）</t>
    <rPh sb="0" eb="2">
      <t>ヒキア</t>
    </rPh>
    <rPh sb="3" eb="4">
      <t>マエ</t>
    </rPh>
    <rPh sb="5" eb="7">
      <t>レイワ</t>
    </rPh>
    <rPh sb="8" eb="9">
      <t>ネン</t>
    </rPh>
    <rPh sb="10" eb="11">
      <t>ガツ</t>
    </rPh>
    <rPh sb="14" eb="15">
      <t>ガツ</t>
    </rPh>
    <rPh sb="16" eb="18">
      <t>ニンイ</t>
    </rPh>
    <rPh sb="20" eb="21">
      <t>ツキ</t>
    </rPh>
    <rPh sb="22" eb="23">
      <t>アタイ</t>
    </rPh>
    <rPh sb="24" eb="26">
      <t>ニュウリョク</t>
    </rPh>
    <phoneticPr fontId="3"/>
  </si>
  <si>
    <t>令和</t>
    <rPh sb="0" eb="2">
      <t>レイワ</t>
    </rPh>
    <phoneticPr fontId="3"/>
  </si>
  <si>
    <t>年</t>
    <rPh sb="0" eb="1">
      <t>ネン</t>
    </rPh>
    <phoneticPr fontId="3"/>
  </si>
  <si>
    <t>月</t>
    <rPh sb="0" eb="1">
      <t>ガツ</t>
    </rPh>
    <phoneticPr fontId="3"/>
  </si>
  <si>
    <t>※黄色セル部分を入力</t>
    <rPh sb="1" eb="3">
      <t>キイロ</t>
    </rPh>
    <rPh sb="5" eb="7">
      <t>ブブン</t>
    </rPh>
    <rPh sb="8" eb="10">
      <t>ニュウリョク</t>
    </rPh>
    <phoneticPr fontId="3"/>
  </si>
  <si>
    <t>事業場内平均賃金
（時給単価）</t>
    <rPh sb="0" eb="4">
      <t>ジギョウジョウナイ</t>
    </rPh>
    <rPh sb="6" eb="8">
      <t>チンギン</t>
    </rPh>
    <rPh sb="10" eb="14">
      <t>ジキュウタンカ</t>
    </rPh>
    <phoneticPr fontId="3"/>
  </si>
  <si>
    <t>円</t>
    <rPh sb="0" eb="1">
      <t>エン</t>
    </rPh>
    <phoneticPr fontId="3"/>
  </si>
  <si>
    <t>↑自動計算</t>
    <rPh sb="1" eb="3">
      <t>ジドウ</t>
    </rPh>
    <rPh sb="3" eb="5">
      <t>ケイサン</t>
    </rPh>
    <phoneticPr fontId="3"/>
  </si>
  <si>
    <t>引上げ後（事業実施期間内（令和７年２～12月）の任意の１月の値を入力してください）</t>
    <rPh sb="0" eb="2">
      <t>ヒキア</t>
    </rPh>
    <rPh sb="3" eb="4">
      <t>ゴ</t>
    </rPh>
    <rPh sb="13" eb="15">
      <t>レイワ</t>
    </rPh>
    <rPh sb="16" eb="17">
      <t>ネン</t>
    </rPh>
    <rPh sb="21" eb="22">
      <t>ガツ</t>
    </rPh>
    <rPh sb="24" eb="26">
      <t>ニンイ</t>
    </rPh>
    <rPh sb="28" eb="29">
      <t>ツキ</t>
    </rPh>
    <rPh sb="30" eb="31">
      <t>アタイ</t>
    </rPh>
    <rPh sb="32" eb="34">
      <t>ニュウリョク</t>
    </rPh>
    <phoneticPr fontId="3"/>
  </si>
  <si>
    <t>【参考】賃上げした月：　令和 ７ 年</t>
    <rPh sb="1" eb="3">
      <t>サンコウ</t>
    </rPh>
    <rPh sb="4" eb="6">
      <t>チンア</t>
    </rPh>
    <rPh sb="9" eb="10">
      <t>ツキ</t>
    </rPh>
    <rPh sb="12" eb="14">
      <t>レイワ</t>
    </rPh>
    <rPh sb="17" eb="18">
      <t>ネン</t>
    </rPh>
    <phoneticPr fontId="3"/>
  </si>
  <si>
    <t>増加額</t>
    <rPh sb="0" eb="2">
      <t>ゾウカ</t>
    </rPh>
    <rPh sb="2" eb="3">
      <t>ガク</t>
    </rPh>
    <phoneticPr fontId="3"/>
  </si>
  <si>
    <t>≧</t>
    <phoneticPr fontId="3"/>
  </si>
  <si>
    <t>10円</t>
    <rPh sb="2" eb="3">
      <t>エン</t>
    </rPh>
    <phoneticPr fontId="3"/>
  </si>
  <si>
    <t>２　地域別最低賃金（富山県）を満たしていない従業員がいないこと。</t>
    <rPh sb="2" eb="5">
      <t>チイキベツ</t>
    </rPh>
    <rPh sb="5" eb="9">
      <t>サイテイチンギン</t>
    </rPh>
    <rPh sb="10" eb="13">
      <t>トヤマケン</t>
    </rPh>
    <rPh sb="22" eb="25">
      <t>ジュウギョウイン</t>
    </rPh>
    <phoneticPr fontId="3"/>
  </si>
  <si>
    <t>※</t>
    <phoneticPr fontId="3"/>
  </si>
  <si>
    <t>上記の引上げ実績額について、賃上げ実績確認表【別シート】を別途添付すること。</t>
    <rPh sb="6" eb="8">
      <t>ジッセキ</t>
    </rPh>
    <rPh sb="14" eb="16">
      <t>チンア</t>
    </rPh>
    <rPh sb="17" eb="19">
      <t>ジッセキ</t>
    </rPh>
    <rPh sb="23" eb="24">
      <t>ベツ</t>
    </rPh>
    <rPh sb="29" eb="31">
      <t>ベット</t>
    </rPh>
    <phoneticPr fontId="3"/>
  </si>
  <si>
    <t>引上げ実績がわかる証拠書類として給与明細一覧表（給与台帳）等を提出すること。</t>
    <rPh sb="0" eb="2">
      <t>ヒキア</t>
    </rPh>
    <rPh sb="3" eb="5">
      <t>ジッセキ</t>
    </rPh>
    <rPh sb="9" eb="13">
      <t>ショウコショルイ</t>
    </rPh>
    <rPh sb="16" eb="23">
      <t>キュウヨメイサイイチランヒョウ</t>
    </rPh>
    <rPh sb="24" eb="28">
      <t>キュウヨダイチョウ</t>
    </rPh>
    <rPh sb="29" eb="30">
      <t>トウ</t>
    </rPh>
    <rPh sb="31" eb="33">
      <t>テイシュツ</t>
    </rPh>
    <phoneticPr fontId="3"/>
  </si>
  <si>
    <t>「課題見える化枠（①見える化）」を除く全ての枠について提出が必要です。</t>
    <rPh sb="1" eb="3">
      <t>カダイ</t>
    </rPh>
    <rPh sb="3" eb="4">
      <t>ミ</t>
    </rPh>
    <rPh sb="6" eb="7">
      <t>カ</t>
    </rPh>
    <rPh sb="7" eb="8">
      <t>ワク</t>
    </rPh>
    <rPh sb="10" eb="11">
      <t>ミ</t>
    </rPh>
    <rPh sb="13" eb="14">
      <t>カ</t>
    </rPh>
    <rPh sb="17" eb="18">
      <t>ノゾ</t>
    </rPh>
    <rPh sb="19" eb="20">
      <t>スベ</t>
    </rPh>
    <rPh sb="22" eb="23">
      <t>ワク</t>
    </rPh>
    <rPh sb="27" eb="29">
      <t>テイシュツ</t>
    </rPh>
    <rPh sb="30" eb="32">
      <t>ヒツヨウ</t>
    </rPh>
    <phoneticPr fontId="2"/>
  </si>
  <si>
    <t>必須要件：事業実施期間内に事業場内賃金（時給単価）の平均を１０円以上引き上げること※「課題見える化枠（①見える化）」を除く全枠</t>
    <phoneticPr fontId="2"/>
  </si>
  <si>
    <t>補足事項</t>
    <rPh sb="0" eb="2">
      <t>ホソク</t>
    </rPh>
    <rPh sb="2" eb="4">
      <t>ジコウ</t>
    </rPh>
    <phoneticPr fontId="2"/>
  </si>
  <si>
    <t>※実績報告時は予定額の箇所について賃上げ後実績額を上書きしてください。</t>
    <phoneticPr fontId="2"/>
  </si>
  <si>
    <t>実績報告時の賃上げ額について、申請時点の賃上げ予定額との変動が生じたとしても問題はございません。</t>
    <phoneticPr fontId="2"/>
  </si>
  <si>
    <t>労働時間 確認用</t>
    <rPh sb="0" eb="2">
      <t>ロウドウ</t>
    </rPh>
    <rPh sb="2" eb="4">
      <t>ジカン</t>
    </rPh>
    <rPh sb="5" eb="8">
      <t>カクニンヨウ</t>
    </rPh>
    <phoneticPr fontId="2"/>
  </si>
  <si>
    <t>　雇用形態ごとの労働時間</t>
    <phoneticPr fontId="2"/>
  </si>
  <si>
    <t>（</t>
    <phoneticPr fontId="2"/>
  </si>
  <si>
    <t>太枠内</t>
    <rPh sb="0" eb="2">
      <t>フトワク</t>
    </rPh>
    <rPh sb="2" eb="3">
      <t>ナイ</t>
    </rPh>
    <phoneticPr fontId="2"/>
  </si>
  <si>
    <t xml:space="preserve"> に日数・時間を入力のうえ、各所定労働時間の算出にご利用ください。）</t>
    <phoneticPr fontId="2"/>
  </si>
  <si>
    <r>
      <rPr>
        <b/>
        <sz val="10"/>
        <color rgb="FF000000"/>
        <rFont val="BIZ UDPゴシック"/>
        <family val="3"/>
        <charset val="128"/>
      </rPr>
      <t>01【月給制a】</t>
    </r>
    <r>
      <rPr>
        <sz val="10"/>
        <color rgb="FF000000"/>
        <rFont val="BIZ UDPゴシック"/>
        <family val="3"/>
        <charset val="128"/>
      </rPr>
      <t>　</t>
    </r>
    <r>
      <rPr>
        <b/>
        <sz val="10"/>
        <color rgb="FF000000"/>
        <rFont val="BIZ UDPゴシック"/>
        <family val="3"/>
        <charset val="128"/>
      </rPr>
      <t>月平均労働時間</t>
    </r>
    <r>
      <rPr>
        <sz val="10"/>
        <color rgb="FF000000"/>
        <rFont val="BIZ UDPゴシック"/>
        <family val="3"/>
        <charset val="128"/>
      </rPr>
      <t>＝(</t>
    </r>
    <r>
      <rPr>
        <b/>
        <sz val="10"/>
        <color theme="4"/>
        <rFont val="BIZ UDPゴシック"/>
        <family val="3"/>
        <charset val="128"/>
      </rPr>
      <t>年間所定労働日数</t>
    </r>
    <r>
      <rPr>
        <sz val="10"/>
        <color rgb="FF000000"/>
        <rFont val="BIZ UDPゴシック"/>
        <family val="3"/>
        <charset val="128"/>
      </rPr>
      <t>(365－</t>
    </r>
    <r>
      <rPr>
        <b/>
        <sz val="10"/>
        <color theme="9"/>
        <rFont val="BIZ UDPゴシック"/>
        <family val="3"/>
        <charset val="128"/>
      </rPr>
      <t>年間休日</t>
    </r>
    <r>
      <rPr>
        <sz val="10"/>
        <color rgb="FF000000"/>
        <rFont val="BIZ UDPゴシック"/>
        <family val="3"/>
        <charset val="128"/>
      </rPr>
      <t>)</t>
    </r>
    <r>
      <rPr>
        <sz val="10"/>
        <color theme="4"/>
        <rFont val="BIZ UDPゴシック"/>
        <family val="3"/>
        <charset val="128"/>
      </rPr>
      <t>●●</t>
    </r>
    <r>
      <rPr>
        <sz val="10"/>
        <color rgb="FF000000"/>
        <rFont val="BIZ UDPゴシック"/>
        <family val="3"/>
        <charset val="128"/>
      </rPr>
      <t>日）×</t>
    </r>
    <r>
      <rPr>
        <b/>
        <sz val="10"/>
        <color theme="5" tint="-0.249977111117893"/>
        <rFont val="BIZ UDPゴシック"/>
        <family val="3"/>
        <charset val="128"/>
      </rPr>
      <t>１日の所定労働時間</t>
    </r>
    <r>
      <rPr>
        <sz val="10"/>
        <color theme="5" tint="-0.249977111117893"/>
        <rFont val="BIZ UDPゴシック"/>
        <family val="3"/>
        <charset val="128"/>
      </rPr>
      <t>●●</t>
    </r>
    <r>
      <rPr>
        <sz val="10"/>
        <color rgb="FF000000"/>
        <rFont val="BIZ UDPゴシック"/>
        <family val="3"/>
        <charset val="128"/>
      </rPr>
      <t>時間)÷12か月</t>
    </r>
    <phoneticPr fontId="2"/>
  </si>
  <si>
    <t>年間所定労働日数</t>
    <rPh sb="0" eb="2">
      <t>ネンカン</t>
    </rPh>
    <rPh sb="2" eb="4">
      <t>ショテイ</t>
    </rPh>
    <rPh sb="4" eb="7">
      <t>ロウドウビ</t>
    </rPh>
    <rPh sb="7" eb="8">
      <t>スウ</t>
    </rPh>
    <phoneticPr fontId="2"/>
  </si>
  <si>
    <t>日</t>
    <rPh sb="0" eb="1">
      <t>ニチ</t>
    </rPh>
    <phoneticPr fontId="2"/>
  </si>
  <si>
    <r>
      <t>もしくは</t>
    </r>
    <r>
      <rPr>
        <b/>
        <sz val="10"/>
        <color theme="9"/>
        <rFont val="游ゴシック"/>
        <family val="3"/>
        <charset val="128"/>
        <scheme val="minor"/>
      </rPr>
      <t>年間休日</t>
    </r>
    <rPh sb="4" eb="6">
      <t>ネンカン</t>
    </rPh>
    <rPh sb="6" eb="8">
      <t>キュウジツ</t>
    </rPh>
    <phoneticPr fontId="2"/>
  </si>
  <si>
    <t>雇用形態に基づく労働時間</t>
    <phoneticPr fontId="2"/>
  </si>
  <si>
    <t>１日の所定労働時間</t>
  </si>
  <si>
    <t>時間</t>
  </si>
  <si>
    <r>
      <t>雇用形態に基づく労働時間(月平均労働時間)</t>
    </r>
    <r>
      <rPr>
        <b/>
        <sz val="10"/>
        <color theme="1"/>
        <rFont val="BIZ UDPゴシック"/>
        <family val="3"/>
        <charset val="128"/>
      </rPr>
      <t xml:space="preserve"> </t>
    </r>
    <r>
      <rPr>
        <b/>
        <sz val="10"/>
        <color theme="1"/>
        <rFont val="游ゴシック"/>
        <family val="3"/>
        <charset val="128"/>
        <scheme val="minor"/>
      </rPr>
      <t>=</t>
    </r>
    <phoneticPr fontId="2"/>
  </si>
  <si>
    <t>時間…aへ</t>
    <rPh sb="0" eb="2">
      <t>ジカン</t>
    </rPh>
    <phoneticPr fontId="2"/>
  </si>
  <si>
    <r>
      <t>02【日給制a+手当(月額)a'】　　a【</t>
    </r>
    <r>
      <rPr>
        <b/>
        <sz val="9"/>
        <color rgb="FF000000"/>
        <rFont val="BIZ UDPゴシック"/>
        <family val="3"/>
        <charset val="128"/>
      </rPr>
      <t>日給】</t>
    </r>
    <r>
      <rPr>
        <b/>
        <sz val="9"/>
        <color theme="5" tint="-0.249977111117893"/>
        <rFont val="BIZ UDPゴシック"/>
        <family val="3"/>
        <charset val="128"/>
      </rPr>
      <t>1日の所定労働時間</t>
    </r>
    <r>
      <rPr>
        <b/>
        <sz val="9"/>
        <rFont val="BIZ UDPゴシック"/>
        <family val="3"/>
        <charset val="128"/>
      </rPr>
      <t>+a'</t>
    </r>
    <r>
      <rPr>
        <b/>
        <sz val="9"/>
        <color rgb="FF000000"/>
        <rFont val="BIZ UDPゴシック"/>
        <family val="3"/>
        <charset val="128"/>
      </rPr>
      <t>【手当(月額)】(</t>
    </r>
    <r>
      <rPr>
        <b/>
        <sz val="9"/>
        <color theme="4"/>
        <rFont val="BIZ UDPゴシック"/>
        <family val="3"/>
        <charset val="128"/>
      </rPr>
      <t>年間所定労働日数</t>
    </r>
    <r>
      <rPr>
        <b/>
        <sz val="9"/>
        <color rgb="FF000000"/>
        <rFont val="BIZ UDPゴシック"/>
        <family val="3"/>
        <charset val="128"/>
      </rPr>
      <t>(365－</t>
    </r>
    <r>
      <rPr>
        <b/>
        <sz val="9"/>
        <color theme="9"/>
        <rFont val="BIZ UDPゴシック"/>
        <family val="3"/>
        <charset val="128"/>
      </rPr>
      <t>年間休日</t>
    </r>
    <r>
      <rPr>
        <b/>
        <sz val="9"/>
        <color rgb="FF000000"/>
        <rFont val="BIZ UDPゴシック"/>
        <family val="3"/>
        <charset val="128"/>
      </rPr>
      <t>)</t>
    </r>
    <r>
      <rPr>
        <b/>
        <sz val="9"/>
        <color theme="4"/>
        <rFont val="BIZ UDPゴシック"/>
        <family val="3"/>
        <charset val="128"/>
      </rPr>
      <t>●●</t>
    </r>
    <r>
      <rPr>
        <b/>
        <sz val="9"/>
        <color rgb="FF000000"/>
        <rFont val="BIZ UDPゴシック"/>
        <family val="3"/>
        <charset val="128"/>
      </rPr>
      <t>日）×</t>
    </r>
    <r>
      <rPr>
        <b/>
        <sz val="9"/>
        <color theme="5" tint="-0.249977111117893"/>
        <rFont val="BIZ UDPゴシック"/>
        <family val="3"/>
        <charset val="128"/>
      </rPr>
      <t>１日の所定労働時間●●</t>
    </r>
    <r>
      <rPr>
        <b/>
        <sz val="9"/>
        <color rgb="FF000000"/>
        <rFont val="BIZ UDPゴシック"/>
        <family val="3"/>
        <charset val="128"/>
      </rPr>
      <t>時間)÷12か月</t>
    </r>
    <phoneticPr fontId="2"/>
  </si>
  <si>
    <r>
      <t>雇用形態に基づく労働時間(1日の所定労働時間)</t>
    </r>
    <r>
      <rPr>
        <b/>
        <sz val="10"/>
        <color theme="1"/>
        <rFont val="BIZ UDPゴシック"/>
        <family val="3"/>
        <charset val="128"/>
      </rPr>
      <t xml:space="preserve"> </t>
    </r>
    <r>
      <rPr>
        <b/>
        <sz val="10"/>
        <color theme="1"/>
        <rFont val="游ゴシック"/>
        <family val="3"/>
        <charset val="128"/>
        <scheme val="minor"/>
      </rPr>
      <t>=</t>
    </r>
    <rPh sb="14" eb="15">
      <t>ニチ</t>
    </rPh>
    <rPh sb="16" eb="18">
      <t>ショテイ</t>
    </rPh>
    <rPh sb="18" eb="20">
      <t>ロウドウ</t>
    </rPh>
    <phoneticPr fontId="2"/>
  </si>
  <si>
    <t>時間…aへ</t>
  </si>
  <si>
    <t>手当(月額)を日額換算するための月労働時間=</t>
    <phoneticPr fontId="2"/>
  </si>
  <si>
    <t>時間…( a')へ</t>
    <rPh sb="0" eb="2">
      <t>ジカン</t>
    </rPh>
    <phoneticPr fontId="2"/>
  </si>
  <si>
    <t>03【日給制a】　１日の労働時間　</t>
    <phoneticPr fontId="2"/>
  </si>
  <si>
    <r>
      <t>04【時給制a】　時給につき　</t>
    </r>
    <r>
      <rPr>
        <b/>
        <sz val="10"/>
        <color rgb="FFFF0000"/>
        <rFont val="BIZ UDPゴシック"/>
        <family val="3"/>
        <charset val="128"/>
      </rPr>
      <t>※時間「１」が自動入力されます。</t>
    </r>
    <rPh sb="3" eb="5">
      <t>ジキュウ</t>
    </rPh>
    <rPh sb="9" eb="11">
      <t>ジキュウ</t>
    </rPh>
    <rPh sb="16" eb="18">
      <t>ジカン</t>
    </rPh>
    <rPh sb="22" eb="24">
      <t>ジドウ</t>
    </rPh>
    <rPh sb="24" eb="26">
      <t>ニュウリョク</t>
    </rPh>
    <phoneticPr fontId="2"/>
  </si>
  <si>
    <t>時給</t>
    <rPh sb="0" eb="2">
      <t>ジキュウ</t>
    </rPh>
    <phoneticPr fontId="2"/>
  </si>
  <si>
    <t>時間</t>
    <phoneticPr fontId="2"/>
  </si>
  <si>
    <r>
      <t>雇用形態に基づく労働時間(時給換算)</t>
    </r>
    <r>
      <rPr>
        <b/>
        <sz val="10"/>
        <color theme="1"/>
        <rFont val="BIZ UDPゴシック"/>
        <family val="3"/>
        <charset val="128"/>
      </rPr>
      <t xml:space="preserve"> </t>
    </r>
    <r>
      <rPr>
        <b/>
        <sz val="10"/>
        <color theme="1"/>
        <rFont val="游ゴシック"/>
        <family val="3"/>
        <charset val="128"/>
        <scheme val="minor"/>
      </rPr>
      <t>=</t>
    </r>
    <rPh sb="13" eb="15">
      <t>ジキュウ</t>
    </rPh>
    <rPh sb="15" eb="17">
      <t>カンザン</t>
    </rPh>
    <phoneticPr fontId="2"/>
  </si>
  <si>
    <r>
      <t>時間…</t>
    </r>
    <r>
      <rPr>
        <b/>
        <sz val="10"/>
        <color theme="1"/>
        <rFont val="游ゴシック"/>
        <family val="3"/>
        <charset val="128"/>
        <scheme val="minor"/>
      </rPr>
      <t>雇用形態「04【時給制】」選択によりaに「1.00h」が自動入力</t>
    </r>
    <rPh sb="0" eb="2">
      <t>ジカン</t>
    </rPh>
    <rPh sb="3" eb="5">
      <t>コヨウ</t>
    </rPh>
    <rPh sb="5" eb="7">
      <t>ケイタイ</t>
    </rPh>
    <rPh sb="16" eb="18">
      <t>センタク</t>
    </rPh>
    <rPh sb="31" eb="33">
      <t>ジドウ</t>
    </rPh>
    <rPh sb="33" eb="35">
      <t>ニュウリョク</t>
    </rPh>
    <phoneticPr fontId="2"/>
  </si>
  <si>
    <t>↓　入力欄　</t>
    <rPh sb="2" eb="4">
      <t>ニュウリョク</t>
    </rPh>
    <rPh sb="4" eb="5">
      <t>ラン</t>
    </rPh>
    <phoneticPr fontId="2"/>
  </si>
  <si>
    <t>に必要事項を入力（又は選択）してください。</t>
    <rPh sb="9" eb="10">
      <t>マタ</t>
    </rPh>
    <rPh sb="11" eb="13">
      <t>センタク</t>
    </rPh>
    <phoneticPr fontId="2"/>
  </si>
  <si>
    <t>第２次　富山県中小企業トランスフォーメーション補助金　賃上げ確認表</t>
    <rPh sb="0" eb="1">
      <t>ダイ</t>
    </rPh>
    <rPh sb="2" eb="3">
      <t>ジ</t>
    </rPh>
    <rPh sb="4" eb="7">
      <t>トヤマケン</t>
    </rPh>
    <rPh sb="7" eb="9">
      <t>チュウショウ</t>
    </rPh>
    <rPh sb="9" eb="11">
      <t>キギョウ</t>
    </rPh>
    <rPh sb="23" eb="26">
      <t>ホジョキン</t>
    </rPh>
    <rPh sb="27" eb="29">
      <t>チンア</t>
    </rPh>
    <rPh sb="30" eb="32">
      <t>カクニン</t>
    </rPh>
    <rPh sb="32" eb="33">
      <t>ヒョウ</t>
    </rPh>
    <phoneticPr fontId="2"/>
  </si>
  <si>
    <t>実績</t>
  </si>
  <si>
    <r>
      <t>←</t>
    </r>
    <r>
      <rPr>
        <b/>
        <sz val="9"/>
        <color rgb="FFFF0000"/>
        <rFont val="游ゴシック"/>
        <family val="3"/>
        <charset val="128"/>
        <scheme val="minor"/>
      </rPr>
      <t>実績報告時</t>
    </r>
    <r>
      <rPr>
        <b/>
        <sz val="9"/>
        <color theme="1"/>
        <rFont val="游ゴシック"/>
        <family val="3"/>
        <charset val="128"/>
        <scheme val="minor"/>
      </rPr>
      <t>は「予定」(セル)をクリック、</t>
    </r>
    <r>
      <rPr>
        <b/>
        <sz val="9"/>
        <color rgb="FFFF0000"/>
        <rFont val="游ゴシック"/>
        <family val="3"/>
        <charset val="128"/>
        <scheme val="minor"/>
      </rPr>
      <t>プルダウンメニュー</t>
    </r>
    <r>
      <rPr>
        <b/>
        <sz val="9"/>
        <color theme="1"/>
        <rFont val="游ゴシック"/>
        <family val="3"/>
        <charset val="128"/>
        <scheme val="minor"/>
      </rPr>
      <t>▼</t>
    </r>
    <r>
      <rPr>
        <b/>
        <sz val="9"/>
        <color rgb="FFFF0000"/>
        <rFont val="游ゴシック"/>
        <family val="3"/>
        <charset val="128"/>
        <scheme val="minor"/>
      </rPr>
      <t>より「実績」を選択</t>
    </r>
    <r>
      <rPr>
        <b/>
        <sz val="9"/>
        <color theme="1"/>
        <rFont val="游ゴシック"/>
        <family val="3"/>
        <charset val="128"/>
        <scheme val="minor"/>
      </rPr>
      <t>してください。</t>
    </r>
    <phoneticPr fontId="2"/>
  </si>
  <si>
    <t>事業者名</t>
    <rPh sb="0" eb="3">
      <t>ジギョウシャ</t>
    </rPh>
    <rPh sb="3" eb="4">
      <t>メイ</t>
    </rPh>
    <phoneticPr fontId="2"/>
  </si>
  <si>
    <t>事業場内平均賃金は毎月支払われる基本的な賃金が対象</t>
    <rPh sb="0" eb="3">
      <t>ジギョウジョウ</t>
    </rPh>
    <rPh sb="3" eb="4">
      <t>ナイ</t>
    </rPh>
    <rPh sb="4" eb="6">
      <t>ヘイキン</t>
    </rPh>
    <rPh sb="6" eb="8">
      <t>チンギン</t>
    </rPh>
    <rPh sb="9" eb="11">
      <t>マイツキ</t>
    </rPh>
    <rPh sb="11" eb="13">
      <t>シハラ</t>
    </rPh>
    <rPh sb="16" eb="19">
      <t>キホンテキ</t>
    </rPh>
    <rPh sb="20" eb="22">
      <t>チンギン</t>
    </rPh>
    <rPh sb="23" eb="25">
      <t>タイショウ</t>
    </rPh>
    <phoneticPr fontId="2"/>
  </si>
  <si>
    <r>
      <rPr>
        <sz val="10"/>
        <color rgb="FFFF0000"/>
        <rFont val="游ゴシック"/>
        <family val="3"/>
        <charset val="128"/>
        <scheme val="minor"/>
      </rPr>
      <t>※諸手当入力時</t>
    </r>
    <r>
      <rPr>
        <sz val="10"/>
        <color theme="1"/>
        <rFont val="游ゴシック"/>
        <family val="3"/>
        <charset val="128"/>
        <scheme val="minor"/>
      </rPr>
      <t>　対象とされた手当名を入力してください。</t>
    </r>
    <phoneticPr fontId="2"/>
  </si>
  <si>
    <t>対象となる手当</t>
    <rPh sb="0" eb="2">
      <t>タイショウ</t>
    </rPh>
    <rPh sb="5" eb="7">
      <t>テアテ</t>
    </rPh>
    <phoneticPr fontId="2"/>
  </si>
  <si>
    <t>対象とならない手当</t>
    <rPh sb="0" eb="2">
      <t>タイショウ</t>
    </rPh>
    <rPh sb="7" eb="9">
      <t>テアテ</t>
    </rPh>
    <phoneticPr fontId="2"/>
  </si>
  <si>
    <t>諸手当（職務手当等）</t>
    <rPh sb="0" eb="3">
      <t>ショテアテ</t>
    </rPh>
    <rPh sb="4" eb="6">
      <t>ショクム</t>
    </rPh>
    <rPh sb="6" eb="8">
      <t>テアテ</t>
    </rPh>
    <rPh sb="8" eb="9">
      <t>トウ</t>
    </rPh>
    <phoneticPr fontId="2"/>
  </si>
  <si>
    <t>役職手当</t>
    <rPh sb="0" eb="2">
      <t>ヤクショク</t>
    </rPh>
    <rPh sb="2" eb="4">
      <t>テアテ</t>
    </rPh>
    <phoneticPr fontId="2"/>
  </si>
  <si>
    <t>通勤手当</t>
    <rPh sb="0" eb="2">
      <t>ツウキン</t>
    </rPh>
    <rPh sb="2" eb="4">
      <t>テアテ</t>
    </rPh>
    <phoneticPr fontId="2"/>
  </si>
  <si>
    <t>富山県　最低賃金</t>
    <rPh sb="0" eb="3">
      <t>トヤマケン</t>
    </rPh>
    <rPh sb="4" eb="8">
      <t>サイテイチンギン</t>
    </rPh>
    <phoneticPr fontId="2"/>
  </si>
  <si>
    <t>職務手当</t>
    <rPh sb="0" eb="2">
      <t>ショクム</t>
    </rPh>
    <rPh sb="2" eb="4">
      <t>テアテ</t>
    </rPh>
    <phoneticPr fontId="2"/>
  </si>
  <si>
    <t>時間外勤務手当</t>
    <rPh sb="0" eb="3">
      <t>ジカンガイ</t>
    </rPh>
    <rPh sb="3" eb="5">
      <t>キンム</t>
    </rPh>
    <rPh sb="5" eb="7">
      <t>テアテ</t>
    </rPh>
    <phoneticPr fontId="2"/>
  </si>
  <si>
    <t>令和６年10月時点</t>
    <rPh sb="0" eb="2">
      <t>レイワ</t>
    </rPh>
    <phoneticPr fontId="2"/>
  </si>
  <si>
    <t>資格手当</t>
    <rPh sb="0" eb="2">
      <t>シカク</t>
    </rPh>
    <rPh sb="2" eb="4">
      <t>テアテ</t>
    </rPh>
    <phoneticPr fontId="2"/>
  </si>
  <si>
    <t>休日出勤手当</t>
    <rPh sb="0" eb="2">
      <t>キュウジツ</t>
    </rPh>
    <rPh sb="2" eb="4">
      <t>シュッキン</t>
    </rPh>
    <rPh sb="4" eb="6">
      <t>テアテ</t>
    </rPh>
    <phoneticPr fontId="2"/>
  </si>
  <si>
    <t>令和７年10月時点</t>
    <rPh sb="0" eb="2">
      <t>レイワ</t>
    </rPh>
    <rPh sb="3" eb="4">
      <t>ネン</t>
    </rPh>
    <rPh sb="6" eb="7">
      <t>ガツ</t>
    </rPh>
    <rPh sb="7" eb="9">
      <t>ジテン</t>
    </rPh>
    <phoneticPr fontId="2"/>
  </si>
  <si>
    <t>技術手当</t>
    <rPh sb="0" eb="2">
      <t>ギジュツ</t>
    </rPh>
    <rPh sb="2" eb="4">
      <t>テアテ</t>
    </rPh>
    <phoneticPr fontId="2"/>
  </si>
  <si>
    <t>深夜勤務手当</t>
    <rPh sb="0" eb="4">
      <t>シンヤキンム</t>
    </rPh>
    <rPh sb="4" eb="6">
      <t>テアテ</t>
    </rPh>
    <phoneticPr fontId="2"/>
  </si>
  <si>
    <t>現場手当</t>
    <rPh sb="0" eb="2">
      <t>ゲンバ</t>
    </rPh>
    <rPh sb="2" eb="4">
      <t>テアテ</t>
    </rPh>
    <phoneticPr fontId="2"/>
  </si>
  <si>
    <t>家族手当</t>
    <rPh sb="0" eb="2">
      <t>カゾク</t>
    </rPh>
    <rPh sb="2" eb="4">
      <t>テアテ</t>
    </rPh>
    <phoneticPr fontId="2"/>
  </si>
  <si>
    <t>皆勤手当</t>
    <rPh sb="0" eb="2">
      <t>カイキン</t>
    </rPh>
    <rPh sb="2" eb="4">
      <t>テアテ</t>
    </rPh>
    <phoneticPr fontId="2"/>
  </si>
  <si>
    <t>賃上げ前
（時給単価）
平均額</t>
    <rPh sb="0" eb="2">
      <t>チンア</t>
    </rPh>
    <rPh sb="3" eb="4">
      <t>マエ</t>
    </rPh>
    <rPh sb="6" eb="8">
      <t>ジキュウ</t>
    </rPh>
    <rPh sb="8" eb="10">
      <t>タンカ</t>
    </rPh>
    <rPh sb="12" eb="14">
      <t>ヘイキン</t>
    </rPh>
    <rPh sb="14" eb="15">
      <t>ガク</t>
    </rPh>
    <phoneticPr fontId="2"/>
  </si>
  <si>
    <t>賃上げ後
（時給単価）
平均額</t>
    <rPh sb="0" eb="2">
      <t>チンア</t>
    </rPh>
    <rPh sb="3" eb="4">
      <t>ゴ</t>
    </rPh>
    <rPh sb="6" eb="8">
      <t>ジキュウ</t>
    </rPh>
    <rPh sb="8" eb="10">
      <t>タンカ</t>
    </rPh>
    <rPh sb="12" eb="14">
      <t>ヘイキン</t>
    </rPh>
    <rPh sb="14" eb="15">
      <t>ガク</t>
    </rPh>
    <phoneticPr fontId="2"/>
  </si>
  <si>
    <t>臨時の賃金（結婚手当等）</t>
    <rPh sb="0" eb="2">
      <t>リンジ</t>
    </rPh>
    <rPh sb="3" eb="5">
      <t>チンギン</t>
    </rPh>
    <rPh sb="6" eb="8">
      <t>ケッコン</t>
    </rPh>
    <rPh sb="8" eb="10">
      <t>テアテ</t>
    </rPh>
    <rPh sb="10" eb="11">
      <t>トウ</t>
    </rPh>
    <phoneticPr fontId="2"/>
  </si>
  <si>
    <t>増加額</t>
    <rPh sb="0" eb="2">
      <t>ゾウカ</t>
    </rPh>
    <rPh sb="2" eb="3">
      <t>ガク</t>
    </rPh>
    <phoneticPr fontId="2"/>
  </si>
  <si>
    <t>入力例</t>
  </si>
  <si>
    <t>※申請時は予定額にて算出</t>
    <phoneticPr fontId="2"/>
  </si>
  <si>
    <t>時給換算→引上げ額</t>
    <rPh sb="5" eb="7">
      <t>ヒキア</t>
    </rPh>
    <phoneticPr fontId="2"/>
  </si>
  <si>
    <t>所定労働時間</t>
    <rPh sb="0" eb="2">
      <t>ショテイ</t>
    </rPh>
    <rPh sb="2" eb="4">
      <t>ロウドウ</t>
    </rPh>
    <rPh sb="4" eb="6">
      <t>ジカン</t>
    </rPh>
    <phoneticPr fontId="2"/>
  </si>
  <si>
    <r>
      <t>基本的賃金算出</t>
    </r>
    <r>
      <rPr>
        <b/>
        <sz val="8"/>
        <color rgb="FFFF0000"/>
        <rFont val="游ゴシック"/>
        <family val="3"/>
        <charset val="128"/>
        <scheme val="minor"/>
      </rPr>
      <t>（賃上げ前）</t>
    </r>
    <phoneticPr fontId="2"/>
  </si>
  <si>
    <r>
      <t>基本的賃金算出</t>
    </r>
    <r>
      <rPr>
        <b/>
        <sz val="8"/>
        <color rgb="FFFF0000"/>
        <rFont val="游ゴシック"/>
        <family val="3"/>
        <charset val="128"/>
        <scheme val="minor"/>
      </rPr>
      <t>（賃上げ後）</t>
    </r>
    <phoneticPr fontId="2"/>
  </si>
  <si>
    <t>基本的賃金
引上げ額</t>
    <rPh sb="0" eb="3">
      <t>キホンテキ</t>
    </rPh>
    <rPh sb="3" eb="5">
      <t>チンギン</t>
    </rPh>
    <rPh sb="6" eb="8">
      <t>ヒキア</t>
    </rPh>
    <rPh sb="9" eb="10">
      <t>ガク</t>
    </rPh>
    <phoneticPr fontId="2"/>
  </si>
  <si>
    <t>時給換算（自動計算）</t>
    <rPh sb="0" eb="2">
      <t>ジキュウ</t>
    </rPh>
    <rPh sb="2" eb="4">
      <t>カンザン</t>
    </rPh>
    <rPh sb="5" eb="7">
      <t>ジドウ</t>
    </rPh>
    <rPh sb="7" eb="9">
      <t>ケイサン</t>
    </rPh>
    <phoneticPr fontId="2"/>
  </si>
  <si>
    <t>最低賃金の判定</t>
    <phoneticPr fontId="2"/>
  </si>
  <si>
    <t>社員コード
又は氏名等</t>
    <rPh sb="0" eb="2">
      <t>シャイン</t>
    </rPh>
    <rPh sb="6" eb="7">
      <t>マタ</t>
    </rPh>
    <rPh sb="8" eb="11">
      <t>シメイトウ</t>
    </rPh>
    <phoneticPr fontId="2"/>
  </si>
  <si>
    <t>雇用形態</t>
    <phoneticPr fontId="2"/>
  </si>
  <si>
    <t>雇用形態
に基づく
労働時間</t>
    <rPh sb="0" eb="2">
      <t>コヨウ</t>
    </rPh>
    <rPh sb="2" eb="4">
      <t>ケイタイ</t>
    </rPh>
    <rPh sb="6" eb="7">
      <t>モト</t>
    </rPh>
    <rPh sb="10" eb="12">
      <t>ロウドウ</t>
    </rPh>
    <rPh sb="12" eb="14">
      <t>ジカン</t>
    </rPh>
    <phoneticPr fontId="2"/>
  </si>
  <si>
    <r>
      <t>02【日給制+手当(月額)】の</t>
    </r>
    <r>
      <rPr>
        <b/>
        <sz val="8"/>
        <color theme="1"/>
        <rFont val="游ゴシック"/>
        <family val="3"/>
        <charset val="128"/>
        <scheme val="minor"/>
      </rPr>
      <t>月労働時間</t>
    </r>
    <r>
      <rPr>
        <sz val="8"/>
        <color theme="1"/>
        <rFont val="游ゴシック"/>
        <family val="3"/>
        <charset val="128"/>
        <scheme val="minor"/>
      </rPr>
      <t xml:space="preserve">
(a×所定労働日数/12)</t>
    </r>
    <rPh sb="11" eb="12">
      <t>ガク</t>
    </rPh>
    <rPh sb="15" eb="16">
      <t>ツキ</t>
    </rPh>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</si>
  <si>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phoneticPr fontId="2"/>
  </si>
  <si>
    <t>諸手当</t>
  </si>
  <si>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theme="1"/>
        <rFont val="游ゴシック"/>
        <family val="3"/>
        <charset val="128"/>
        <scheme val="minor"/>
      </rPr>
      <t xml:space="preserve">
</t>
    </r>
    <r>
      <rPr>
        <b/>
        <sz val="8"/>
        <color rgb="FFFF0000"/>
        <rFont val="游ゴシック"/>
        <family val="3"/>
        <charset val="128"/>
        <scheme val="minor"/>
      </rPr>
      <t>(賃上げ前)</t>
    </r>
    <r>
      <rPr>
        <b/>
        <sz val="8"/>
        <color theme="1"/>
        <rFont val="游ゴシック"/>
        <family val="3"/>
        <charset val="128"/>
        <scheme val="minor"/>
      </rPr>
      <t xml:space="preserve">
</t>
    </r>
    <r>
      <rPr>
        <sz val="8"/>
        <color theme="1"/>
        <rFont val="游ゴシック"/>
        <family val="3"/>
        <charset val="128"/>
        <scheme val="minor"/>
      </rPr>
      <t>ｂ+(ｃor c' )</t>
    </r>
    <phoneticPr fontId="2"/>
  </si>
  <si>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rgb="FFFF0000"/>
        <rFont val="游ゴシック"/>
        <family val="3"/>
        <charset val="128"/>
        <scheme val="minor"/>
      </rPr>
      <t xml:space="preserve">
(賃上げ後)</t>
    </r>
    <r>
      <rPr>
        <b/>
        <sz val="8"/>
        <color theme="1"/>
        <rFont val="游ゴシック"/>
        <family val="3"/>
        <charset val="128"/>
        <scheme val="minor"/>
      </rPr>
      <t xml:space="preserve">
</t>
    </r>
    <r>
      <rPr>
        <sz val="8"/>
        <color theme="1"/>
        <rFont val="游ゴシック"/>
        <family val="3"/>
        <charset val="128"/>
        <scheme val="minor"/>
      </rPr>
      <t>e +( f or f' )</t>
    </r>
    <phoneticPr fontId="2"/>
  </si>
  <si>
    <t>賃上げ前</t>
    <rPh sb="0" eb="2">
      <t>チンア</t>
    </rPh>
    <rPh sb="3" eb="4">
      <t>マエ</t>
    </rPh>
    <phoneticPr fontId="2"/>
  </si>
  <si>
    <t>賃上げ後</t>
    <rPh sb="0" eb="2">
      <t>チンア</t>
    </rPh>
    <rPh sb="3" eb="4">
      <t>ゴ</t>
    </rPh>
    <phoneticPr fontId="2"/>
  </si>
  <si>
    <t>引上げ額</t>
    <rPh sb="0" eb="2">
      <t>ヒキア</t>
    </rPh>
    <rPh sb="3" eb="4">
      <t>ガク</t>
    </rPh>
    <phoneticPr fontId="2"/>
  </si>
  <si>
    <t>最低賃金を満たしていない従業員がいないよう十分ご留意ください。</t>
    <phoneticPr fontId="2"/>
  </si>
  <si>
    <t xml:space="preserve">
(月額計)
</t>
    <rPh sb="2" eb="4">
      <t>ゲツガク</t>
    </rPh>
    <rPh sb="4" eb="5">
      <t>ケイ</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</si>
  <si>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{c/(a')}×a</t>
    </r>
    <rPh sb="12" eb="14">
      <t>ニチガク</t>
    </rPh>
    <rPh sb="14" eb="16">
      <t>カンザン</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</si>
  <si>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{f/(a')}×a</t>
    </r>
    <rPh sb="12" eb="14">
      <t>ニチガク</t>
    </rPh>
    <rPh sb="14" eb="16">
      <t>カンザン</t>
    </rPh>
    <phoneticPr fontId="2"/>
  </si>
  <si>
    <t xml:space="preserve">※入力必須
</t>
    <phoneticPr fontId="2"/>
  </si>
  <si>
    <r>
      <t>※プルダウンメニュー</t>
    </r>
    <r>
      <rPr>
        <sz val="8"/>
        <color theme="1"/>
        <rFont val="游ゴシック"/>
        <family val="3"/>
        <charset val="128"/>
        <scheme val="minor"/>
      </rPr>
      <t xml:space="preserve">▼
</t>
    </r>
    <r>
      <rPr>
        <sz val="8"/>
        <color rgb="FFFF0000"/>
        <rFont val="游ゴシック"/>
        <family val="3"/>
        <charset val="128"/>
        <scheme val="minor"/>
      </rPr>
      <t>より選択</t>
    </r>
    <phoneticPr fontId="2"/>
  </si>
  <si>
    <t>ａ</t>
    <phoneticPr fontId="2"/>
  </si>
  <si>
    <t>(ａ')</t>
    <phoneticPr fontId="2"/>
  </si>
  <si>
    <t>ｂ</t>
    <phoneticPr fontId="2"/>
  </si>
  <si>
    <t>ｃ</t>
    <phoneticPr fontId="2"/>
  </si>
  <si>
    <t>c'</t>
  </si>
  <si>
    <t>ｄ</t>
    <phoneticPr fontId="2"/>
  </si>
  <si>
    <t>e</t>
    <phoneticPr fontId="2"/>
  </si>
  <si>
    <t>f</t>
    <phoneticPr fontId="2"/>
  </si>
  <si>
    <t>f'</t>
    <phoneticPr fontId="2"/>
  </si>
  <si>
    <t>g</t>
    <phoneticPr fontId="2"/>
  </si>
  <si>
    <t>g－d</t>
    <phoneticPr fontId="2"/>
  </si>
  <si>
    <t>ｄ/ａ</t>
    <phoneticPr fontId="2"/>
  </si>
  <si>
    <t>(g/ａ)-(ｄ/ａ)</t>
    <phoneticPr fontId="2"/>
  </si>
  <si>
    <r>
      <t xml:space="preserve">
雇用形態
</t>
    </r>
    <r>
      <rPr>
        <sz val="8"/>
        <color rgb="FFFF0000"/>
        <rFont val="游ゴシック"/>
        <family val="3"/>
        <charset val="128"/>
        <scheme val="minor"/>
      </rPr>
      <t>プルダウンメニュー</t>
    </r>
    <r>
      <rPr>
        <sz val="8"/>
        <rFont val="游ゴシック"/>
        <family val="3"/>
        <charset val="128"/>
        <scheme val="minor"/>
      </rPr>
      <t>▼</t>
    </r>
    <r>
      <rPr>
        <sz val="8"/>
        <color rgb="FFFF0000"/>
        <rFont val="游ゴシック"/>
        <family val="3"/>
        <charset val="128"/>
        <scheme val="minor"/>
      </rPr>
      <t>より
選択してください。</t>
    </r>
    <phoneticPr fontId="2"/>
  </si>
  <si>
    <r>
      <t>基本的賃金算出</t>
    </r>
    <r>
      <rPr>
        <b/>
        <sz val="8"/>
        <color rgb="FFFF0000"/>
        <rFont val="游ゴシック"/>
        <family val="3"/>
        <charset val="128"/>
        <scheme val="minor"/>
      </rPr>
      <t>（賃上げ前）</t>
    </r>
    <rPh sb="0" eb="3">
      <t>キホンテキ</t>
    </rPh>
    <rPh sb="3" eb="5">
      <t>チンギン</t>
    </rPh>
    <rPh sb="5" eb="7">
      <t>サンシュツ</t>
    </rPh>
    <rPh sb="8" eb="10">
      <t>チンア</t>
    </rPh>
    <rPh sb="11" eb="12">
      <t>マエ</t>
    </rPh>
    <phoneticPr fontId="2"/>
  </si>
  <si>
    <r>
      <t>基本的賃金算出</t>
    </r>
    <r>
      <rPr>
        <b/>
        <sz val="8"/>
        <color rgb="FFFF0000"/>
        <rFont val="游ゴシック"/>
        <family val="3"/>
        <charset val="128"/>
        <scheme val="minor"/>
      </rPr>
      <t>（賃上げ後）</t>
    </r>
    <rPh sb="0" eb="3">
      <t>キホンテキ</t>
    </rPh>
    <rPh sb="3" eb="5">
      <t>チンギン</t>
    </rPh>
    <rPh sb="5" eb="7">
      <t>サンシュツ</t>
    </rPh>
    <rPh sb="8" eb="10">
      <t>チンア</t>
    </rPh>
    <rPh sb="11" eb="12">
      <t>ゴ</t>
    </rPh>
    <phoneticPr fontId="2"/>
  </si>
  <si>
    <t>最低賃金の判定</t>
  </si>
  <si>
    <t>雇用形態</t>
    <rPh sb="0" eb="4">
      <t>コヨウケイタイ</t>
    </rPh>
    <phoneticPr fontId="2"/>
  </si>
  <si>
    <t>02【日給制+手当(月額)】の月労働時間
(a×所定労働日数/12)</t>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</si>
  <si>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rPh sb="4" eb="6">
      <t>ゲッキュウ</t>
    </rPh>
    <rPh sb="6" eb="7">
      <t>ガク</t>
    </rPh>
    <rPh sb="8" eb="10">
      <t>ニッキュウ</t>
    </rPh>
    <rPh sb="10" eb="11">
      <t>ガク</t>
    </rPh>
    <rPh sb="13" eb="15">
      <t>ジキュウ</t>
    </rPh>
    <rPh sb="15" eb="16">
      <t>ガク</t>
    </rPh>
    <rPh sb="17" eb="19">
      <t>ブアイ</t>
    </rPh>
    <rPh sb="19" eb="20">
      <t>キュウ</t>
    </rPh>
    <phoneticPr fontId="2"/>
  </si>
  <si>
    <t>諸手当</t>
    <rPh sb="0" eb="3">
      <t>ショテアテ</t>
    </rPh>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</si>
  <si>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(賃上げ前)</t>
    </r>
    <r>
      <rPr>
        <sz val="8"/>
        <color theme="1"/>
        <rFont val="游ゴシック"/>
        <family val="3"/>
        <charset val="128"/>
        <scheme val="minor"/>
      </rPr>
      <t xml:space="preserve">
ｂ+(ｃor c' )</t>
    </r>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</si>
  <si>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(賃上げ後)</t>
    </r>
    <r>
      <rPr>
        <sz val="8"/>
        <color theme="1"/>
        <rFont val="游ゴシック"/>
        <family val="3"/>
        <charset val="128"/>
        <scheme val="minor"/>
      </rPr>
      <t xml:space="preserve">
e +( f or f' )</t>
    </r>
    <phoneticPr fontId="2"/>
  </si>
  <si>
    <t>最低賃金を満たしていない従業員がいないよう十分ご留意ください。</t>
  </si>
  <si>
    <t>(月額計)</t>
    <rPh sb="1" eb="3">
      <t>ゲツガク</t>
    </rPh>
    <rPh sb="3" eb="4">
      <t>ケイ</t>
    </rPh>
    <phoneticPr fontId="2"/>
  </si>
  <si>
    <t>※入力必須</t>
    <rPh sb="1" eb="5">
      <t>ニュウリョクヒッス</t>
    </rPh>
    <phoneticPr fontId="2"/>
  </si>
  <si>
    <r>
      <t>※プルダウンメニュー</t>
    </r>
    <r>
      <rPr>
        <sz val="6"/>
        <color theme="1"/>
        <rFont val="游ゴシック"/>
        <family val="3"/>
        <charset val="128"/>
        <scheme val="minor"/>
      </rPr>
      <t xml:space="preserve">▼
</t>
    </r>
    <r>
      <rPr>
        <sz val="6"/>
        <color rgb="FFFF0000"/>
        <rFont val="游ゴシック"/>
        <family val="3"/>
        <charset val="128"/>
        <scheme val="minor"/>
      </rPr>
      <t>より選択</t>
    </r>
    <phoneticPr fontId="2"/>
  </si>
  <si>
    <t>(a')</t>
    <phoneticPr fontId="2"/>
  </si>
  <si>
    <t>c'</t>
    <phoneticPr fontId="2"/>
  </si>
  <si>
    <t>d/a</t>
    <phoneticPr fontId="2"/>
  </si>
  <si>
    <t>予定額g/ａ</t>
    <rPh sb="0" eb="2">
      <t>ヨテイ</t>
    </rPh>
    <phoneticPr fontId="2"/>
  </si>
  <si>
    <t>01【月給制】</t>
  </si>
  <si>
    <t>02【日給制+手当(月額)】</t>
  </si>
  <si>
    <t>03【日給制】</t>
  </si>
  <si>
    <t>パート１</t>
    <phoneticPr fontId="2"/>
  </si>
  <si>
    <t>04【時給制】</t>
  </si>
  <si>
    <t>アルバイト１</t>
    <phoneticPr fontId="2"/>
  </si>
  <si>
    <t>05【完全歩合制】</t>
  </si>
  <si>
    <t>アルバイト２</t>
    <phoneticPr fontId="2"/>
  </si>
  <si>
    <t>06【固定給+歩合制】</t>
  </si>
  <si>
    <t>　</t>
    <phoneticPr fontId="2"/>
  </si>
  <si>
    <r>
      <t>申請時は賃上げ前の基本的賃金及び契約労働時間を入力のうえ、雇用形態に基づく賃上げ予定額を入力してください。</t>
    </r>
    <r>
      <rPr>
        <b/>
        <u val="double"/>
        <sz val="9"/>
        <color theme="1"/>
        <rFont val="游ゴシック"/>
        <family val="3"/>
        <charset val="128"/>
        <scheme val="minor"/>
      </rPr>
      <t>※事業実施期間(見積取得日～)の任意の１月</t>
    </r>
    <rPh sb="0" eb="3">
      <t>シンセイジ</t>
    </rPh>
    <rPh sb="4" eb="6">
      <t>チンア</t>
    </rPh>
    <phoneticPr fontId="2"/>
  </si>
  <si>
    <r>
      <t>実績報告(令和7年10月以降)提出時、富山県 最低賃金(令和7年10月12日効力発効)を入力</t>
    </r>
    <r>
      <rPr>
        <b/>
        <sz val="8"/>
        <color rgb="FFFF0000"/>
        <rFont val="HGP創英角ｺﾞｼｯｸUB"/>
        <family val="3"/>
        <charset val="128"/>
      </rPr>
      <t>↑</t>
    </r>
    <rPh sb="15" eb="17">
      <t>テイシュツ</t>
    </rPh>
    <rPh sb="37" eb="38">
      <t>ヒ</t>
    </rPh>
    <rPh sb="38" eb="42">
      <t>コウリョクハッコウ</t>
    </rPh>
    <phoneticPr fontId="2"/>
  </si>
  <si>
    <r>
      <t>申請時は賃上げ前の基本的賃金及び契約労働時間を入力のうえ、雇用形態に基づく賃上げ予定額を入力してください。</t>
    </r>
    <r>
      <rPr>
        <b/>
        <u val="double"/>
        <sz val="8"/>
        <color theme="1"/>
        <rFont val="游ゴシック"/>
        <family val="3"/>
        <charset val="128"/>
        <scheme val="minor"/>
      </rPr>
      <t>※事業実施期間(見積取得日～)の任意の１月</t>
    </r>
    <rPh sb="0" eb="3">
      <t>シンセイジ</t>
    </rPh>
    <rPh sb="4" eb="6">
      <t>チンア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</si>
</sst>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Red]\-#,##0.0"/>
    <numFmt numFmtId="177" formatCode="0.0"/>
    <numFmt numFmtId="178" formatCode="#,##0&quot;円&quot;"/>
    <numFmt numFmtId="179" formatCode="\+#,##0;\-#,##0"/>
    <numFmt numFmtId="180" formatCode="#,##0.00&quot;h&quot;"/>
    <numFmt numFmtId="181" formatCode="\(#,##0.00&quot;h&quot;\)"/>
    <numFmt numFmtId="182" formatCode="#,##0&quot;人&quot;"/>
    <numFmt numFmtId="183" formatCode="#,##0&quot;人　最低賃金を下回っています。&quot;"/>
    <numFmt numFmtId="184" formatCode="#,##0.00&quot;円&quot;"/>
  </numFmts>
  <fonts count="8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游ゴシック"/>
      <family val="2"/>
      <scheme val="minor"/>
    </font>
    <font>
      <sz val="14"/>
      <name val="ＭＳ 明朝"/>
      <family val="1"/>
      <charset val="128"/>
    </font>
    <font>
      <b/>
      <sz val="12"/>
      <color rgb="FFFF0000"/>
      <name val="游ゴシック"/>
      <family val="3"/>
      <charset val="128"/>
      <scheme val="minor"/>
    </font>
    <font>
      <b/>
      <sz val="16"/>
      <color rgb="FFFF0000"/>
      <name val="游ゴシック"/>
      <family val="3"/>
      <charset val="128"/>
      <scheme val="minor"/>
    </font>
    <font>
      <sz val="11"/>
      <color theme="1"/>
      <name val="游ゴシック"/>
      <family val="3"/>
      <charset val="128"/>
      <scheme val="minor"/>
    </font>
    <font>
      <b/>
      <sz val="14"/>
      <color theme="1"/>
      <name val="游ゴシック"/>
      <family val="3"/>
      <charset val="128"/>
      <scheme val="minor"/>
    </font>
    <font>
      <b/>
      <sz val="20"/>
      <color rgb="FFFF0000"/>
      <name val="游ゴシック"/>
      <family val="3"/>
      <charset val="128"/>
      <scheme val="minor"/>
    </font>
    <font>
      <sz val="20"/>
      <color theme="1"/>
      <name val="游ゴシック"/>
      <family val="3"/>
      <charset val="128"/>
      <scheme val="minor"/>
    </font>
    <font>
      <b/>
      <u/>
      <sz val="12"/>
      <color theme="1"/>
      <name val="游ゴシック"/>
      <family val="3"/>
      <charset val="128"/>
      <scheme val="minor"/>
    </font>
    <font>
      <b/>
      <sz val="12"/>
      <color theme="1"/>
      <name val="游ゴシック"/>
      <family val="3"/>
      <charset val="128"/>
      <scheme val="minor"/>
    </font>
    <font>
      <b/>
      <sz val="22"/>
      <color rgb="FFFF0000"/>
      <name val="游ゴシック"/>
      <family val="3"/>
      <charset val="128"/>
      <scheme val="minor"/>
    </font>
    <font>
      <sz val="22"/>
      <color theme="1"/>
      <name val="游ゴシック"/>
      <family val="2"/>
      <charset val="128"/>
      <scheme val="minor"/>
    </font>
    <font>
      <b/>
      <sz val="14"/>
      <color theme="0"/>
      <name val="BIZ UDPゴシック"/>
      <family val="3"/>
      <charset val="128"/>
    </font>
    <font>
      <sz val="10"/>
      <color rgb="FF000000"/>
      <name val="BIZ UDPゴシック"/>
      <family val="3"/>
      <charset val="128"/>
    </font>
    <font>
      <b/>
      <sz val="10"/>
      <color rgb="FF000000"/>
      <name val="BIZ UDPゴシック"/>
      <family val="3"/>
      <charset val="128"/>
    </font>
    <font>
      <b/>
      <sz val="10"/>
      <color theme="4"/>
      <name val="BIZ UDPゴシック"/>
      <family val="3"/>
      <charset val="128"/>
    </font>
    <font>
      <b/>
      <sz val="10"/>
      <color theme="9"/>
      <name val="BIZ UDPゴシック"/>
      <family val="3"/>
      <charset val="128"/>
    </font>
    <font>
      <sz val="10"/>
      <color theme="4"/>
      <name val="BIZ UDPゴシック"/>
      <family val="3"/>
      <charset val="128"/>
    </font>
    <font>
      <b/>
      <sz val="10"/>
      <color theme="5" tint="-0.249977111117893"/>
      <name val="BIZ UDPゴシック"/>
      <family val="3"/>
      <charset val="128"/>
    </font>
    <font>
      <sz val="10"/>
      <color theme="5" tint="-0.249977111117893"/>
      <name val="BIZ UDPゴシック"/>
      <family val="3"/>
      <charset val="128"/>
    </font>
    <font>
      <b/>
      <sz val="10"/>
      <color theme="4"/>
      <name val="游ゴシック"/>
      <family val="3"/>
      <charset val="128"/>
      <scheme val="minor"/>
    </font>
    <font>
      <b/>
      <sz val="12"/>
      <color theme="4"/>
      <name val="游ゴシック"/>
      <family val="3"/>
      <charset val="128"/>
      <scheme val="minor"/>
    </font>
    <font>
      <sz val="12"/>
      <color theme="1"/>
      <name val="游ゴシック"/>
      <family val="2"/>
      <charset val="128"/>
      <scheme val="minor"/>
    </font>
    <font>
      <sz val="10"/>
      <color theme="1"/>
      <name val="游ゴシック"/>
      <family val="3"/>
      <charset val="128"/>
      <scheme val="minor"/>
    </font>
    <font>
      <b/>
      <sz val="10"/>
      <color theme="9"/>
      <name val="游ゴシック"/>
      <family val="3"/>
      <charset val="128"/>
      <scheme val="minor"/>
    </font>
    <font>
      <b/>
      <sz val="12"/>
      <color theme="9"/>
      <name val="游ゴシック"/>
      <family val="3"/>
      <charset val="128"/>
      <scheme val="minor"/>
    </font>
    <font>
      <b/>
      <sz val="9"/>
      <color theme="1"/>
      <name val="游ゴシック"/>
      <family val="3"/>
      <charset val="128"/>
      <scheme val="minor"/>
    </font>
    <font>
      <b/>
      <sz val="10"/>
      <color theme="5" tint="-0.249977111117893"/>
      <name val="游ゴシック"/>
      <family val="3"/>
      <charset val="128"/>
      <scheme val="minor"/>
    </font>
    <font>
      <b/>
      <sz val="12"/>
      <color theme="5" tint="-0.249977111117893"/>
      <name val="游ゴシック"/>
      <family val="3"/>
      <charset val="128"/>
      <scheme val="minor"/>
    </font>
    <font>
      <b/>
      <sz val="10.5"/>
      <color rgb="FFED7D31"/>
      <name val="游ゴシック"/>
      <family val="3"/>
      <charset val="128"/>
      <scheme val="minor"/>
    </font>
    <font>
      <b/>
      <sz val="10"/>
      <color theme="1"/>
      <name val="游ゴシック"/>
      <family val="3"/>
      <charset val="128"/>
      <scheme val="minor"/>
    </font>
    <font>
      <b/>
      <sz val="10"/>
      <color theme="1"/>
      <name val="BIZ UDPゴシック"/>
      <family val="3"/>
      <charset val="128"/>
    </font>
    <font>
      <b/>
      <sz val="11"/>
      <color theme="1"/>
      <name val="游ゴシック"/>
      <family val="3"/>
      <charset val="128"/>
      <scheme val="minor"/>
    </font>
    <font>
      <b/>
      <sz val="9"/>
      <color rgb="FF000000"/>
      <name val="BIZ UDPゴシック"/>
      <family val="3"/>
      <charset val="128"/>
    </font>
    <font>
      <b/>
      <sz val="9"/>
      <color theme="5" tint="-0.249977111117893"/>
      <name val="BIZ UDPゴシック"/>
      <family val="3"/>
      <charset val="128"/>
    </font>
    <font>
      <b/>
      <sz val="9"/>
      <name val="BIZ UDPゴシック"/>
      <family val="3"/>
      <charset val="128"/>
    </font>
    <font>
      <b/>
      <sz val="9"/>
      <color theme="4"/>
      <name val="BIZ UDPゴシック"/>
      <family val="3"/>
      <charset val="128"/>
    </font>
    <font>
      <b/>
      <sz val="9"/>
      <color theme="9"/>
      <name val="BIZ UDPゴシック"/>
      <family val="3"/>
      <charset val="128"/>
    </font>
    <font>
      <sz val="20"/>
      <color theme="1"/>
      <name val="游ゴシック"/>
      <family val="2"/>
      <charset val="128"/>
      <scheme val="minor"/>
    </font>
    <font>
      <b/>
      <sz val="12"/>
      <color theme="5"/>
      <name val="游ゴシック"/>
      <family val="3"/>
      <charset val="128"/>
      <scheme val="minor"/>
    </font>
    <font>
      <b/>
      <sz val="10"/>
      <color rgb="FFFF0000"/>
      <name val="BIZ UDPゴシック"/>
      <family val="3"/>
      <charset val="128"/>
    </font>
    <font>
      <b/>
      <sz val="10"/>
      <name val="游ゴシック"/>
      <family val="3"/>
      <charset val="128"/>
      <scheme val="minor"/>
    </font>
    <font>
      <b/>
      <sz val="12"/>
      <name val="游ゴシック"/>
      <family val="3"/>
      <charset val="128"/>
      <scheme val="minor"/>
    </font>
    <font>
      <b/>
      <sz val="10.5"/>
      <name val="游ゴシック"/>
      <family val="3"/>
      <charset val="128"/>
      <scheme val="minor"/>
    </font>
    <font>
      <b/>
      <sz val="20"/>
      <color theme="0"/>
      <name val="BIZ UDPゴシック"/>
      <family val="3"/>
      <charset val="128"/>
    </font>
    <font>
      <sz val="14"/>
      <color rgb="FF000000"/>
      <name val="BIZ UDPゴシック"/>
      <family val="3"/>
      <charset val="128"/>
    </font>
    <font>
      <b/>
      <sz val="16"/>
      <color theme="1"/>
      <name val="游ゴシック"/>
      <family val="3"/>
      <charset val="128"/>
      <scheme val="minor"/>
    </font>
    <font>
      <b/>
      <sz val="9"/>
      <color rgb="FFFF0000"/>
      <name val="游ゴシック"/>
      <family val="3"/>
      <charset val="128"/>
      <scheme val="minor"/>
    </font>
    <font>
      <sz val="10"/>
      <color rgb="FFFF0000"/>
      <name val="游ゴシック"/>
      <family val="3"/>
      <charset val="128"/>
      <scheme val="minor"/>
    </font>
    <font>
      <sz val="10"/>
      <color rgb="FF000000"/>
      <name val="ＭＳ Ｐゴシック"/>
      <family val="3"/>
      <charset val="128"/>
    </font>
    <font>
      <sz val="14"/>
      <color theme="1"/>
      <name val="游ゴシック"/>
      <family val="2"/>
      <charset val="128"/>
      <scheme val="minor"/>
    </font>
    <font>
      <sz val="10"/>
      <color theme="1"/>
      <name val="游ゴシック"/>
      <family val="2"/>
      <charset val="128"/>
      <scheme val="minor"/>
    </font>
    <font>
      <sz val="18"/>
      <color theme="1"/>
      <name val="游ゴシック"/>
      <family val="3"/>
      <charset val="128"/>
      <scheme val="minor"/>
    </font>
    <font>
      <b/>
      <sz val="10"/>
      <color theme="5"/>
      <name val="游ゴシック"/>
      <family val="3"/>
      <charset val="128"/>
      <scheme val="minor"/>
    </font>
    <font>
      <sz val="8"/>
      <color theme="1"/>
      <name val="游ゴシック"/>
      <family val="2"/>
      <charset val="128"/>
      <scheme val="minor"/>
    </font>
    <font>
      <b/>
      <sz val="8"/>
      <color rgb="FFFF0000"/>
      <name val="游ゴシック"/>
      <family val="2"/>
      <charset val="128"/>
      <scheme val="minor"/>
    </font>
    <font>
      <b/>
      <sz val="8"/>
      <color rgb="FFFF0000"/>
      <name val="HGP創英角ｺﾞｼｯｸUB"/>
      <family val="3"/>
      <charset val="128"/>
    </font>
    <font>
      <b/>
      <sz val="8"/>
      <color theme="1"/>
      <name val="游ゴシック"/>
      <family val="2"/>
      <charset val="128"/>
      <scheme val="minor"/>
    </font>
    <font>
      <sz val="14"/>
      <color theme="0"/>
      <name val="BIZ UDPゴシック"/>
      <family val="3"/>
      <charset val="128"/>
    </font>
    <font>
      <sz val="8"/>
      <color theme="1"/>
      <name val="游ゴシック"/>
      <family val="3"/>
      <charset val="128"/>
      <scheme val="minor"/>
    </font>
    <font>
      <sz val="12"/>
      <color theme="1"/>
      <name val="游ゴシック"/>
      <family val="3"/>
      <charset val="128"/>
      <scheme val="minor"/>
    </font>
    <font>
      <b/>
      <sz val="8"/>
      <color theme="1"/>
      <name val="游ゴシック"/>
      <family val="3"/>
      <charset val="128"/>
      <scheme val="minor"/>
    </font>
    <font>
      <b/>
      <sz val="8"/>
      <color rgb="FFFF0000"/>
      <name val="游ゴシック"/>
      <family val="3"/>
      <charset val="128"/>
      <scheme val="minor"/>
    </font>
    <font>
      <b/>
      <sz val="8"/>
      <name val="游ゴシック"/>
      <family val="3"/>
      <charset val="128"/>
      <scheme val="minor"/>
    </font>
    <font>
      <sz val="8"/>
      <color rgb="FFFF0000"/>
      <name val="游ゴシック"/>
      <family val="3"/>
      <charset val="128"/>
      <scheme val="minor"/>
    </font>
    <font>
      <sz val="6"/>
      <color theme="1"/>
      <name val="游ゴシック"/>
      <family val="3"/>
      <charset val="128"/>
      <scheme val="minor"/>
    </font>
    <font>
      <sz val="12"/>
      <color rgb="FF000000"/>
      <name val="BIZ UDPゴシック"/>
      <family val="3"/>
      <charset val="128"/>
    </font>
    <font>
      <b/>
      <u/>
      <sz val="14"/>
      <color theme="1"/>
      <name val="游ゴシック"/>
      <family val="3"/>
      <charset val="128"/>
      <scheme val="minor"/>
    </font>
    <font>
      <sz val="8"/>
      <name val="游ゴシック"/>
      <family val="3"/>
      <charset val="128"/>
      <scheme val="minor"/>
    </font>
    <font>
      <b/>
      <sz val="6"/>
      <color theme="1"/>
      <name val="游ゴシック"/>
      <family val="3"/>
      <charset val="128"/>
      <scheme val="minor"/>
    </font>
    <font>
      <b/>
      <sz val="6"/>
      <color rgb="FFFF0000"/>
      <name val="游ゴシック"/>
      <family val="3"/>
      <charset val="128"/>
      <scheme val="minor"/>
    </font>
    <font>
      <sz val="6"/>
      <color rgb="FFFF0000"/>
      <name val="游ゴシック"/>
      <family val="3"/>
      <charset val="128"/>
      <scheme val="minor"/>
    </font>
    <font>
      <b/>
      <sz val="8"/>
      <color theme="1"/>
      <name val="BIZ UDPゴシック"/>
      <family val="3"/>
      <charset val="128"/>
    </font>
    <font>
      <sz val="10"/>
      <color rgb="FF000000"/>
      <name val="游ゴシック"/>
      <family val="3"/>
      <charset val="128"/>
      <scheme val="minor"/>
    </font>
    <font>
      <sz val="14"/>
      <color rgb="FF000000"/>
      <name val="ＭＳ 明朝"/>
      <family val="1"/>
      <charset val="128"/>
    </font>
    <font>
      <sz val="14"/>
      <color rgb="FF000000"/>
      <name val="ＭＳ ゴシック"/>
      <family val="3"/>
      <charset val="128"/>
    </font>
    <font>
      <sz val="8"/>
      <color rgb="FF000000"/>
      <name val="ＭＳ 明朝"/>
      <family val="1"/>
      <charset val="128"/>
    </font>
    <font>
      <sz val="10"/>
      <color rgb="FF000000"/>
      <name val="ＭＳ 明朝"/>
      <family val="1"/>
      <charset val="128"/>
    </font>
    <font>
      <sz val="12"/>
      <color rgb="FF000000"/>
      <name val="ＭＳ 明朝"/>
      <family val="1"/>
      <charset val="128"/>
    </font>
    <font>
      <b/>
      <u val="double"/>
      <sz val="9"/>
      <color theme="1"/>
      <name val="游ゴシック"/>
      <family val="3"/>
      <charset val="128"/>
      <scheme val="minor"/>
    </font>
    <font>
      <b/>
      <u val="double"/>
      <sz val="8"/>
      <color theme="1"/>
      <name val="游ゴシック"/>
      <family val="3"/>
      <charset val="128"/>
      <scheme val="minor"/>
    </font>
  </fonts>
  <fills count="12">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FF00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C000"/>
        <bgColor indexed="64"/>
      </patternFill>
    </fill>
  </fills>
  <borders count="1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DashDot">
        <color auto="1"/>
      </left>
      <right/>
      <top/>
      <bottom/>
      <diagonal/>
    </border>
    <border>
      <left/>
      <right/>
      <top/>
      <bottom style="dashed">
        <color auto="1"/>
      </bottom>
      <diagonal/>
    </border>
    <border>
      <left style="thick">
        <color theme="4"/>
      </left>
      <right style="thick">
        <color theme="4"/>
      </right>
      <top style="thick">
        <color theme="4"/>
      </top>
      <bottom style="thick">
        <color theme="4"/>
      </bottom>
      <diagonal/>
    </border>
    <border>
      <left style="thick">
        <color theme="4"/>
      </left>
      <right/>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right style="medium">
        <color indexed="64"/>
      </right>
      <top/>
      <bottom style="dashed">
        <color auto="1"/>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dashed">
        <color auto="1"/>
      </left>
      <right/>
      <top/>
      <bottom style="dashed">
        <color auto="1"/>
      </bottom>
      <diagonal/>
    </border>
    <border>
      <left style="medium">
        <color indexed="64"/>
      </left>
      <right/>
      <top/>
      <bottom style="dashed">
        <color auto="1"/>
      </bottom>
      <diagonal/>
    </border>
    <border>
      <left/>
      <right style="dashed">
        <color indexed="64"/>
      </right>
      <top/>
      <bottom style="dashed">
        <color indexed="64"/>
      </bottom>
      <diagonal/>
    </border>
    <border>
      <left/>
      <right/>
      <top/>
      <bottom style="thick">
        <color indexed="64"/>
      </bottom>
      <diagonal/>
    </border>
    <border>
      <left/>
      <right/>
      <top style="thick">
        <color indexed="64"/>
      </top>
      <bottom/>
      <diagonal/>
    </border>
    <border>
      <left/>
      <right style="thick">
        <color theme="5"/>
      </right>
      <top/>
      <bottom/>
      <diagonal/>
    </border>
    <border>
      <left style="thick">
        <color theme="5"/>
      </left>
      <right style="thick">
        <color theme="5"/>
      </right>
      <top style="thick">
        <color theme="5"/>
      </top>
      <bottom style="thick">
        <color theme="5"/>
      </bottom>
      <diagonal/>
    </border>
    <border>
      <left/>
      <right style="mediumDashed">
        <color theme="5"/>
      </right>
      <top/>
      <bottom/>
      <diagonal/>
    </border>
    <border>
      <left style="mediumDashed">
        <color theme="5"/>
      </left>
      <right style="mediumDashed">
        <color theme="5"/>
      </right>
      <top style="mediumDashed">
        <color theme="5"/>
      </top>
      <bottom style="mediumDashed">
        <color theme="5"/>
      </bottom>
      <diagonal/>
    </border>
    <border>
      <left style="mediumDashed">
        <color theme="5"/>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right style="medium">
        <color indexed="64"/>
      </right>
      <top style="thin">
        <color indexed="64"/>
      </top>
      <bottom style="thin">
        <color indexed="64"/>
      </bottom>
      <diagonal/>
    </border>
    <border>
      <left style="thick">
        <color theme="5"/>
      </left>
      <right/>
      <top style="thick">
        <color theme="5"/>
      </top>
      <bottom style="thin">
        <color indexed="64"/>
      </bottom>
      <diagonal/>
    </border>
    <border>
      <left/>
      <right style="thick">
        <color theme="5"/>
      </right>
      <top style="thick">
        <color theme="5"/>
      </top>
      <bottom style="thin">
        <color indexed="64"/>
      </bottom>
      <diagonal/>
    </border>
    <border>
      <left style="thick">
        <color theme="5"/>
      </left>
      <right/>
      <top style="thin">
        <color indexed="64"/>
      </top>
      <bottom style="thin">
        <color indexed="64"/>
      </bottom>
      <diagonal/>
    </border>
    <border>
      <left/>
      <right style="thick">
        <color theme="5"/>
      </right>
      <top style="thin">
        <color indexed="64"/>
      </top>
      <bottom style="thin">
        <color indexed="64"/>
      </bottom>
      <diagonal/>
    </border>
    <border>
      <left style="thin">
        <color indexed="64"/>
      </left>
      <right/>
      <top style="thin">
        <color indexed="64"/>
      </top>
      <bottom style="mediumDashed">
        <color theme="5"/>
      </bottom>
      <diagonal/>
    </border>
    <border>
      <left/>
      <right style="thin">
        <color indexed="64"/>
      </right>
      <top style="thin">
        <color indexed="64"/>
      </top>
      <bottom style="mediumDashed">
        <color theme="5"/>
      </bottom>
      <diagonal/>
    </border>
    <border>
      <left style="mediumDashed">
        <color theme="5"/>
      </left>
      <right/>
      <top style="mediumDashed">
        <color theme="5"/>
      </top>
      <bottom style="mediumDashed">
        <color theme="5"/>
      </bottom>
      <diagonal/>
    </border>
    <border>
      <left/>
      <right style="mediumDashed">
        <color theme="5"/>
      </right>
      <top style="mediumDashed">
        <color theme="5"/>
      </top>
      <bottom style="mediumDashed">
        <color theme="5"/>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thick">
        <color indexed="64"/>
      </right>
      <top/>
      <bottom/>
      <diagonal/>
    </border>
    <border>
      <left/>
      <right/>
      <top/>
      <bottom style="mediumDashed">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mediumDashed">
        <color indexed="64"/>
      </left>
      <right/>
      <top style="mediumDashed">
        <color indexed="64"/>
      </top>
      <bottom/>
      <diagonal/>
    </border>
    <border>
      <left/>
      <right/>
      <top style="mediumDashed">
        <color indexed="64"/>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Dashed">
        <color indexed="64"/>
      </left>
      <right/>
      <top/>
      <bottom/>
      <diagonal/>
    </border>
    <border>
      <left style="thick">
        <color theme="5"/>
      </left>
      <right/>
      <top style="thin">
        <color indexed="64"/>
      </top>
      <bottom style="thick">
        <color theme="5"/>
      </bottom>
      <diagonal/>
    </border>
    <border>
      <left/>
      <right style="thick">
        <color theme="5"/>
      </right>
      <top style="thin">
        <color indexed="64"/>
      </top>
      <bottom style="thick">
        <color theme="5"/>
      </bottom>
      <diagonal/>
    </border>
    <border>
      <left style="thin">
        <color indexed="64"/>
      </left>
      <right style="thick">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n">
        <color indexed="64"/>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style="thin">
        <color indexed="64"/>
      </right>
      <top style="thin">
        <color indexed="64"/>
      </top>
      <bottom/>
      <diagonal/>
    </border>
    <border>
      <left/>
      <right style="thin">
        <color indexed="64"/>
      </right>
      <top/>
      <bottom/>
      <diagonal/>
    </border>
    <border>
      <left style="thick">
        <color indexed="64"/>
      </left>
      <right/>
      <top/>
      <bottom/>
      <diagonal/>
    </border>
    <border>
      <left/>
      <right style="thick">
        <color indexed="64"/>
      </right>
      <top/>
      <bottom/>
      <diagonal/>
    </border>
    <border>
      <left style="thick">
        <color theme="5"/>
      </left>
      <right style="thin">
        <color indexed="64"/>
      </right>
      <top style="thick">
        <color theme="5"/>
      </top>
      <bottom style="thin">
        <color indexed="64"/>
      </bottom>
      <diagonal/>
    </border>
    <border>
      <left style="thin">
        <color indexed="64"/>
      </left>
      <right style="thin">
        <color indexed="64"/>
      </right>
      <top style="thick">
        <color theme="5"/>
      </top>
      <bottom style="thin">
        <color indexed="64"/>
      </bottom>
      <diagonal/>
    </border>
    <border>
      <left style="thin">
        <color indexed="64"/>
      </left>
      <right/>
      <top style="thick">
        <color theme="5"/>
      </top>
      <bottom style="thin">
        <color indexed="64"/>
      </bottom>
      <diagonal/>
    </border>
    <border>
      <left style="thin">
        <color indexed="64"/>
      </left>
      <right style="thick">
        <color theme="5"/>
      </right>
      <top style="thick">
        <color theme="5"/>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style="mediumDashed">
        <color indexed="64"/>
      </right>
      <top style="mediumDashed">
        <color indexed="64"/>
      </top>
      <bottom/>
      <diagonal/>
    </border>
    <border>
      <left style="thick">
        <color theme="5"/>
      </left>
      <right style="thin">
        <color indexed="64"/>
      </right>
      <top style="thin">
        <color indexed="64"/>
      </top>
      <bottom style="thin">
        <color indexed="64"/>
      </bottom>
      <diagonal/>
    </border>
    <border>
      <left style="thin">
        <color indexed="64"/>
      </left>
      <right style="thick">
        <color theme="5"/>
      </right>
      <top/>
      <bottom style="thin">
        <color indexed="64"/>
      </bottom>
      <diagonal/>
    </border>
    <border>
      <left style="mediumDashed">
        <color indexed="64"/>
      </left>
      <right style="thin">
        <color indexed="64"/>
      </right>
      <top style="thin">
        <color indexed="64"/>
      </top>
      <bottom style="thin">
        <color indexed="64"/>
      </bottom>
      <diagonal/>
    </border>
    <border>
      <left style="thin">
        <color indexed="64"/>
      </left>
      <right style="mediumDashed">
        <color indexed="64"/>
      </right>
      <top/>
      <bottom/>
      <diagonal/>
    </border>
    <border>
      <left style="thin">
        <color indexed="64"/>
      </left>
      <right style="mediumDashed">
        <color indexed="64"/>
      </right>
      <top/>
      <bottom style="thin">
        <color indexed="64"/>
      </bottom>
      <diagonal/>
    </border>
    <border>
      <left style="mediumDashed">
        <color indexed="64"/>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style="mediumDashed">
        <color indexed="64"/>
      </right>
      <top style="thin">
        <color indexed="64"/>
      </top>
      <bottom style="mediumDashed">
        <color indexed="64"/>
      </bottom>
      <diagonal/>
    </border>
    <border>
      <left style="thin">
        <color indexed="64"/>
      </left>
      <right style="thick">
        <color theme="5"/>
      </right>
      <top style="thin">
        <color indexed="64"/>
      </top>
      <bottom style="thin">
        <color indexed="64"/>
      </bottom>
      <diagonal/>
    </border>
    <border>
      <left style="thin">
        <color indexed="64"/>
      </left>
      <right style="thin">
        <color indexed="64"/>
      </right>
      <top/>
      <bottom style="thick">
        <color theme="5"/>
      </bottom>
      <diagonal/>
    </border>
    <border>
      <left style="thin">
        <color indexed="64"/>
      </left>
      <right/>
      <top/>
      <bottom style="thick">
        <color theme="5"/>
      </bottom>
      <diagonal/>
    </border>
    <border>
      <left style="thick">
        <color theme="5"/>
      </left>
      <right style="thin">
        <color indexed="64"/>
      </right>
      <top style="thin">
        <color indexed="64"/>
      </top>
      <bottom/>
      <diagonal/>
    </border>
    <border>
      <left style="thin">
        <color indexed="64"/>
      </left>
      <right style="thick">
        <color theme="5"/>
      </right>
      <top style="thin">
        <color indexed="64"/>
      </top>
      <bottom/>
      <diagonal/>
    </border>
    <border>
      <left/>
      <right style="thick">
        <color theme="5"/>
      </right>
      <top style="thin">
        <color indexed="64"/>
      </top>
      <bottom style="thin">
        <color theme="1"/>
      </bottom>
      <diagonal/>
    </border>
    <border>
      <left style="thick">
        <color theme="5"/>
      </left>
      <right style="thin">
        <color indexed="64"/>
      </right>
      <top style="thin">
        <color indexed="64"/>
      </top>
      <bottom style="thick">
        <color theme="5"/>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top style="thick">
        <color theme="5"/>
      </top>
      <bottom/>
      <diagonal/>
    </border>
    <border>
      <left style="thick">
        <color indexed="64"/>
      </left>
      <right/>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style="thin">
        <color indexed="64"/>
      </top>
      <bottom style="thick">
        <color theme="5"/>
      </bottom>
      <diagonal/>
    </border>
    <border>
      <left style="thin">
        <color indexed="64"/>
      </left>
      <right/>
      <top style="thin">
        <color indexed="64"/>
      </top>
      <bottom style="thick">
        <color theme="5"/>
      </bottom>
      <diagonal/>
    </border>
    <border>
      <left style="thin">
        <color indexed="64"/>
      </left>
      <right style="thick">
        <color theme="5"/>
      </right>
      <top style="thin">
        <color indexed="64"/>
      </top>
      <bottom style="thick">
        <color theme="5"/>
      </bottom>
      <diagonal/>
    </border>
    <border>
      <left/>
      <right style="thin">
        <color indexed="64"/>
      </right>
      <top style="thin">
        <color indexed="64"/>
      </top>
      <bottom style="medium">
        <color auto="1"/>
      </bottom>
      <diagonal/>
    </border>
    <border>
      <left style="thin">
        <color indexed="64"/>
      </left>
      <right/>
      <top style="thin">
        <color indexed="64"/>
      </top>
      <bottom style="medium">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ck">
        <color theme="5"/>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s>
  <cellStyleXfs count="6">
    <xf numFmtId="0" fontId="0" fillId="0" borderId="0">
      <alignment vertical="center"/>
    </xf>
    <xf numFmtId="0" fontId="4" fillId="0" borderId="0"/>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05">
    <xf numFmtId="0" fontId="0" fillId="0" borderId="0" xfId="0">
      <alignment vertical="center"/>
    </xf>
    <xf numFmtId="0" fontId="5" fillId="0" borderId="0" xfId="1" applyFont="1"/>
    <xf numFmtId="0" fontId="6" fillId="3" borderId="0" xfId="0" applyFont="1" applyFill="1" applyAlignment="1">
      <alignment horizontal="left" vertical="top" indent="1"/>
    </xf>
    <xf numFmtId="0" fontId="8" fillId="0" borderId="0" xfId="0" applyFont="1">
      <alignment vertical="center"/>
    </xf>
    <xf numFmtId="0" fontId="6" fillId="3" borderId="0" xfId="0" applyFont="1" applyFill="1" applyAlignment="1">
      <alignment horizontal="left" vertical="top" wrapText="1" indent="1"/>
    </xf>
    <xf numFmtId="0" fontId="13" fillId="3" borderId="0" xfId="0" applyFont="1" applyFill="1" applyAlignment="1">
      <alignment vertical="center" shrinkToFit="1"/>
    </xf>
    <xf numFmtId="0" fontId="13" fillId="0" borderId="0" xfId="0" applyFont="1" applyAlignment="1">
      <alignment vertical="center" shrinkToFit="1"/>
    </xf>
    <xf numFmtId="0" fontId="6" fillId="3" borderId="0" xfId="0" applyFont="1" applyFill="1" applyAlignment="1">
      <alignment horizontal="left" vertical="top"/>
    </xf>
    <xf numFmtId="0" fontId="13" fillId="3" borderId="0" xfId="0" applyFont="1" applyFill="1">
      <alignment vertical="center"/>
    </xf>
    <xf numFmtId="0" fontId="0" fillId="3" borderId="0" xfId="0" applyFill="1">
      <alignment vertical="center"/>
    </xf>
    <xf numFmtId="0" fontId="0" fillId="3" borderId="0" xfId="0" applyFill="1" applyAlignment="1">
      <alignment horizontal="right" vertical="center"/>
    </xf>
    <xf numFmtId="0" fontId="0" fillId="3" borderId="20" xfId="0" applyFill="1" applyBorder="1" applyAlignment="1">
      <alignment horizontal="center" vertical="center"/>
    </xf>
    <xf numFmtId="0" fontId="6" fillId="0" borderId="0" xfId="0" applyFont="1" applyAlignment="1">
      <alignment horizontal="left" vertical="top" indent="1"/>
    </xf>
    <xf numFmtId="0" fontId="6" fillId="0" borderId="23" xfId="0" applyFont="1" applyBorder="1" applyAlignment="1">
      <alignment horizontal="left" vertical="top" indent="1"/>
    </xf>
    <xf numFmtId="0" fontId="6" fillId="0" borderId="24" xfId="0" applyFont="1" applyBorder="1" applyAlignment="1">
      <alignment horizontal="left" vertical="top" indent="1"/>
    </xf>
    <xf numFmtId="0" fontId="0" fillId="0" borderId="25" xfId="0" applyBorder="1">
      <alignment vertical="center"/>
    </xf>
    <xf numFmtId="0" fontId="24" fillId="0" borderId="0" xfId="0" applyFont="1" applyAlignment="1">
      <alignment horizontal="right" vertical="center"/>
    </xf>
    <xf numFmtId="0" fontId="24" fillId="0" borderId="0" xfId="0" applyFont="1">
      <alignment vertical="center"/>
    </xf>
    <xf numFmtId="0" fontId="6" fillId="0" borderId="26" xfId="0" applyFont="1" applyBorder="1" applyAlignment="1">
      <alignment horizontal="left" vertical="top" indent="1"/>
    </xf>
    <xf numFmtId="0" fontId="27" fillId="0" borderId="0" xfId="0" applyFont="1" applyAlignment="1">
      <alignment horizontal="right" vertical="center"/>
    </xf>
    <xf numFmtId="0" fontId="28" fillId="0" borderId="0" xfId="0" applyFont="1">
      <alignment vertical="center"/>
    </xf>
    <xf numFmtId="0" fontId="30" fillId="0" borderId="0" xfId="0" applyFont="1">
      <alignment vertical="center"/>
    </xf>
    <xf numFmtId="0" fontId="30" fillId="0" borderId="0" xfId="0" applyFont="1" applyAlignment="1">
      <alignment horizontal="right" vertical="center"/>
    </xf>
    <xf numFmtId="0" fontId="31" fillId="0" borderId="0" xfId="0" applyFont="1" applyAlignment="1">
      <alignment horizontal="right" vertical="center"/>
    </xf>
    <xf numFmtId="0" fontId="33" fillId="0" borderId="19" xfId="0" applyFont="1" applyBorder="1">
      <alignment vertical="center"/>
    </xf>
    <xf numFmtId="2" fontId="36" fillId="0" borderId="28" xfId="0" applyNumberFormat="1" applyFont="1" applyBorder="1" applyAlignment="1">
      <alignment horizontal="right" vertical="center"/>
    </xf>
    <xf numFmtId="0" fontId="36" fillId="0" borderId="14" xfId="0" applyFont="1" applyBorder="1">
      <alignment vertical="center"/>
    </xf>
    <xf numFmtId="0" fontId="36" fillId="0" borderId="0" xfId="0" applyFont="1">
      <alignment vertical="center"/>
    </xf>
    <xf numFmtId="0" fontId="18" fillId="0" borderId="22" xfId="0" applyFont="1" applyBorder="1">
      <alignment vertical="center"/>
    </xf>
    <xf numFmtId="0" fontId="0" fillId="0" borderId="23" xfId="0" applyBorder="1" applyAlignment="1">
      <alignment horizontal="left" vertical="center"/>
    </xf>
    <xf numFmtId="0" fontId="0" fillId="0" borderId="23" xfId="0" applyBorder="1">
      <alignment vertical="center"/>
    </xf>
    <xf numFmtId="0" fontId="42" fillId="0" borderId="25" xfId="0" applyFont="1" applyBorder="1">
      <alignment vertical="center"/>
    </xf>
    <xf numFmtId="0" fontId="42" fillId="0" borderId="30" xfId="0" applyFont="1" applyBorder="1">
      <alignment vertical="center"/>
    </xf>
    <xf numFmtId="0" fontId="31" fillId="0" borderId="19" xfId="0" applyFont="1" applyBorder="1" applyAlignment="1">
      <alignment horizontal="right" vertical="center"/>
    </xf>
    <xf numFmtId="2" fontId="36" fillId="6" borderId="28" xfId="0" applyNumberFormat="1" applyFont="1" applyFill="1" applyBorder="1" applyAlignment="1">
      <alignment horizontal="right" vertical="center"/>
    </xf>
    <xf numFmtId="0" fontId="36" fillId="0" borderId="31" xfId="0" applyFont="1" applyBorder="1">
      <alignment vertical="center"/>
    </xf>
    <xf numFmtId="0" fontId="36" fillId="0" borderId="19" xfId="0" applyFont="1" applyBorder="1">
      <alignment vertical="center"/>
    </xf>
    <xf numFmtId="0" fontId="6" fillId="0" borderId="19" xfId="0" applyFont="1" applyBorder="1" applyAlignment="1">
      <alignment horizontal="left" vertical="top" indent="1"/>
    </xf>
    <xf numFmtId="0" fontId="6" fillId="0" borderId="32" xfId="0" applyFont="1" applyBorder="1" applyAlignment="1">
      <alignment horizontal="left" vertical="top" indent="1"/>
    </xf>
    <xf numFmtId="0" fontId="25" fillId="0" borderId="0" xfId="0" applyFont="1" applyAlignment="1">
      <alignment horizontal="center" vertical="center"/>
    </xf>
    <xf numFmtId="0" fontId="45" fillId="0" borderId="19" xfId="0" applyFont="1" applyBorder="1" applyAlignment="1">
      <alignment horizontal="right" vertical="center"/>
    </xf>
    <xf numFmtId="0" fontId="46" fillId="0" borderId="1" xfId="0" applyFont="1" applyBorder="1" applyAlignment="1">
      <alignment horizontal="center" vertical="center"/>
    </xf>
    <xf numFmtId="0" fontId="47" fillId="0" borderId="19" xfId="0" applyFont="1" applyBorder="1">
      <alignment vertical="center"/>
    </xf>
    <xf numFmtId="0" fontId="6" fillId="3" borderId="33" xfId="0" applyFont="1" applyFill="1" applyBorder="1" applyAlignment="1">
      <alignment horizontal="left" vertical="top" wrapText="1" indent="1"/>
    </xf>
    <xf numFmtId="0" fontId="42" fillId="3" borderId="33" xfId="0" applyFont="1" applyFill="1" applyBorder="1">
      <alignment vertical="center"/>
    </xf>
    <xf numFmtId="0" fontId="45" fillId="3" borderId="33" xfId="0" applyFont="1" applyFill="1" applyBorder="1" applyAlignment="1">
      <alignment horizontal="right" vertical="center"/>
    </xf>
    <xf numFmtId="0" fontId="46" fillId="3" borderId="33" xfId="0" applyFont="1" applyFill="1" applyBorder="1" applyAlignment="1">
      <alignment horizontal="center" vertical="center"/>
    </xf>
    <xf numFmtId="0" fontId="45" fillId="3" borderId="33" xfId="0" applyFont="1" applyFill="1" applyBorder="1">
      <alignment vertical="center"/>
    </xf>
    <xf numFmtId="0" fontId="0" fillId="3" borderId="33" xfId="0" applyFill="1" applyBorder="1">
      <alignment vertical="center"/>
    </xf>
    <xf numFmtId="0" fontId="36" fillId="3" borderId="33" xfId="0" applyFont="1" applyFill="1" applyBorder="1" applyAlignment="1">
      <alignment horizontal="left" vertical="center"/>
    </xf>
    <xf numFmtId="0" fontId="34" fillId="3" borderId="33" xfId="0" applyFont="1" applyFill="1" applyBorder="1" applyAlignment="1">
      <alignment horizontal="right" vertical="center"/>
    </xf>
    <xf numFmtId="2" fontId="36" fillId="3" borderId="33" xfId="0" applyNumberFormat="1" applyFont="1" applyFill="1" applyBorder="1" applyAlignment="1">
      <alignment horizontal="right" vertical="center"/>
    </xf>
    <xf numFmtId="0" fontId="36" fillId="3" borderId="33" xfId="0" applyFont="1" applyFill="1" applyBorder="1">
      <alignment vertical="center"/>
    </xf>
    <xf numFmtId="0" fontId="6" fillId="3" borderId="33" xfId="0" applyFont="1" applyFill="1" applyBorder="1" applyAlignment="1">
      <alignment horizontal="left" vertical="top" indent="1"/>
    </xf>
    <xf numFmtId="0" fontId="6" fillId="0" borderId="34" xfId="0" applyFont="1" applyBorder="1" applyAlignment="1">
      <alignment horizontal="left" vertical="top" wrapText="1" indent="1"/>
    </xf>
    <xf numFmtId="0" fontId="42" fillId="0" borderId="34" xfId="0" applyFont="1" applyBorder="1">
      <alignment vertical="center"/>
    </xf>
    <xf numFmtId="0" fontId="45" fillId="0" borderId="34" xfId="0" applyFont="1" applyBorder="1" applyAlignment="1">
      <alignment horizontal="right" vertical="center"/>
    </xf>
    <xf numFmtId="0" fontId="46" fillId="0" borderId="34" xfId="0" applyFont="1" applyBorder="1" applyAlignment="1">
      <alignment horizontal="center" vertical="center"/>
    </xf>
    <xf numFmtId="0" fontId="45" fillId="0" borderId="34" xfId="0" applyFont="1" applyBorder="1">
      <alignment vertical="center"/>
    </xf>
    <xf numFmtId="0" fontId="0" fillId="0" borderId="34" xfId="0" applyBorder="1">
      <alignment vertical="center"/>
    </xf>
    <xf numFmtId="0" fontId="36" fillId="0" borderId="34" xfId="0" applyFont="1" applyBorder="1" applyAlignment="1">
      <alignment horizontal="left" vertical="center"/>
    </xf>
    <xf numFmtId="0" fontId="34" fillId="0" borderId="34" xfId="0" applyFont="1" applyBorder="1" applyAlignment="1">
      <alignment horizontal="right" vertical="center"/>
    </xf>
    <xf numFmtId="177" fontId="36" fillId="0" borderId="34" xfId="0" applyNumberFormat="1" applyFont="1" applyBorder="1" applyAlignment="1">
      <alignment horizontal="center" vertical="center"/>
    </xf>
    <xf numFmtId="0" fontId="36" fillId="0" borderId="34" xfId="0" applyFont="1" applyBorder="1">
      <alignment vertical="center"/>
    </xf>
    <xf numFmtId="0" fontId="6" fillId="0" borderId="34" xfId="0" applyFont="1" applyBorder="1" applyAlignment="1">
      <alignment horizontal="left" vertical="top" indent="1"/>
    </xf>
    <xf numFmtId="0" fontId="48" fillId="0" borderId="35" xfId="0" applyFont="1" applyBorder="1" applyAlignment="1">
      <alignment vertical="top" wrapText="1"/>
    </xf>
    <xf numFmtId="0" fontId="49" fillId="0" borderId="36" xfId="0" applyFont="1" applyBorder="1" applyAlignment="1">
      <alignment horizontal="center" vertical="center" wrapText="1"/>
    </xf>
    <xf numFmtId="0" fontId="46" fillId="0" borderId="0" xfId="0" applyFont="1">
      <alignment vertical="center"/>
    </xf>
    <xf numFmtId="0" fontId="45" fillId="0" borderId="0" xfId="0" applyFont="1">
      <alignment vertical="center"/>
    </xf>
    <xf numFmtId="0" fontId="34" fillId="0" borderId="0" xfId="0" applyFont="1" applyAlignment="1">
      <alignment horizontal="right" vertical="center"/>
    </xf>
    <xf numFmtId="0" fontId="9" fillId="0" borderId="38" xfId="0" applyFont="1" applyBorder="1" applyAlignment="1">
      <alignment horizontal="center" vertical="center"/>
    </xf>
    <xf numFmtId="0" fontId="27" fillId="0" borderId="0" xfId="0" applyFont="1">
      <alignment vertical="center"/>
    </xf>
    <xf numFmtId="0" fontId="0" fillId="0" borderId="0" xfId="0" applyAlignment="1">
      <alignment horizontal="left" vertical="center"/>
    </xf>
    <xf numFmtId="0" fontId="17" fillId="0" borderId="0" xfId="0" applyFont="1" applyAlignment="1">
      <alignment vertical="center" wrapText="1"/>
    </xf>
    <xf numFmtId="0" fontId="36" fillId="0" borderId="0" xfId="0" applyFont="1" applyAlignment="1">
      <alignment vertical="center" wrapText="1"/>
    </xf>
    <xf numFmtId="0" fontId="53" fillId="0" borderId="0" xfId="0" applyFont="1" applyAlignment="1">
      <alignment vertical="center" wrapText="1"/>
    </xf>
    <xf numFmtId="0" fontId="34" fillId="0" borderId="0" xfId="0" applyFont="1">
      <alignment vertical="center"/>
    </xf>
    <xf numFmtId="0" fontId="56" fillId="0" borderId="0" xfId="0" applyFont="1" applyAlignment="1">
      <alignment horizontal="center" vertical="center"/>
    </xf>
    <xf numFmtId="0" fontId="29" fillId="0" borderId="0" xfId="0" applyFont="1" applyAlignment="1">
      <alignment horizontal="center" vertical="center"/>
    </xf>
    <xf numFmtId="177" fontId="36" fillId="0" borderId="0" xfId="0" applyNumberFormat="1" applyFont="1" applyAlignment="1">
      <alignment vertical="center" shrinkToFit="1"/>
    </xf>
    <xf numFmtId="0" fontId="43" fillId="0" borderId="0" xfId="0" applyFont="1" applyAlignment="1">
      <alignment horizontal="center" vertical="center"/>
    </xf>
    <xf numFmtId="0" fontId="57" fillId="0" borderId="0" xfId="0" applyFont="1">
      <alignment vertical="center"/>
    </xf>
    <xf numFmtId="177" fontId="36" fillId="0" borderId="0" xfId="0" applyNumberFormat="1" applyFont="1">
      <alignment vertical="center"/>
    </xf>
    <xf numFmtId="0" fontId="58" fillId="0" borderId="0" xfId="0" applyFont="1" applyAlignment="1">
      <alignment vertical="top" wrapText="1"/>
    </xf>
    <xf numFmtId="179" fontId="34" fillId="11" borderId="60" xfId="0" applyNumberFormat="1" applyFont="1" applyFill="1" applyBorder="1">
      <alignment vertical="center"/>
    </xf>
    <xf numFmtId="0" fontId="34" fillId="0" borderId="0" xfId="0" applyFont="1" applyAlignment="1">
      <alignment vertical="center" shrinkToFit="1"/>
    </xf>
    <xf numFmtId="38" fontId="34" fillId="11" borderId="65" xfId="0" applyNumberFormat="1" applyFont="1" applyFill="1" applyBorder="1" applyAlignment="1">
      <alignment horizontal="center" vertical="center"/>
    </xf>
    <xf numFmtId="38" fontId="34" fillId="11" borderId="69" xfId="0" applyNumberFormat="1" applyFont="1" applyFill="1" applyBorder="1" applyAlignment="1">
      <alignment horizontal="center" vertical="center"/>
    </xf>
    <xf numFmtId="0" fontId="63" fillId="0" borderId="0" xfId="0" applyFont="1">
      <alignment vertical="center"/>
    </xf>
    <xf numFmtId="0" fontId="64" fillId="0" borderId="0" xfId="0" applyFont="1">
      <alignment vertical="center"/>
    </xf>
    <xf numFmtId="0" fontId="8" fillId="0" borderId="89" xfId="0" quotePrefix="1" applyFont="1" applyBorder="1" applyAlignment="1" applyProtection="1">
      <alignment vertical="center" shrinkToFit="1"/>
      <protection locked="0"/>
    </xf>
    <xf numFmtId="0" fontId="8" fillId="0" borderId="90" xfId="0" applyFont="1" applyBorder="1" applyAlignment="1" applyProtection="1">
      <alignment horizontal="left" vertical="center" shrinkToFit="1"/>
      <protection locked="0"/>
    </xf>
    <xf numFmtId="181" fontId="8" fillId="0" borderId="91" xfId="0" applyNumberFormat="1" applyFont="1" applyBorder="1" applyAlignment="1" applyProtection="1">
      <alignment vertical="center" shrinkToFit="1"/>
      <protection locked="0"/>
    </xf>
    <xf numFmtId="38" fontId="8" fillId="0" borderId="90" xfId="5" applyFont="1" applyBorder="1" applyAlignment="1" applyProtection="1">
      <alignment vertical="center" shrinkToFit="1"/>
      <protection locked="0"/>
    </xf>
    <xf numFmtId="38" fontId="8" fillId="0" borderId="92" xfId="5" applyFont="1" applyBorder="1" applyAlignment="1" applyProtection="1">
      <alignment vertical="center" shrinkToFit="1"/>
      <protection locked="0"/>
    </xf>
    <xf numFmtId="38" fontId="8" fillId="0" borderId="89" xfId="5" applyFont="1" applyFill="1" applyBorder="1" applyAlignment="1" applyProtection="1">
      <alignment vertical="center" shrinkToFit="1"/>
      <protection locked="0"/>
    </xf>
    <xf numFmtId="0" fontId="8" fillId="0" borderId="98" xfId="0" applyFont="1" applyBorder="1" applyAlignment="1" applyProtection="1">
      <alignment vertical="center" shrinkToFit="1"/>
      <protection locked="0"/>
    </xf>
    <xf numFmtId="0" fontId="8" fillId="0" borderId="1" xfId="0" applyFont="1" applyBorder="1" applyAlignment="1" applyProtection="1">
      <alignment horizontal="left" vertical="center" shrinkToFit="1"/>
      <protection locked="0"/>
    </xf>
    <xf numFmtId="181" fontId="8" fillId="0" borderId="2" xfId="0" applyNumberFormat="1" applyFont="1" applyBorder="1" applyAlignment="1" applyProtection="1">
      <alignment vertical="center" shrinkToFit="1"/>
      <protection locked="0"/>
    </xf>
    <xf numFmtId="38" fontId="8" fillId="0" borderId="1" xfId="5" applyFont="1" applyBorder="1" applyAlignment="1" applyProtection="1">
      <alignment vertical="center" shrinkToFit="1"/>
      <protection locked="0"/>
    </xf>
    <xf numFmtId="38" fontId="8" fillId="0" borderId="99" xfId="5" applyFont="1" applyBorder="1" applyAlignment="1" applyProtection="1">
      <alignment vertical="center" shrinkToFit="1"/>
      <protection locked="0"/>
    </xf>
    <xf numFmtId="38" fontId="8" fillId="0" borderId="98" xfId="5" applyFont="1" applyFill="1" applyBorder="1" applyAlignment="1" applyProtection="1">
      <alignment vertical="center" shrinkToFit="1"/>
      <protection locked="0"/>
    </xf>
    <xf numFmtId="38" fontId="8" fillId="0" borderId="106" xfId="5" applyFont="1" applyBorder="1" applyAlignment="1" applyProtection="1">
      <alignment vertical="center" shrinkToFit="1"/>
      <protection locked="0"/>
    </xf>
    <xf numFmtId="0" fontId="8" fillId="0" borderId="109" xfId="0" applyFont="1" applyBorder="1" applyAlignment="1" applyProtection="1">
      <alignment vertical="center" shrinkToFit="1"/>
      <protection locked="0"/>
    </xf>
    <xf numFmtId="0" fontId="8" fillId="0" borderId="82" xfId="0" applyFont="1" applyBorder="1" applyAlignment="1" applyProtection="1">
      <alignment horizontal="left" vertical="center" shrinkToFit="1"/>
      <protection locked="0"/>
    </xf>
    <xf numFmtId="181" fontId="8" fillId="0" borderId="40" xfId="0" applyNumberFormat="1" applyFont="1" applyBorder="1" applyAlignment="1" applyProtection="1">
      <alignment vertical="center" shrinkToFit="1"/>
      <protection locked="0"/>
    </xf>
    <xf numFmtId="38" fontId="8" fillId="0" borderId="82" xfId="5" applyFont="1" applyBorder="1" applyAlignment="1" applyProtection="1">
      <alignment vertical="center" shrinkToFit="1"/>
      <protection locked="0"/>
    </xf>
    <xf numFmtId="38" fontId="8" fillId="0" borderId="110" xfId="5" applyFont="1" applyBorder="1" applyAlignment="1" applyProtection="1">
      <alignment vertical="center" shrinkToFit="1"/>
      <protection locked="0"/>
    </xf>
    <xf numFmtId="38" fontId="8" fillId="0" borderId="112" xfId="5" applyFont="1" applyFill="1" applyBorder="1" applyAlignment="1" applyProtection="1">
      <alignment vertical="center" shrinkToFit="1"/>
      <protection locked="0"/>
    </xf>
    <xf numFmtId="177" fontId="36" fillId="0" borderId="0" xfId="0" applyNumberFormat="1" applyFont="1" applyAlignment="1">
      <alignment horizontal="center" vertical="center"/>
    </xf>
    <xf numFmtId="180" fontId="8" fillId="0" borderId="130" xfId="0" applyNumberFormat="1" applyFont="1" applyBorder="1" applyAlignment="1" applyProtection="1">
      <alignment vertical="center" shrinkToFit="1"/>
      <protection locked="0"/>
    </xf>
    <xf numFmtId="180" fontId="8" fillId="0" borderId="131" xfId="0" applyNumberFormat="1" applyFont="1" applyBorder="1" applyAlignment="1" applyProtection="1">
      <alignment vertical="center" shrinkToFit="1"/>
      <protection locked="0"/>
    </xf>
    <xf numFmtId="180" fontId="8" fillId="0" borderId="132" xfId="0" applyNumberFormat="1" applyFont="1" applyBorder="1" applyAlignment="1" applyProtection="1">
      <alignment vertical="center" shrinkToFit="1"/>
      <protection locked="0"/>
    </xf>
    <xf numFmtId="0" fontId="78" fillId="0" borderId="0" xfId="1" applyFont="1"/>
    <xf numFmtId="38" fontId="79" fillId="0" borderId="0" xfId="4" applyFont="1" applyFill="1" applyAlignment="1">
      <alignment horizontal="center" vertical="center"/>
    </xf>
    <xf numFmtId="38" fontId="79" fillId="0" borderId="0" xfId="4" applyFont="1" applyFill="1" applyAlignment="1">
      <alignment horizontal="right" vertical="center"/>
    </xf>
    <xf numFmtId="0" fontId="78" fillId="0" borderId="0" xfId="1" applyFont="1" applyAlignment="1">
      <alignment vertical="center"/>
    </xf>
    <xf numFmtId="0" fontId="78" fillId="0" borderId="0" xfId="1" applyFont="1" applyAlignment="1">
      <alignment horizontal="center"/>
    </xf>
    <xf numFmtId="0" fontId="80" fillId="0" borderId="0" xfId="1" applyFont="1" applyAlignment="1">
      <alignment horizontal="right"/>
    </xf>
    <xf numFmtId="0" fontId="78" fillId="0" borderId="0" xfId="1" applyFont="1" applyAlignment="1">
      <alignment horizontal="right"/>
    </xf>
    <xf numFmtId="0" fontId="78" fillId="0" borderId="0" xfId="1" applyFont="1" applyAlignment="1">
      <alignment wrapText="1"/>
    </xf>
    <xf numFmtId="0" fontId="78" fillId="0" borderId="0" xfId="1" applyFont="1" applyAlignment="1">
      <alignment horizontal="center" vertical="center"/>
    </xf>
    <xf numFmtId="0" fontId="78" fillId="0" borderId="0" xfId="1" applyFont="1" applyAlignment="1">
      <alignment vertical="center" wrapText="1"/>
    </xf>
    <xf numFmtId="2" fontId="78" fillId="0" borderId="0" xfId="2" applyNumberFormat="1" applyFont="1" applyFill="1" applyBorder="1" applyAlignment="1">
      <alignment horizontal="center" vertical="center"/>
    </xf>
    <xf numFmtId="0" fontId="78" fillId="0" borderId="2" xfId="1" applyFont="1" applyBorder="1" applyAlignment="1">
      <alignment horizontal="center"/>
    </xf>
    <xf numFmtId="0" fontId="78" fillId="2" borderId="4" xfId="1" applyFont="1" applyFill="1" applyBorder="1"/>
    <xf numFmtId="0" fontId="78" fillId="0" borderId="3" xfId="1" applyFont="1" applyBorder="1" applyAlignment="1">
      <alignment horizontal="center"/>
    </xf>
    <xf numFmtId="0" fontId="82" fillId="0" borderId="5" xfId="1" applyFont="1" applyBorder="1"/>
    <xf numFmtId="0" fontId="78" fillId="0" borderId="5" xfId="1" applyFont="1" applyBorder="1"/>
    <xf numFmtId="0" fontId="82" fillId="0" borderId="0" xfId="1" applyFont="1" applyAlignment="1">
      <alignment horizontal="right" vertical="center"/>
    </xf>
    <xf numFmtId="0" fontId="82" fillId="0" borderId="5" xfId="1" applyFont="1" applyBorder="1" applyAlignment="1">
      <alignment horizontal="right"/>
    </xf>
    <xf numFmtId="38" fontId="78" fillId="0" borderId="0" xfId="3" applyFont="1" applyFill="1" applyBorder="1" applyAlignment="1">
      <alignment vertical="center"/>
    </xf>
    <xf numFmtId="0" fontId="78" fillId="0" borderId="0" xfId="1" applyFont="1" applyAlignment="1">
      <alignment vertical="center" shrinkToFit="1"/>
    </xf>
    <xf numFmtId="0" fontId="78" fillId="0" borderId="0" xfId="1" applyFont="1" applyAlignment="1">
      <alignment vertical="top"/>
    </xf>
    <xf numFmtId="38" fontId="8" fillId="0" borderId="42" xfId="5" applyFont="1" applyBorder="1" applyAlignment="1" applyProtection="1">
      <alignment vertical="center" shrinkToFit="1"/>
    </xf>
    <xf numFmtId="38" fontId="8" fillId="0" borderId="2" xfId="5" applyFont="1" applyBorder="1" applyAlignment="1" applyProtection="1">
      <alignment vertical="center" shrinkToFit="1"/>
    </xf>
    <xf numFmtId="38" fontId="8" fillId="0" borderId="98" xfId="5" applyFont="1" applyBorder="1" applyAlignment="1" applyProtection="1">
      <alignment vertical="center" shrinkToFit="1"/>
    </xf>
    <xf numFmtId="38" fontId="8" fillId="0" borderId="111" xfId="5" applyFont="1" applyBorder="1" applyAlignment="1" applyProtection="1">
      <alignment vertical="center" shrinkToFit="1"/>
    </xf>
    <xf numFmtId="179" fontId="8" fillId="0" borderId="93" xfId="5" applyNumberFormat="1" applyFont="1" applyBorder="1" applyAlignment="1" applyProtection="1">
      <alignment vertical="center" shrinkToFit="1"/>
    </xf>
    <xf numFmtId="176" fontId="36" fillId="0" borderId="94" xfId="5" applyNumberFormat="1" applyFont="1" applyBorder="1" applyAlignment="1" applyProtection="1">
      <alignment vertical="center" shrinkToFit="1"/>
    </xf>
    <xf numFmtId="176" fontId="36" fillId="0" borderId="1" xfId="5" applyNumberFormat="1" applyFont="1" applyBorder="1" applyAlignment="1" applyProtection="1">
      <alignment vertical="center" shrinkToFit="1"/>
    </xf>
    <xf numFmtId="38" fontId="8" fillId="0" borderId="40" xfId="5" applyFont="1" applyBorder="1" applyAlignment="1" applyProtection="1">
      <alignment vertical="center" shrinkToFit="1"/>
    </xf>
    <xf numFmtId="179" fontId="8" fillId="0" borderId="78" xfId="5" applyNumberFormat="1" applyFont="1" applyBorder="1" applyAlignment="1" applyProtection="1">
      <alignment vertical="center" shrinkToFit="1"/>
    </xf>
    <xf numFmtId="176" fontId="36" fillId="0" borderId="113" xfId="5" applyNumberFormat="1" applyFont="1" applyBorder="1" applyAlignment="1" applyProtection="1">
      <alignment vertical="center" shrinkToFit="1"/>
    </xf>
    <xf numFmtId="176" fontId="36" fillId="0" borderId="114" xfId="5" applyNumberFormat="1" applyFont="1" applyBorder="1" applyAlignment="1" applyProtection="1">
      <alignment vertical="center" shrinkToFit="1"/>
    </xf>
    <xf numFmtId="182" fontId="27" fillId="0" borderId="84" xfId="5" applyNumberFormat="1" applyFont="1" applyBorder="1" applyAlignment="1" applyProtection="1">
      <alignment vertical="center" shrinkToFit="1"/>
    </xf>
    <xf numFmtId="38" fontId="63" fillId="0" borderId="0" xfId="5" applyFont="1" applyBorder="1" applyProtection="1">
      <alignment vertical="center"/>
    </xf>
    <xf numFmtId="0" fontId="0" fillId="0" borderId="0" xfId="0" applyAlignment="1">
      <alignment horizontal="center" vertical="center"/>
    </xf>
    <xf numFmtId="0" fontId="25" fillId="0" borderId="20" xfId="0" applyFont="1" applyBorder="1" applyAlignment="1" applyProtection="1">
      <alignment horizontal="center" vertical="center"/>
      <protection locked="0"/>
    </xf>
    <xf numFmtId="0" fontId="29" fillId="0" borderId="20" xfId="0" applyFont="1" applyBorder="1" applyAlignment="1" applyProtection="1">
      <alignment horizontal="center" vertical="center"/>
      <protection locked="0"/>
    </xf>
    <xf numFmtId="0" fontId="32" fillId="0" borderId="20" xfId="0" applyFont="1" applyBorder="1" applyAlignment="1" applyProtection="1">
      <alignment horizontal="center" vertical="center"/>
      <protection locked="0"/>
    </xf>
    <xf numFmtId="0" fontId="43" fillId="0" borderId="20" xfId="0" applyFont="1" applyBorder="1" applyAlignment="1" applyProtection="1">
      <alignment horizontal="center" vertical="center"/>
      <protection locked="0"/>
    </xf>
    <xf numFmtId="0" fontId="0" fillId="0" borderId="18" xfId="0" applyBorder="1">
      <alignment vertical="center"/>
    </xf>
    <xf numFmtId="0" fontId="14" fillId="3" borderId="0" xfId="0" applyFont="1" applyFill="1" applyAlignment="1">
      <alignment horizontal="left" vertical="center"/>
    </xf>
    <xf numFmtId="0" fontId="15" fillId="3" borderId="0" xfId="0" applyFont="1" applyFill="1" applyAlignment="1">
      <alignment horizontal="left" vertical="center"/>
    </xf>
    <xf numFmtId="0" fontId="13" fillId="3" borderId="0" xfId="0" applyFont="1" applyFill="1" applyAlignment="1">
      <alignment horizontal="left" vertical="center"/>
    </xf>
    <xf numFmtId="0" fontId="26" fillId="3" borderId="0" xfId="0" applyFont="1" applyFill="1" applyAlignment="1">
      <alignment horizontal="left" vertical="center"/>
    </xf>
    <xf numFmtId="0" fontId="54" fillId="0" borderId="18" xfId="0" applyFont="1" applyBorder="1" applyAlignment="1">
      <alignment horizontal="center" vertical="center"/>
    </xf>
    <xf numFmtId="0" fontId="13" fillId="0" borderId="46" xfId="0" applyFont="1" applyBorder="1" applyAlignment="1">
      <alignment horizontal="left" vertical="center"/>
    </xf>
    <xf numFmtId="0" fontId="13" fillId="0" borderId="49" xfId="0" applyFont="1" applyBorder="1" applyAlignment="1">
      <alignment horizontal="left" vertical="center"/>
    </xf>
    <xf numFmtId="0" fontId="26" fillId="0" borderId="46" xfId="0" applyFont="1" applyBorder="1" applyAlignment="1">
      <alignment horizontal="left" vertical="center"/>
    </xf>
    <xf numFmtId="0" fontId="0" fillId="0" borderId="3" xfId="0" applyBorder="1" applyAlignment="1">
      <alignment horizontal="left" vertical="center"/>
    </xf>
    <xf numFmtId="0" fontId="26" fillId="0" borderId="3" xfId="0" applyFont="1" applyBorder="1" applyAlignment="1">
      <alignment horizontal="left" vertical="center"/>
    </xf>
    <xf numFmtId="178" fontId="36" fillId="3" borderId="0" xfId="0" applyNumberFormat="1" applyFont="1" applyFill="1" applyAlignment="1">
      <alignment horizontal="center" vertical="center"/>
    </xf>
    <xf numFmtId="0" fontId="13" fillId="0" borderId="61" xfId="0" applyFont="1" applyBorder="1" applyAlignment="1">
      <alignment horizontal="left" vertical="center"/>
    </xf>
    <xf numFmtId="0" fontId="13" fillId="0" borderId="62" xfId="0" applyFont="1" applyBorder="1" applyAlignment="1">
      <alignment horizontal="left" vertical="center"/>
    </xf>
    <xf numFmtId="0" fontId="0" fillId="0" borderId="66" xfId="0" applyBorder="1">
      <alignment vertical="center"/>
    </xf>
    <xf numFmtId="0" fontId="0" fillId="0" borderId="71" xfId="0" applyBorder="1">
      <alignment vertical="center"/>
    </xf>
    <xf numFmtId="0" fontId="42" fillId="0" borderId="0" xfId="0" applyFont="1">
      <alignment vertical="center"/>
    </xf>
    <xf numFmtId="0" fontId="58" fillId="0" borderId="75" xfId="0" applyFont="1" applyBorder="1">
      <alignment vertical="center"/>
    </xf>
    <xf numFmtId="0" fontId="58" fillId="0" borderId="0" xfId="0" applyFont="1">
      <alignment vertical="center"/>
    </xf>
    <xf numFmtId="0" fontId="36" fillId="0" borderId="0" xfId="0" applyFont="1" applyAlignment="1">
      <alignment horizontal="center" vertical="center" wrapText="1"/>
    </xf>
    <xf numFmtId="0" fontId="34" fillId="0" borderId="0" xfId="0" applyFont="1" applyAlignment="1">
      <alignment horizontal="center" vertical="center"/>
    </xf>
    <xf numFmtId="0" fontId="30" fillId="0" borderId="0" xfId="0" applyFont="1" applyAlignment="1">
      <alignment horizontal="center" vertical="center"/>
    </xf>
    <xf numFmtId="0" fontId="70" fillId="0" borderId="0" xfId="0" applyFont="1" applyAlignment="1">
      <alignment horizontal="center" vertical="center" wrapText="1"/>
    </xf>
    <xf numFmtId="0" fontId="36" fillId="0" borderId="0" xfId="0" applyFont="1" applyAlignment="1">
      <alignment horizontal="center" vertical="center"/>
    </xf>
    <xf numFmtId="0" fontId="8" fillId="0" borderId="18" xfId="0" applyFont="1" applyBorder="1" applyAlignment="1">
      <alignment horizontal="left" vertical="top" wrapText="1"/>
    </xf>
    <xf numFmtId="0" fontId="63" fillId="0" borderId="75" xfId="0" applyFont="1" applyBorder="1">
      <alignment vertical="center"/>
    </xf>
    <xf numFmtId="0" fontId="34" fillId="0" borderId="0" xfId="0" applyFont="1" applyAlignment="1">
      <alignment horizontal="left" vertical="center"/>
    </xf>
    <xf numFmtId="179" fontId="65" fillId="11" borderId="97" xfId="0" applyNumberFormat="1" applyFont="1" applyFill="1" applyBorder="1">
      <alignment vertical="center"/>
    </xf>
    <xf numFmtId="0" fontId="57" fillId="0" borderId="0" xfId="0" applyFont="1" applyAlignment="1">
      <alignment horizontal="right" vertical="center"/>
    </xf>
    <xf numFmtId="38" fontId="65" fillId="11" borderId="101" xfId="0" applyNumberFormat="1" applyFont="1" applyFill="1" applyBorder="1" applyAlignment="1">
      <alignment horizontal="center" vertical="center"/>
    </xf>
    <xf numFmtId="0" fontId="17" fillId="0" borderId="0" xfId="0" applyFont="1">
      <alignment vertical="center"/>
    </xf>
    <xf numFmtId="38" fontId="65" fillId="11" borderId="102" xfId="0" applyNumberFormat="1" applyFont="1" applyFill="1" applyBorder="1" applyAlignment="1">
      <alignment horizontal="center" vertical="center"/>
    </xf>
    <xf numFmtId="0" fontId="27" fillId="0" borderId="18" xfId="0" applyFont="1" applyBorder="1" applyAlignment="1">
      <alignment vertical="center" shrinkToFit="1"/>
    </xf>
    <xf numFmtId="0" fontId="27" fillId="0" borderId="75" xfId="0" applyFont="1" applyBorder="1" applyAlignment="1">
      <alignment vertical="center" shrinkToFit="1"/>
    </xf>
    <xf numFmtId="0" fontId="27" fillId="0" borderId="0" xfId="0" applyFont="1" applyAlignment="1">
      <alignment vertical="center" shrinkToFit="1"/>
    </xf>
    <xf numFmtId="0" fontId="58" fillId="0" borderId="5" xfId="0" applyFont="1" applyBorder="1" applyAlignment="1">
      <alignment vertical="center" shrinkToFit="1"/>
    </xf>
    <xf numFmtId="0" fontId="58" fillId="0" borderId="0" xfId="0" applyFont="1" applyAlignment="1">
      <alignment vertical="center" shrinkToFit="1"/>
    </xf>
    <xf numFmtId="0" fontId="63" fillId="0" borderId="0" xfId="0" applyFont="1" applyAlignment="1">
      <alignment vertical="center" wrapText="1"/>
    </xf>
    <xf numFmtId="0" fontId="65" fillId="0" borderId="3" xfId="0" applyFont="1" applyBorder="1" applyAlignment="1">
      <alignment horizontal="center" vertical="center" wrapText="1"/>
    </xf>
    <xf numFmtId="0" fontId="65" fillId="0" borderId="94" xfId="0" applyFont="1" applyBorder="1" applyAlignment="1">
      <alignment horizontal="center" vertical="center" wrapText="1"/>
    </xf>
    <xf numFmtId="0" fontId="27" fillId="0" borderId="18" xfId="0" applyFont="1" applyBorder="1" applyAlignment="1">
      <alignment horizontal="center" vertical="center" shrinkToFit="1"/>
    </xf>
    <xf numFmtId="0" fontId="63" fillId="6" borderId="40" xfId="0" applyFont="1" applyFill="1" applyBorder="1" applyAlignment="1">
      <alignment horizontal="center" vertical="center" wrapText="1"/>
    </xf>
    <xf numFmtId="179" fontId="27" fillId="0" borderId="18" xfId="0" applyNumberFormat="1" applyFont="1" applyBorder="1" applyAlignment="1">
      <alignment vertical="center" shrinkToFit="1"/>
    </xf>
    <xf numFmtId="0" fontId="68" fillId="0" borderId="64" xfId="0" applyFont="1" applyBorder="1" applyAlignment="1">
      <alignment horizontal="center" vertical="center" wrapText="1"/>
    </xf>
    <xf numFmtId="0" fontId="75" fillId="0" borderId="64" xfId="0" applyFont="1" applyBorder="1" applyAlignment="1">
      <alignment horizontal="center" vertical="center" wrapText="1"/>
    </xf>
    <xf numFmtId="0" fontId="65" fillId="0" borderId="107" xfId="0" applyFont="1" applyBorder="1" applyAlignment="1">
      <alignment horizontal="center" vertical="center" wrapText="1"/>
    </xf>
    <xf numFmtId="0" fontId="65" fillId="6" borderId="108" xfId="0" applyFont="1" applyFill="1" applyBorder="1" applyAlignment="1">
      <alignment horizontal="center" vertical="center" wrapText="1"/>
    </xf>
    <xf numFmtId="0" fontId="65" fillId="8" borderId="108" xfId="0" applyFont="1" applyFill="1" applyBorder="1" applyAlignment="1">
      <alignment horizontal="center" vertical="center" wrapText="1"/>
    </xf>
    <xf numFmtId="0" fontId="65" fillId="6" borderId="68" xfId="0" applyFont="1" applyFill="1" applyBorder="1" applyAlignment="1">
      <alignment horizontal="center" vertical="center" wrapText="1"/>
    </xf>
    <xf numFmtId="0" fontId="65" fillId="0" borderId="68" xfId="0" applyFont="1" applyBorder="1" applyAlignment="1">
      <alignment horizontal="center" vertical="center" wrapText="1"/>
    </xf>
    <xf numFmtId="0" fontId="76" fillId="0" borderId="86" xfId="0" applyFont="1" applyBorder="1" applyAlignment="1">
      <alignment horizontal="center" vertical="center" wrapText="1"/>
    </xf>
    <xf numFmtId="0" fontId="76" fillId="8" borderId="64" xfId="0" applyFont="1" applyFill="1" applyBorder="1" applyAlignment="1">
      <alignment horizontal="center" vertical="center" wrapText="1"/>
    </xf>
    <xf numFmtId="0" fontId="76" fillId="6" borderId="42" xfId="0" applyFont="1" applyFill="1" applyBorder="1" applyAlignment="1">
      <alignment horizontal="center" vertical="center" wrapText="1"/>
    </xf>
    <xf numFmtId="0" fontId="76" fillId="0" borderId="42" xfId="0" applyFont="1" applyBorder="1" applyAlignment="1">
      <alignment horizontal="center" vertical="center" wrapText="1"/>
    </xf>
    <xf numFmtId="0" fontId="76" fillId="0" borderId="69" xfId="0" applyFont="1" applyBorder="1" applyAlignment="1">
      <alignment horizontal="center" vertical="center" wrapText="1"/>
    </xf>
    <xf numFmtId="0" fontId="65" fillId="9" borderId="67" xfId="0" applyFont="1" applyFill="1" applyBorder="1" applyAlignment="1">
      <alignment horizontal="center" vertical="center" wrapText="1"/>
    </xf>
    <xf numFmtId="0" fontId="76" fillId="10" borderId="68" xfId="0" applyFont="1" applyFill="1" applyBorder="1" applyAlignment="1">
      <alignment horizontal="center" vertical="center" wrapText="1"/>
    </xf>
    <xf numFmtId="0" fontId="76" fillId="11" borderId="69" xfId="0" applyFont="1" applyFill="1" applyBorder="1" applyAlignment="1">
      <alignment horizontal="center" vertical="center" wrapText="1"/>
    </xf>
    <xf numFmtId="0" fontId="27" fillId="0" borderId="89" xfId="0" quotePrefix="1" applyFont="1" applyBorder="1" applyAlignment="1">
      <alignment vertical="center" shrinkToFit="1"/>
    </xf>
    <xf numFmtId="0" fontId="27" fillId="0" borderId="90" xfId="0" applyFont="1" applyBorder="1" applyAlignment="1">
      <alignment horizontal="left" vertical="center" shrinkToFit="1"/>
    </xf>
    <xf numFmtId="180" fontId="27" fillId="0" borderId="90" xfId="0" applyNumberFormat="1" applyFont="1" applyBorder="1" applyAlignment="1">
      <alignment vertical="center" shrinkToFit="1"/>
    </xf>
    <xf numFmtId="181" fontId="27" fillId="0" borderId="91" xfId="0" applyNumberFormat="1" applyFont="1" applyBorder="1" applyAlignment="1">
      <alignment vertical="center" shrinkToFit="1"/>
    </xf>
    <xf numFmtId="38" fontId="27" fillId="0" borderId="90" xfId="5" applyFont="1" applyBorder="1" applyAlignment="1" applyProtection="1">
      <alignment vertical="center" shrinkToFit="1"/>
    </xf>
    <xf numFmtId="38" fontId="27" fillId="0" borderId="92" xfId="5" applyFont="1" applyBorder="1" applyAlignment="1" applyProtection="1">
      <alignment vertical="center" shrinkToFit="1"/>
    </xf>
    <xf numFmtId="38" fontId="27" fillId="0" borderId="43" xfId="5" applyFont="1" applyBorder="1" applyAlignment="1" applyProtection="1">
      <alignment horizontal="right" vertical="center" shrinkToFit="1"/>
    </xf>
    <xf numFmtId="38" fontId="27" fillId="0" borderId="2" xfId="5" applyFont="1" applyBorder="1" applyAlignment="1" applyProtection="1">
      <alignment vertical="center" shrinkToFit="1"/>
    </xf>
    <xf numFmtId="38" fontId="27" fillId="0" borderId="89" xfId="5" applyFont="1" applyFill="1" applyBorder="1" applyAlignment="1" applyProtection="1">
      <alignment vertical="center" shrinkToFit="1"/>
    </xf>
    <xf numFmtId="179" fontId="27" fillId="0" borderId="93" xfId="5" applyNumberFormat="1" applyFont="1" applyBorder="1" applyAlignment="1" applyProtection="1">
      <alignment vertical="center" shrinkToFit="1"/>
    </xf>
    <xf numFmtId="176" fontId="34" fillId="0" borderId="94" xfId="5" applyNumberFormat="1" applyFont="1" applyBorder="1" applyAlignment="1" applyProtection="1">
      <alignment vertical="center" shrinkToFit="1"/>
    </xf>
    <xf numFmtId="176" fontId="34" fillId="0" borderId="1" xfId="5" applyNumberFormat="1" applyFont="1" applyBorder="1" applyAlignment="1" applyProtection="1">
      <alignment vertical="center" shrinkToFit="1"/>
    </xf>
    <xf numFmtId="176" fontId="34" fillId="0" borderId="93" xfId="0" applyNumberFormat="1" applyFont="1" applyBorder="1" applyAlignment="1">
      <alignment vertical="center" shrinkToFit="1"/>
    </xf>
    <xf numFmtId="179" fontId="34" fillId="0" borderId="3" xfId="0" applyNumberFormat="1" applyFont="1" applyBorder="1" applyAlignment="1">
      <alignment horizontal="center" vertical="center" shrinkToFit="1"/>
    </xf>
    <xf numFmtId="0" fontId="27" fillId="0" borderId="98" xfId="0" applyFont="1" applyBorder="1" applyAlignment="1">
      <alignment vertical="center" shrinkToFit="1"/>
    </xf>
    <xf numFmtId="0" fontId="27" fillId="0" borderId="1" xfId="0" applyFont="1" applyBorder="1" applyAlignment="1">
      <alignment horizontal="left" vertical="center" shrinkToFit="1"/>
    </xf>
    <xf numFmtId="180" fontId="27" fillId="0" borderId="1" xfId="0" applyNumberFormat="1" applyFont="1" applyBorder="1" applyAlignment="1">
      <alignment vertical="center" shrinkToFit="1"/>
    </xf>
    <xf numFmtId="181" fontId="27" fillId="0" borderId="2" xfId="0" applyNumberFormat="1" applyFont="1" applyBorder="1" applyAlignment="1">
      <alignment vertical="center" shrinkToFit="1"/>
    </xf>
    <xf numFmtId="38" fontId="27" fillId="0" borderId="1" xfId="5" applyFont="1" applyBorder="1" applyAlignment="1" applyProtection="1">
      <alignment vertical="center" shrinkToFit="1"/>
    </xf>
    <xf numFmtId="38" fontId="27" fillId="0" borderId="99" xfId="5" applyFont="1" applyBorder="1" applyAlignment="1" applyProtection="1">
      <alignment vertical="center" shrinkToFit="1"/>
    </xf>
    <xf numFmtId="38" fontId="27" fillId="0" borderId="98" xfId="5" applyFont="1" applyFill="1" applyBorder="1" applyAlignment="1" applyProtection="1">
      <alignment vertical="center" shrinkToFit="1"/>
    </xf>
    <xf numFmtId="181" fontId="27" fillId="6" borderId="2" xfId="0" applyNumberFormat="1" applyFont="1" applyFill="1" applyBorder="1" applyAlignment="1">
      <alignment vertical="center" shrinkToFit="1"/>
    </xf>
    <xf numFmtId="38" fontId="27" fillId="6" borderId="43" xfId="5" applyFont="1" applyFill="1" applyBorder="1" applyAlignment="1" applyProtection="1">
      <alignment horizontal="right" vertical="center" shrinkToFit="1"/>
    </xf>
    <xf numFmtId="38" fontId="27" fillId="0" borderId="106" xfId="5" applyFont="1" applyBorder="1" applyAlignment="1" applyProtection="1">
      <alignment vertical="center" shrinkToFit="1"/>
    </xf>
    <xf numFmtId="38" fontId="27" fillId="6" borderId="3" xfId="5" applyFont="1" applyFill="1" applyBorder="1" applyAlignment="1" applyProtection="1">
      <alignment horizontal="right" vertical="center" shrinkToFit="1"/>
    </xf>
    <xf numFmtId="176" fontId="34" fillId="0" borderId="1" xfId="5" applyNumberFormat="1" applyFont="1" applyFill="1" applyBorder="1" applyAlignment="1" applyProtection="1">
      <alignment vertical="center" shrinkToFit="1"/>
    </xf>
    <xf numFmtId="0" fontId="27" fillId="0" borderId="112" xfId="0" applyFont="1" applyBorder="1" applyAlignment="1">
      <alignment vertical="center" shrinkToFit="1"/>
    </xf>
    <xf numFmtId="0" fontId="27" fillId="0" borderId="120" xfId="0" applyFont="1" applyBorder="1" applyAlignment="1">
      <alignment horizontal="left" vertical="center" shrinkToFit="1"/>
    </xf>
    <xf numFmtId="180" fontId="27" fillId="0" borderId="120" xfId="0" applyNumberFormat="1" applyFont="1" applyBorder="1" applyAlignment="1">
      <alignment vertical="center" shrinkToFit="1"/>
    </xf>
    <xf numFmtId="181" fontId="27" fillId="0" borderId="121" xfId="0" applyNumberFormat="1" applyFont="1" applyBorder="1" applyAlignment="1">
      <alignment vertical="center" shrinkToFit="1"/>
    </xf>
    <xf numFmtId="38" fontId="27" fillId="0" borderId="120" xfId="5" applyFont="1" applyBorder="1" applyAlignment="1" applyProtection="1">
      <alignment vertical="center" shrinkToFit="1"/>
    </xf>
    <xf numFmtId="38" fontId="27" fillId="0" borderId="122" xfId="5" applyFont="1" applyBorder="1" applyAlignment="1" applyProtection="1">
      <alignment vertical="center" shrinkToFit="1"/>
    </xf>
    <xf numFmtId="38" fontId="27" fillId="0" borderId="123" xfId="5" applyFont="1" applyBorder="1" applyAlignment="1" applyProtection="1">
      <alignment horizontal="right" vertical="center" shrinkToFit="1"/>
    </xf>
    <xf numFmtId="38" fontId="27" fillId="0" borderId="124" xfId="5" applyFont="1" applyBorder="1" applyAlignment="1" applyProtection="1">
      <alignment vertical="center" shrinkToFit="1"/>
    </xf>
    <xf numFmtId="38" fontId="27" fillId="0" borderId="112" xfId="5" applyFont="1" applyFill="1" applyBorder="1" applyAlignment="1" applyProtection="1">
      <alignment vertical="center" shrinkToFit="1"/>
    </xf>
    <xf numFmtId="179" fontId="27" fillId="0" borderId="115" xfId="5" applyNumberFormat="1" applyFont="1" applyBorder="1" applyAlignment="1" applyProtection="1">
      <alignment vertical="center" shrinkToFit="1"/>
    </xf>
    <xf numFmtId="176" fontId="34" fillId="0" borderId="113" xfId="5" applyNumberFormat="1" applyFont="1" applyBorder="1" applyAlignment="1" applyProtection="1">
      <alignment vertical="center" shrinkToFit="1"/>
    </xf>
    <xf numFmtId="176" fontId="34" fillId="0" borderId="114" xfId="5" applyNumberFormat="1" applyFont="1" applyBorder="1" applyAlignment="1" applyProtection="1">
      <alignment vertical="center" shrinkToFit="1"/>
    </xf>
    <xf numFmtId="176" fontId="34" fillId="0" borderId="115" xfId="0" applyNumberFormat="1" applyFont="1" applyBorder="1" applyAlignment="1">
      <alignment vertical="center" shrinkToFit="1"/>
    </xf>
    <xf numFmtId="182" fontId="63" fillId="0" borderId="68" xfId="0" applyNumberFormat="1" applyFont="1" applyBorder="1">
      <alignment vertical="center"/>
    </xf>
    <xf numFmtId="0" fontId="63" fillId="0" borderId="7" xfId="0" applyFont="1" applyBorder="1" applyAlignment="1">
      <alignment horizontal="center" vertical="center"/>
    </xf>
    <xf numFmtId="38" fontId="63" fillId="0" borderId="0" xfId="0" applyNumberFormat="1" applyFont="1">
      <alignment vertical="center"/>
    </xf>
    <xf numFmtId="38" fontId="63" fillId="0" borderId="9" xfId="0" applyNumberFormat="1" applyFont="1" applyBorder="1">
      <alignment vertical="center"/>
    </xf>
    <xf numFmtId="179" fontId="0" fillId="0" borderId="18" xfId="0" applyNumberFormat="1" applyBorder="1">
      <alignment vertical="center"/>
    </xf>
    <xf numFmtId="0" fontId="0" fillId="0" borderId="75" xfId="0" applyBorder="1">
      <alignment vertical="center"/>
    </xf>
    <xf numFmtId="179" fontId="0" fillId="0" borderId="0" xfId="0" applyNumberFormat="1">
      <alignment vertical="center"/>
    </xf>
    <xf numFmtId="38" fontId="0" fillId="0" borderId="0" xfId="0" applyNumberFormat="1" applyAlignment="1">
      <alignment horizontal="center" vertical="center"/>
    </xf>
    <xf numFmtId="179" fontId="36" fillId="0" borderId="0" xfId="0" applyNumberFormat="1" applyFont="1">
      <alignment vertical="center"/>
    </xf>
    <xf numFmtId="38" fontId="0" fillId="0" borderId="0" xfId="0" applyNumberFormat="1">
      <alignment vertical="center"/>
    </xf>
    <xf numFmtId="0" fontId="9" fillId="0" borderId="0" xfId="0" applyFont="1">
      <alignment vertical="center"/>
    </xf>
    <xf numFmtId="0" fontId="64" fillId="0" borderId="5" xfId="0" applyFont="1" applyBorder="1">
      <alignment vertical="center"/>
    </xf>
    <xf numFmtId="0" fontId="0" fillId="0" borderId="5" xfId="0" applyBorder="1">
      <alignment vertical="center"/>
    </xf>
    <xf numFmtId="0" fontId="0" fillId="0" borderId="5" xfId="0" applyBorder="1" applyAlignment="1">
      <alignment horizontal="left" vertical="center"/>
    </xf>
    <xf numFmtId="0" fontId="63" fillId="8" borderId="40" xfId="0" applyFont="1" applyFill="1" applyBorder="1" applyAlignment="1">
      <alignment horizontal="center" vertical="center" wrapText="1"/>
    </xf>
    <xf numFmtId="0" fontId="35" fillId="0" borderId="64" xfId="0" applyFont="1" applyBorder="1" applyAlignment="1">
      <alignment horizontal="center" vertical="center" wrapText="1"/>
    </xf>
    <xf numFmtId="0" fontId="35" fillId="6" borderId="7" xfId="0" applyFont="1" applyFill="1" applyBorder="1" applyAlignment="1">
      <alignment horizontal="center" vertical="center" wrapText="1"/>
    </xf>
    <xf numFmtId="0" fontId="35" fillId="8" borderId="64" xfId="0" applyFont="1" applyFill="1" applyBorder="1" applyAlignment="1">
      <alignment horizontal="center" vertical="center" wrapText="1"/>
    </xf>
    <xf numFmtId="0" fontId="35" fillId="6" borderId="68" xfId="0" applyFont="1" applyFill="1" applyBorder="1" applyAlignment="1">
      <alignment horizontal="center" vertical="center" wrapText="1"/>
    </xf>
    <xf numFmtId="0" fontId="35" fillId="0" borderId="42" xfId="0" applyFont="1" applyBorder="1" applyAlignment="1">
      <alignment horizontal="center" vertical="center" wrapText="1"/>
    </xf>
    <xf numFmtId="0" fontId="35" fillId="6" borderId="42" xfId="0" applyFont="1" applyFill="1" applyBorder="1" applyAlignment="1">
      <alignment horizontal="center" vertical="center" wrapText="1"/>
    </xf>
    <xf numFmtId="0" fontId="35" fillId="0" borderId="68" xfId="0" applyFont="1" applyBorder="1" applyAlignment="1">
      <alignment horizontal="center" vertical="center" wrapText="1"/>
    </xf>
    <xf numFmtId="0" fontId="35" fillId="0" borderId="69" xfId="0" applyFont="1" applyBorder="1" applyAlignment="1">
      <alignment horizontal="center" vertical="center" wrapText="1"/>
    </xf>
    <xf numFmtId="0" fontId="35" fillId="9" borderId="67" xfId="0" applyFont="1" applyFill="1" applyBorder="1" applyAlignment="1">
      <alignment horizontal="center" vertical="center" wrapText="1"/>
    </xf>
    <xf numFmtId="0" fontId="35" fillId="10" borderId="68" xfId="0" applyFont="1" applyFill="1" applyBorder="1" applyAlignment="1">
      <alignment horizontal="center" vertical="center" wrapText="1"/>
    </xf>
    <xf numFmtId="0" fontId="35" fillId="11" borderId="69" xfId="0" applyFont="1" applyFill="1" applyBorder="1" applyAlignment="1">
      <alignment horizontal="center" vertical="center" wrapText="1"/>
    </xf>
    <xf numFmtId="0" fontId="58" fillId="0" borderId="0" xfId="0" applyFont="1" applyAlignment="1">
      <alignment horizontal="center" vertical="center"/>
    </xf>
    <xf numFmtId="0" fontId="65" fillId="0" borderId="0" xfId="0" applyFont="1">
      <alignment vertical="center"/>
    </xf>
    <xf numFmtId="0" fontId="65" fillId="0" borderId="0" xfId="0" applyFont="1" applyAlignment="1">
      <alignment vertical="center" wrapText="1"/>
    </xf>
    <xf numFmtId="179" fontId="65" fillId="0" borderId="0" xfId="0" applyNumberFormat="1" applyFont="1">
      <alignment vertical="center"/>
    </xf>
    <xf numFmtId="179" fontId="34" fillId="0" borderId="0" xfId="0" applyNumberFormat="1" applyFont="1" applyAlignment="1">
      <alignment vertical="center" shrinkToFit="1"/>
    </xf>
    <xf numFmtId="38" fontId="65" fillId="0" borderId="0" xfId="0" applyNumberFormat="1" applyFont="1" applyAlignment="1">
      <alignment horizontal="center" vertical="center"/>
    </xf>
    <xf numFmtId="182" fontId="27" fillId="0" borderId="116" xfId="0" applyNumberFormat="1" applyFont="1" applyBorder="1">
      <alignment vertical="center"/>
    </xf>
    <xf numFmtId="0" fontId="63" fillId="0" borderId="116" xfId="0" applyFont="1" applyBorder="1" applyAlignment="1">
      <alignment horizontal="center" vertical="center"/>
    </xf>
    <xf numFmtId="0" fontId="63" fillId="0" borderId="116" xfId="0" applyFont="1" applyBorder="1">
      <alignment vertical="center"/>
    </xf>
    <xf numFmtId="0" fontId="63" fillId="0" borderId="116" xfId="0" applyFont="1" applyBorder="1" applyAlignment="1">
      <alignment horizontal="right" vertical="center"/>
    </xf>
    <xf numFmtId="0" fontId="63" fillId="0" borderId="0" xfId="0" applyFont="1" applyAlignment="1">
      <alignment horizontal="right" vertical="center"/>
    </xf>
    <xf numFmtId="0" fontId="63" fillId="0" borderId="0" xfId="0" applyFont="1" applyAlignment="1">
      <alignment horizontal="center" vertical="center"/>
    </xf>
    <xf numFmtId="0" fontId="77" fillId="0" borderId="0" xfId="0" applyFont="1">
      <alignment vertical="center"/>
    </xf>
    <xf numFmtId="0" fontId="63" fillId="0" borderId="0" xfId="0" applyFont="1" applyAlignment="1">
      <alignment horizontal="left" vertical="center"/>
    </xf>
    <xf numFmtId="180" fontId="63" fillId="0" borderId="0" xfId="0" applyNumberFormat="1" applyFont="1" applyAlignment="1">
      <alignment horizontal="right" vertical="center"/>
    </xf>
    <xf numFmtId="181" fontId="63" fillId="0" borderId="0" xfId="0" applyNumberFormat="1" applyFont="1">
      <alignment vertical="center"/>
    </xf>
    <xf numFmtId="38" fontId="63" fillId="0" borderId="0" xfId="5" applyFont="1" applyFill="1" applyBorder="1" applyProtection="1">
      <alignment vertical="center"/>
    </xf>
    <xf numFmtId="0" fontId="63" fillId="0" borderId="0" xfId="0" applyFont="1" applyAlignment="1">
      <alignment horizontal="right" vertical="center" wrapText="1"/>
    </xf>
    <xf numFmtId="179" fontId="63" fillId="0" borderId="0" xfId="5" applyNumberFormat="1" applyFont="1" applyFill="1" applyBorder="1" applyProtection="1">
      <alignment vertical="center"/>
    </xf>
    <xf numFmtId="38" fontId="65" fillId="0" borderId="0" xfId="5" applyFont="1" applyFill="1" applyBorder="1" applyProtection="1">
      <alignment vertical="center"/>
    </xf>
    <xf numFmtId="182" fontId="63" fillId="0" borderId="0" xfId="0" applyNumberFormat="1" applyFont="1">
      <alignment vertical="center"/>
    </xf>
    <xf numFmtId="179" fontId="0" fillId="0" borderId="0" xfId="0" applyNumberFormat="1" applyAlignment="1">
      <alignment horizontal="left" vertical="center"/>
    </xf>
    <xf numFmtId="38" fontId="0" fillId="0" borderId="0" xfId="0" applyNumberFormat="1" applyAlignment="1">
      <alignment horizontal="left" vertical="center"/>
    </xf>
    <xf numFmtId="179" fontId="36" fillId="0" borderId="0" xfId="0" applyNumberFormat="1" applyFont="1" applyAlignment="1">
      <alignment horizontal="left" vertical="center"/>
    </xf>
    <xf numFmtId="184" fontId="34" fillId="9" borderId="103" xfId="0" applyNumberFormat="1" applyFont="1" applyFill="1" applyBorder="1">
      <alignment vertical="center"/>
    </xf>
    <xf numFmtId="184" fontId="34" fillId="10" borderId="104" xfId="0" applyNumberFormat="1" applyFont="1" applyFill="1" applyBorder="1">
      <alignment vertical="center"/>
    </xf>
    <xf numFmtId="184" fontId="34" fillId="11" borderId="105" xfId="0" applyNumberFormat="1" applyFont="1" applyFill="1" applyBorder="1">
      <alignment vertical="center"/>
    </xf>
    <xf numFmtId="40" fontId="34" fillId="0" borderId="125" xfId="5" applyNumberFormat="1" applyFont="1" applyBorder="1" applyProtection="1">
      <alignment vertical="center"/>
    </xf>
    <xf numFmtId="40" fontId="34" fillId="0" borderId="126" xfId="5" applyNumberFormat="1" applyFont="1" applyBorder="1" applyProtection="1">
      <alignment vertical="center"/>
    </xf>
    <xf numFmtId="40" fontId="34" fillId="0" borderId="119" xfId="0" applyNumberFormat="1" applyFont="1" applyBorder="1">
      <alignment vertical="center"/>
    </xf>
    <xf numFmtId="176" fontId="36" fillId="0" borderId="93" xfId="0" applyNumberFormat="1" applyFont="1" applyBorder="1" applyAlignment="1">
      <alignment vertical="center" shrinkToFit="1"/>
    </xf>
    <xf numFmtId="176" fontId="36" fillId="0" borderId="115" xfId="0" applyNumberFormat="1" applyFont="1" applyBorder="1" applyAlignment="1">
      <alignment vertical="center" shrinkToFit="1"/>
    </xf>
    <xf numFmtId="38" fontId="63" fillId="0" borderId="6" xfId="0" applyNumberFormat="1" applyFont="1" applyBorder="1">
      <alignment vertical="center"/>
    </xf>
    <xf numFmtId="183" fontId="66" fillId="0" borderId="83" xfId="0" applyNumberFormat="1" applyFont="1" applyBorder="1">
      <alignment vertical="center"/>
    </xf>
    <xf numFmtId="179" fontId="34" fillId="0" borderId="29" xfId="0" applyNumberFormat="1" applyFont="1" applyBorder="1">
      <alignment vertical="center"/>
    </xf>
    <xf numFmtId="38" fontId="34" fillId="0" borderId="29" xfId="0" applyNumberFormat="1" applyFont="1" applyBorder="1" applyAlignment="1">
      <alignment horizontal="center" vertical="center"/>
    </xf>
    <xf numFmtId="184" fontId="34" fillId="9" borderId="72" xfId="0" applyNumberFormat="1" applyFont="1" applyFill="1" applyBorder="1">
      <alignment vertical="center"/>
    </xf>
    <xf numFmtId="184" fontId="34" fillId="10" borderId="73" xfId="0" applyNumberFormat="1" applyFont="1" applyFill="1" applyBorder="1">
      <alignment vertical="center"/>
    </xf>
    <xf numFmtId="184" fontId="34" fillId="11" borderId="74" xfId="0" applyNumberFormat="1" applyFont="1" applyFill="1" applyBorder="1">
      <alignment vertical="center"/>
    </xf>
    <xf numFmtId="40" fontId="34" fillId="0" borderId="117" xfId="5" applyNumberFormat="1" applyFont="1" applyBorder="1" applyProtection="1">
      <alignment vertical="center"/>
    </xf>
    <xf numFmtId="40" fontId="34" fillId="0" borderId="118" xfId="5" applyNumberFormat="1" applyFont="1" applyBorder="1" applyProtection="1">
      <alignment vertical="center"/>
    </xf>
    <xf numFmtId="40" fontId="34" fillId="0" borderId="128" xfId="0" applyNumberFormat="1" applyFont="1" applyBorder="1">
      <alignment vertical="center"/>
    </xf>
    <xf numFmtId="40" fontId="34" fillId="0" borderId="114" xfId="0" applyNumberFormat="1" applyFont="1" applyBorder="1">
      <alignment vertical="center"/>
    </xf>
    <xf numFmtId="40" fontId="34" fillId="0" borderId="129" xfId="0" applyNumberFormat="1" applyFont="1" applyBorder="1">
      <alignment vertical="center"/>
    </xf>
    <xf numFmtId="176" fontId="34" fillId="0" borderId="94" xfId="5" applyNumberFormat="1" applyFont="1" applyFill="1" applyBorder="1" applyAlignment="1" applyProtection="1">
      <alignment vertical="center" shrinkToFit="1"/>
    </xf>
    <xf numFmtId="183" fontId="66" fillId="0" borderId="87" xfId="0" applyNumberFormat="1" applyFont="1" applyBorder="1">
      <alignment vertical="center"/>
    </xf>
    <xf numFmtId="179" fontId="34" fillId="0" borderId="94" xfId="0" applyNumberFormat="1" applyFont="1" applyBorder="1" applyAlignment="1">
      <alignment horizontal="center" vertical="center" shrinkToFit="1"/>
    </xf>
    <xf numFmtId="0" fontId="78" fillId="0" borderId="0" xfId="1" applyFont="1" applyAlignment="1">
      <alignment horizontal="left" vertical="center" wrapText="1"/>
    </xf>
    <xf numFmtId="0" fontId="78" fillId="0" borderId="0" xfId="1" applyFont="1" applyAlignment="1">
      <alignment vertical="center" wrapText="1"/>
    </xf>
    <xf numFmtId="0" fontId="82" fillId="0" borderId="8" xfId="1" applyFont="1" applyBorder="1" applyAlignment="1">
      <alignment horizontal="center" vertical="center"/>
    </xf>
    <xf numFmtId="0" fontId="82" fillId="0" borderId="9" xfId="1" applyFont="1" applyBorder="1" applyAlignment="1">
      <alignment horizontal="center" vertical="center"/>
    </xf>
    <xf numFmtId="0" fontId="82" fillId="0" borderId="11" xfId="1" applyFont="1" applyBorder="1" applyAlignment="1">
      <alignment horizontal="center" vertical="center"/>
    </xf>
    <xf numFmtId="0" fontId="82" fillId="0" borderId="12" xfId="1" applyFont="1" applyBorder="1" applyAlignment="1">
      <alignment horizontal="center" vertical="center"/>
    </xf>
    <xf numFmtId="49" fontId="82" fillId="2" borderId="9" xfId="1" applyNumberFormat="1" applyFont="1" applyFill="1" applyBorder="1" applyAlignment="1">
      <alignment horizontal="center" vertical="center"/>
    </xf>
    <xf numFmtId="49" fontId="82" fillId="2" borderId="12" xfId="1" applyNumberFormat="1" applyFont="1" applyFill="1" applyBorder="1" applyAlignment="1">
      <alignment horizontal="center" vertical="center"/>
    </xf>
    <xf numFmtId="0" fontId="82" fillId="0" borderId="10" xfId="1" applyFont="1" applyBorder="1" applyAlignment="1">
      <alignment horizontal="center" vertical="center"/>
    </xf>
    <xf numFmtId="0" fontId="82" fillId="0" borderId="13" xfId="1" applyFont="1" applyBorder="1" applyAlignment="1">
      <alignment horizontal="center" vertical="center"/>
    </xf>
    <xf numFmtId="2" fontId="78" fillId="0" borderId="6" xfId="2" applyNumberFormat="1" applyFont="1" applyFill="1" applyBorder="1" applyAlignment="1">
      <alignment horizontal="center" vertical="center"/>
    </xf>
    <xf numFmtId="2" fontId="78" fillId="0" borderId="0" xfId="2" applyNumberFormat="1" applyFont="1" applyFill="1" applyBorder="1" applyAlignment="1">
      <alignment horizontal="center" vertical="center"/>
    </xf>
    <xf numFmtId="0" fontId="78" fillId="0" borderId="8" xfId="1" applyFont="1" applyBorder="1" applyAlignment="1">
      <alignment horizontal="center" vertical="center"/>
    </xf>
    <xf numFmtId="0" fontId="78" fillId="0" borderId="9" xfId="1" applyFont="1" applyBorder="1" applyAlignment="1">
      <alignment horizontal="center" vertical="center"/>
    </xf>
    <xf numFmtId="0" fontId="78" fillId="0" borderId="10" xfId="1" applyFont="1" applyBorder="1" applyAlignment="1">
      <alignment horizontal="center" vertical="center"/>
    </xf>
    <xf numFmtId="0" fontId="78" fillId="0" borderId="11" xfId="1" applyFont="1" applyBorder="1" applyAlignment="1">
      <alignment horizontal="center" vertical="center"/>
    </xf>
    <xf numFmtId="0" fontId="78" fillId="0" borderId="12" xfId="1" applyFont="1" applyBorder="1" applyAlignment="1">
      <alignment horizontal="center" vertical="center"/>
    </xf>
    <xf numFmtId="0" fontId="78" fillId="0" borderId="13" xfId="1" applyFont="1" applyBorder="1" applyAlignment="1">
      <alignment horizontal="center" vertical="center"/>
    </xf>
    <xf numFmtId="40" fontId="78" fillId="0" borderId="8" xfId="3" applyNumberFormat="1" applyFont="1" applyFill="1" applyBorder="1" applyAlignment="1">
      <alignment horizontal="center" vertical="center"/>
    </xf>
    <xf numFmtId="40" fontId="78" fillId="0" borderId="11" xfId="3" applyNumberFormat="1" applyFont="1" applyFill="1" applyBorder="1" applyAlignment="1">
      <alignment horizontal="center" vertical="center"/>
    </xf>
    <xf numFmtId="0" fontId="78" fillId="0" borderId="14" xfId="1" applyFont="1" applyBorder="1" applyAlignment="1">
      <alignment horizontal="center" vertical="center"/>
    </xf>
    <xf numFmtId="0" fontId="78" fillId="0" borderId="0" xfId="1" applyFont="1" applyAlignment="1">
      <alignment horizontal="center" vertical="center"/>
    </xf>
    <xf numFmtId="0" fontId="78" fillId="0" borderId="0" xfId="1" applyFont="1" applyAlignment="1">
      <alignment horizontal="left" vertical="center"/>
    </xf>
    <xf numFmtId="0" fontId="78" fillId="0" borderId="4" xfId="1" applyFont="1" applyBorder="1" applyAlignment="1">
      <alignment horizontal="center"/>
    </xf>
    <xf numFmtId="0" fontId="78" fillId="0" borderId="1" xfId="1" applyFont="1" applyBorder="1" applyAlignment="1">
      <alignment horizontal="center" vertical="center" wrapText="1"/>
    </xf>
    <xf numFmtId="0" fontId="78" fillId="0" borderId="1" xfId="1" applyFont="1" applyBorder="1" applyAlignment="1">
      <alignment horizontal="center" vertical="center"/>
    </xf>
    <xf numFmtId="40" fontId="78" fillId="0" borderId="1" xfId="3" applyNumberFormat="1" applyFont="1" applyFill="1" applyBorder="1" applyAlignment="1">
      <alignment horizontal="center" vertical="center"/>
    </xf>
    <xf numFmtId="0" fontId="78" fillId="0" borderId="7" xfId="1" applyFont="1" applyBorder="1" applyAlignment="1">
      <alignment horizontal="left" vertical="center"/>
    </xf>
    <xf numFmtId="0" fontId="78" fillId="0" borderId="0" xfId="1" applyFont="1" applyAlignment="1">
      <alignment horizontal="center"/>
    </xf>
    <xf numFmtId="0" fontId="78" fillId="0" borderId="0" xfId="1" applyFont="1" applyAlignment="1">
      <alignment wrapText="1"/>
    </xf>
    <xf numFmtId="0" fontId="78" fillId="0" borderId="0" xfId="1" applyFont="1" applyAlignment="1">
      <alignment horizontal="left" shrinkToFit="1"/>
    </xf>
    <xf numFmtId="0" fontId="30" fillId="0" borderId="2" xfId="0" applyFont="1" applyBorder="1" applyAlignment="1">
      <alignment horizontal="center" vertical="center"/>
    </xf>
    <xf numFmtId="0" fontId="30" fillId="0" borderId="4" xfId="0" applyFont="1" applyBorder="1" applyAlignment="1">
      <alignment horizontal="center" vertical="center"/>
    </xf>
    <xf numFmtId="0" fontId="30" fillId="0" borderId="3" xfId="0" applyFont="1"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178" fontId="36" fillId="0" borderId="54" xfId="0" applyNumberFormat="1" applyFont="1" applyBorder="1" applyAlignment="1">
      <alignment horizontal="center" vertical="center"/>
    </xf>
    <xf numFmtId="178" fontId="36" fillId="0" borderId="55" xfId="0" applyNumberFormat="1"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178" fontId="9" fillId="0" borderId="56" xfId="0" applyNumberFormat="1" applyFont="1" applyBorder="1" applyAlignment="1" applyProtection="1">
      <alignment horizontal="center" vertical="center"/>
      <protection locked="0"/>
    </xf>
    <xf numFmtId="178" fontId="9" fillId="0" borderId="57" xfId="0" applyNumberFormat="1" applyFont="1" applyBorder="1" applyAlignment="1" applyProtection="1">
      <alignment horizontal="center" vertical="center"/>
      <protection locked="0"/>
    </xf>
    <xf numFmtId="0" fontId="59" fillId="0" borderId="0" xfId="0" applyFont="1" applyAlignment="1">
      <alignment horizontal="center" vertical="top" shrinkToFit="1"/>
    </xf>
    <xf numFmtId="0" fontId="61" fillId="0" borderId="0" xfId="0" applyFont="1" applyAlignment="1">
      <alignment horizontal="center" vertical="top" shrinkToFit="1"/>
    </xf>
    <xf numFmtId="38" fontId="63" fillId="0" borderId="0" xfId="0" applyNumberFormat="1" applyFont="1" applyAlignment="1">
      <alignment horizontal="left" vertical="center" wrapText="1"/>
    </xf>
    <xf numFmtId="38" fontId="34" fillId="0" borderId="14" xfId="5" applyFont="1" applyBorder="1" applyAlignment="1" applyProtection="1">
      <alignment horizontal="center" wrapText="1"/>
    </xf>
    <xf numFmtId="38" fontId="34" fillId="0" borderId="127" xfId="5" applyFont="1" applyBorder="1" applyAlignment="1" applyProtection="1">
      <alignment horizontal="center" wrapText="1"/>
    </xf>
    <xf numFmtId="38" fontId="34" fillId="0" borderId="64" xfId="5" applyFont="1" applyBorder="1" applyAlignment="1" applyProtection="1">
      <alignment horizontal="center" wrapText="1"/>
    </xf>
    <xf numFmtId="38" fontId="34" fillId="0" borderId="68" xfId="5" applyFont="1" applyBorder="1" applyAlignment="1" applyProtection="1">
      <alignment horizontal="center" wrapText="1"/>
    </xf>
    <xf numFmtId="0" fontId="65" fillId="9" borderId="85" xfId="0" applyFont="1" applyFill="1" applyBorder="1" applyAlignment="1">
      <alignment horizontal="center" vertical="center" wrapText="1"/>
    </xf>
    <xf numFmtId="0" fontId="65" fillId="9" borderId="63" xfId="0" applyFont="1" applyFill="1" applyBorder="1" applyAlignment="1">
      <alignment horizontal="center" vertical="center" wrapText="1"/>
    </xf>
    <xf numFmtId="0" fontId="65" fillId="10" borderId="82" xfId="0" applyFont="1" applyFill="1" applyBorder="1" applyAlignment="1">
      <alignment horizontal="center" vertical="center" wrapText="1"/>
    </xf>
    <xf numFmtId="0" fontId="65" fillId="10" borderId="64" xfId="0" applyFont="1" applyFill="1" applyBorder="1" applyAlignment="1">
      <alignment horizontal="center" vertical="center" wrapText="1"/>
    </xf>
    <xf numFmtId="0" fontId="65" fillId="11" borderId="78" xfId="0" applyFont="1" applyFill="1" applyBorder="1" applyAlignment="1">
      <alignment horizontal="center" vertical="center" wrapText="1"/>
    </xf>
    <xf numFmtId="0" fontId="65" fillId="11" borderId="65" xfId="0" applyFont="1" applyFill="1" applyBorder="1" applyAlignment="1">
      <alignment horizontal="center" vertical="center" wrapText="1"/>
    </xf>
    <xf numFmtId="0" fontId="74" fillId="0" borderId="85" xfId="0" applyFont="1" applyBorder="1" applyAlignment="1">
      <alignment horizontal="center" vertical="center" wrapText="1"/>
    </xf>
    <xf numFmtId="0" fontId="74" fillId="0" borderId="63" xfId="0" applyFont="1" applyBorder="1" applyAlignment="1">
      <alignment horizontal="center" vertical="center" wrapText="1"/>
    </xf>
    <xf numFmtId="0" fontId="74" fillId="0" borderId="67" xfId="0" applyFont="1" applyBorder="1" applyAlignment="1">
      <alignment horizontal="center" vertical="center" wrapText="1"/>
    </xf>
    <xf numFmtId="0" fontId="63" fillId="8" borderId="82" xfId="0" applyFont="1" applyFill="1" applyBorder="1" applyAlignment="1">
      <alignment horizontal="center" vertical="center" wrapText="1"/>
    </xf>
    <xf numFmtId="0" fontId="63" fillId="8" borderId="64" xfId="0" applyFont="1" applyFill="1" applyBorder="1" applyAlignment="1">
      <alignment horizontal="center" vertical="center" wrapText="1"/>
    </xf>
    <xf numFmtId="0" fontId="63" fillId="6" borderId="82" xfId="0" applyFont="1" applyFill="1" applyBorder="1" applyAlignment="1">
      <alignment horizontal="center" vertical="center" wrapText="1"/>
    </xf>
    <xf numFmtId="0" fontId="63" fillId="6" borderId="64" xfId="0" applyFont="1" applyFill="1" applyBorder="1" applyAlignment="1">
      <alignment horizontal="center" vertical="center" wrapText="1"/>
    </xf>
    <xf numFmtId="0" fontId="65" fillId="0" borderId="82" xfId="0" applyFont="1" applyBorder="1" applyAlignment="1">
      <alignment horizontal="center" vertical="center" wrapText="1"/>
    </xf>
    <xf numFmtId="0" fontId="65" fillId="0" borderId="64" xfId="0" applyFont="1" applyBorder="1" applyAlignment="1">
      <alignment horizontal="center" vertical="center" wrapText="1"/>
    </xf>
    <xf numFmtId="0" fontId="63" fillId="0" borderId="82" xfId="0" applyFont="1" applyBorder="1" applyAlignment="1">
      <alignment horizontal="center" vertical="center" wrapText="1"/>
    </xf>
    <xf numFmtId="0" fontId="63" fillId="0" borderId="64" xfId="0" applyFont="1" applyBorder="1" applyAlignment="1">
      <alignment horizontal="center" vertical="center" wrapText="1"/>
    </xf>
    <xf numFmtId="0" fontId="63" fillId="6" borderId="40" xfId="0" applyFont="1" applyFill="1" applyBorder="1" applyAlignment="1">
      <alignment horizontal="center" vertical="center" wrapText="1"/>
    </xf>
    <xf numFmtId="0" fontId="63" fillId="6" borderId="7" xfId="0" applyFont="1" applyFill="1" applyBorder="1" applyAlignment="1">
      <alignment horizontal="center" vertical="center" wrapText="1"/>
    </xf>
    <xf numFmtId="0" fontId="73" fillId="0" borderId="2" xfId="0" applyFont="1" applyBorder="1" applyAlignment="1">
      <alignment horizontal="center" vertical="center" wrapText="1"/>
    </xf>
    <xf numFmtId="0" fontId="73" fillId="0" borderId="3" xfId="0" applyFont="1" applyBorder="1" applyAlignment="1">
      <alignment horizontal="center" vertical="center" wrapText="1"/>
    </xf>
    <xf numFmtId="0" fontId="58" fillId="0" borderId="33" xfId="0" applyFont="1" applyBorder="1" applyAlignment="1">
      <alignment horizontal="center" vertical="center" shrinkToFit="1"/>
    </xf>
    <xf numFmtId="0" fontId="65" fillId="0" borderId="2" xfId="0" applyFont="1" applyBorder="1" applyAlignment="1">
      <alignment horizontal="center" vertical="center" wrapText="1"/>
    </xf>
    <xf numFmtId="0" fontId="65" fillId="0" borderId="4" xfId="0" applyFont="1" applyBorder="1" applyAlignment="1">
      <alignment horizontal="center" vertical="center" wrapText="1"/>
    </xf>
    <xf numFmtId="0" fontId="65" fillId="0" borderId="3" xfId="0" applyFont="1" applyBorder="1" applyAlignment="1">
      <alignment horizontal="center" vertical="center" wrapText="1"/>
    </xf>
    <xf numFmtId="0" fontId="65" fillId="0" borderId="78" xfId="0" applyFont="1" applyBorder="1" applyAlignment="1">
      <alignment horizontal="center" vertical="center" wrapText="1"/>
    </xf>
    <xf numFmtId="0" fontId="65" fillId="0" borderId="65" xfId="0" applyFont="1" applyBorder="1" applyAlignment="1">
      <alignment horizontal="center" vertical="center" wrapText="1"/>
    </xf>
    <xf numFmtId="0" fontId="65" fillId="0" borderId="79" xfId="0" applyFont="1" applyBorder="1" applyAlignment="1">
      <alignment horizontal="center" vertical="center"/>
    </xf>
    <xf numFmtId="0" fontId="65" fillId="0" borderId="80" xfId="0" applyFont="1" applyBorder="1" applyAlignment="1">
      <alignment horizontal="center" vertical="center"/>
    </xf>
    <xf numFmtId="0" fontId="65" fillId="0" borderId="81" xfId="0" applyFont="1" applyBorder="1" applyAlignment="1">
      <alignment horizontal="center" vertical="center"/>
    </xf>
    <xf numFmtId="0" fontId="63" fillId="0" borderId="40" xfId="0" applyFont="1" applyBorder="1" applyAlignment="1">
      <alignment horizontal="center" vertical="center" wrapText="1"/>
    </xf>
    <xf numFmtId="0" fontId="63" fillId="0" borderId="7" xfId="0" applyFont="1" applyBorder="1" applyAlignment="1">
      <alignment horizontal="center" vertical="center" wrapText="1"/>
    </xf>
    <xf numFmtId="0" fontId="34" fillId="0" borderId="0" xfId="0" applyFont="1" applyAlignment="1">
      <alignment horizontal="left" vertical="center"/>
    </xf>
    <xf numFmtId="177" fontId="36" fillId="0" borderId="0" xfId="0" applyNumberFormat="1" applyFont="1" applyAlignment="1">
      <alignment horizontal="center" vertical="center"/>
    </xf>
    <xf numFmtId="0" fontId="71" fillId="0" borderId="0" xfId="0" applyFont="1" applyAlignment="1">
      <alignment horizontal="center" vertical="center"/>
    </xf>
    <xf numFmtId="0" fontId="9" fillId="0" borderId="0" xfId="0" applyFont="1" applyAlignment="1">
      <alignment horizontal="center" vertical="center"/>
    </xf>
    <xf numFmtId="0" fontId="26" fillId="0" borderId="0" xfId="0" applyFont="1" applyAlignment="1">
      <alignment horizontal="left" vertical="center"/>
    </xf>
    <xf numFmtId="0" fontId="64" fillId="0" borderId="0" xfId="0" applyFont="1" applyAlignment="1">
      <alignment horizontal="left" vertical="center"/>
    </xf>
    <xf numFmtId="0" fontId="64" fillId="0" borderId="5" xfId="0" applyFont="1" applyBorder="1" applyAlignment="1">
      <alignment horizontal="left" vertical="center"/>
    </xf>
    <xf numFmtId="0" fontId="58" fillId="0" borderId="5" xfId="0" applyFont="1" applyBorder="1" applyAlignment="1">
      <alignment horizontal="center" vertical="center"/>
    </xf>
    <xf numFmtId="0" fontId="58" fillId="0" borderId="0" xfId="0" applyFont="1" applyAlignment="1">
      <alignment horizontal="center" vertical="center" shrinkToFit="1"/>
    </xf>
    <xf numFmtId="0" fontId="63" fillId="0" borderId="0" xfId="0" applyFont="1" applyAlignment="1">
      <alignment horizontal="center" vertical="center" shrinkToFit="1"/>
    </xf>
    <xf numFmtId="0" fontId="36" fillId="0" borderId="0" xfId="0" applyFont="1" applyAlignment="1">
      <alignment horizontal="center" vertical="center"/>
    </xf>
    <xf numFmtId="177" fontId="36" fillId="0" borderId="0" xfId="0" applyNumberFormat="1" applyFont="1" applyAlignment="1">
      <alignment horizontal="center" vertical="center" shrinkToFit="1"/>
    </xf>
    <xf numFmtId="38" fontId="65" fillId="9" borderId="95" xfId="5" applyFont="1" applyFill="1" applyBorder="1" applyAlignment="1" applyProtection="1">
      <alignment horizontal="center" vertical="center" wrapText="1"/>
    </xf>
    <xf numFmtId="38" fontId="65" fillId="9" borderId="100" xfId="5" applyFont="1" applyFill="1" applyBorder="1" applyAlignment="1" applyProtection="1">
      <alignment horizontal="center" vertical="center" wrapText="1"/>
    </xf>
    <xf numFmtId="38" fontId="65" fillId="10" borderId="96" xfId="5" applyFont="1" applyFill="1" applyBorder="1" applyAlignment="1" applyProtection="1">
      <alignment horizontal="center" vertical="center" wrapText="1"/>
    </xf>
    <xf numFmtId="38" fontId="65" fillId="10" borderId="1" xfId="5" applyFont="1" applyFill="1" applyBorder="1" applyAlignment="1" applyProtection="1">
      <alignment horizontal="center" vertical="center" wrapText="1"/>
    </xf>
    <xf numFmtId="0" fontId="65" fillId="0" borderId="2" xfId="0" applyFont="1" applyBorder="1" applyAlignment="1">
      <alignment horizontal="center" vertical="center"/>
    </xf>
    <xf numFmtId="0" fontId="65" fillId="0" borderId="4" xfId="0" applyFont="1" applyBorder="1" applyAlignment="1">
      <alignment horizontal="center" vertical="center"/>
    </xf>
    <xf numFmtId="0" fontId="65" fillId="9" borderId="83" xfId="0" applyFont="1" applyFill="1" applyBorder="1" applyAlignment="1">
      <alignment horizontal="center" vertical="center" wrapText="1"/>
    </xf>
    <xf numFmtId="0" fontId="65" fillId="9" borderId="87" xfId="0" applyFont="1" applyFill="1" applyBorder="1" applyAlignment="1">
      <alignment horizontal="center" vertical="center" wrapText="1"/>
    </xf>
    <xf numFmtId="0" fontId="65" fillId="11" borderId="84" xfId="0" applyFont="1" applyFill="1" applyBorder="1" applyAlignment="1">
      <alignment horizontal="center" vertical="center" wrapText="1"/>
    </xf>
    <xf numFmtId="0" fontId="65" fillId="11" borderId="88" xfId="0" applyFont="1" applyFill="1" applyBorder="1" applyAlignment="1">
      <alignment horizontal="center" vertical="center" wrapText="1"/>
    </xf>
    <xf numFmtId="0" fontId="68" fillId="0" borderId="85" xfId="0" applyFont="1" applyBorder="1" applyAlignment="1">
      <alignment horizontal="center" vertical="center" wrapText="1"/>
    </xf>
    <xf numFmtId="0" fontId="68" fillId="0" borderId="63" xfId="0" applyFont="1" applyBorder="1" applyAlignment="1">
      <alignment horizontal="center" vertical="center" wrapText="1"/>
    </xf>
    <xf numFmtId="0" fontId="68" fillId="0" borderId="67" xfId="0" applyFont="1" applyBorder="1" applyAlignment="1">
      <alignment horizontal="center" vertical="center" wrapText="1"/>
    </xf>
    <xf numFmtId="0" fontId="65" fillId="0" borderId="41" xfId="0" applyFont="1" applyBorder="1" applyAlignment="1">
      <alignment horizontal="center" vertical="center" wrapText="1"/>
    </xf>
    <xf numFmtId="0" fontId="65" fillId="0" borderId="86" xfId="0" applyFont="1" applyBorder="1" applyAlignment="1">
      <alignment horizontal="center" vertical="center" wrapText="1"/>
    </xf>
    <xf numFmtId="0" fontId="65" fillId="0" borderId="40" xfId="0" applyFont="1" applyBorder="1" applyAlignment="1">
      <alignment horizontal="center" vertical="center" wrapText="1"/>
    </xf>
    <xf numFmtId="0" fontId="65" fillId="0" borderId="7" xfId="0" applyFont="1" applyBorder="1" applyAlignment="1">
      <alignment horizontal="center" vertical="center" wrapText="1"/>
    </xf>
    <xf numFmtId="0" fontId="36" fillId="0" borderId="0" xfId="0" applyFont="1" applyAlignment="1">
      <alignment horizontal="center" vertical="center" wrapText="1"/>
    </xf>
    <xf numFmtId="0" fontId="34" fillId="0" borderId="0" xfId="0" applyFont="1" applyAlignment="1">
      <alignment horizontal="center" vertical="center"/>
    </xf>
    <xf numFmtId="0" fontId="62" fillId="5" borderId="70" xfId="0" applyFont="1" applyFill="1" applyBorder="1" applyAlignment="1">
      <alignment horizontal="center" vertical="center"/>
    </xf>
    <xf numFmtId="0" fontId="62" fillId="5" borderId="71" xfId="0" applyFont="1" applyFill="1" applyBorder="1" applyAlignment="1">
      <alignment horizontal="center" vertical="center"/>
    </xf>
    <xf numFmtId="0" fontId="62" fillId="5" borderId="75" xfId="0" applyFont="1" applyFill="1" applyBorder="1" applyAlignment="1">
      <alignment horizontal="center" vertical="center"/>
    </xf>
    <xf numFmtId="0" fontId="62" fillId="5" borderId="0" xfId="0" applyFont="1" applyFill="1" applyAlignment="1">
      <alignment horizontal="center" vertical="center"/>
    </xf>
    <xf numFmtId="0" fontId="55" fillId="0" borderId="52" xfId="0" applyFont="1" applyBorder="1" applyAlignment="1" applyProtection="1">
      <alignment horizontal="left" vertical="top" shrinkToFit="1"/>
      <protection locked="0"/>
    </xf>
    <xf numFmtId="0" fontId="55" fillId="0" borderId="53" xfId="0" applyFont="1" applyBorder="1" applyAlignment="1" applyProtection="1">
      <alignment horizontal="left" vertical="top" shrinkToFit="1"/>
      <protection locked="0"/>
    </xf>
    <xf numFmtId="0" fontId="55" fillId="0" borderId="76" xfId="0" applyFont="1" applyBorder="1" applyAlignment="1" applyProtection="1">
      <alignment horizontal="left" vertical="top" shrinkToFit="1"/>
      <protection locked="0"/>
    </xf>
    <xf numFmtId="0" fontId="55" fillId="0" borderId="77" xfId="0" applyFont="1" applyBorder="1" applyAlignment="1" applyProtection="1">
      <alignment horizontal="left" vertical="top" shrinkToFit="1"/>
      <protection locked="0"/>
    </xf>
    <xf numFmtId="38" fontId="34" fillId="9" borderId="58" xfId="5" applyFont="1" applyFill="1" applyBorder="1" applyAlignment="1">
      <alignment horizontal="center" wrapText="1"/>
    </xf>
    <xf numFmtId="38" fontId="34" fillId="9" borderId="63" xfId="5" applyFont="1" applyFill="1" applyBorder="1" applyAlignment="1">
      <alignment horizontal="center" wrapText="1"/>
    </xf>
    <xf numFmtId="38" fontId="34" fillId="9" borderId="67" xfId="5" applyFont="1" applyFill="1" applyBorder="1" applyAlignment="1">
      <alignment horizontal="center" wrapText="1"/>
    </xf>
    <xf numFmtId="38" fontId="34" fillId="10" borderId="59" xfId="5" applyFont="1" applyFill="1" applyBorder="1" applyAlignment="1">
      <alignment horizontal="center" wrapText="1"/>
    </xf>
    <xf numFmtId="38" fontId="34" fillId="10" borderId="64" xfId="5" applyFont="1" applyFill="1" applyBorder="1" applyAlignment="1">
      <alignment horizontal="center" wrapText="1"/>
    </xf>
    <xf numFmtId="38" fontId="34" fillId="10" borderId="68" xfId="5" applyFont="1" applyFill="1" applyBorder="1" applyAlignment="1">
      <alignment horizontal="center" wrapText="1"/>
    </xf>
    <xf numFmtId="0" fontId="13" fillId="0" borderId="46" xfId="0" applyFont="1" applyBorder="1" applyAlignment="1">
      <alignment horizontal="left" vertical="center"/>
    </xf>
    <xf numFmtId="0" fontId="13" fillId="0" borderId="49" xfId="0" applyFont="1" applyBorder="1" applyAlignment="1">
      <alignment horizontal="left" vertical="center"/>
    </xf>
    <xf numFmtId="0" fontId="0" fillId="3" borderId="0" xfId="0" applyFill="1" applyAlignment="1">
      <alignment horizontal="center" vertical="center"/>
    </xf>
    <xf numFmtId="0" fontId="17" fillId="0" borderId="52" xfId="0" applyFont="1" applyBorder="1" applyAlignment="1" applyProtection="1">
      <alignment horizontal="left" vertical="top" shrinkToFit="1"/>
      <protection locked="0"/>
    </xf>
    <xf numFmtId="0" fontId="17" fillId="0" borderId="53" xfId="0" applyFont="1" applyBorder="1" applyAlignment="1" applyProtection="1">
      <alignment horizontal="left" vertical="top" shrinkToFit="1"/>
      <protection locked="0"/>
    </xf>
    <xf numFmtId="0" fontId="34" fillId="8" borderId="47" xfId="0" applyFont="1" applyFill="1" applyBorder="1" applyAlignment="1">
      <alignment horizontal="center" vertical="center"/>
    </xf>
    <xf numFmtId="0" fontId="34" fillId="8" borderId="48" xfId="0" applyFont="1" applyFill="1" applyBorder="1" applyAlignment="1">
      <alignment horizontal="center" vertical="center"/>
    </xf>
    <xf numFmtId="0" fontId="55" fillId="0" borderId="50" xfId="0" applyFont="1" applyBorder="1" applyAlignment="1" applyProtection="1">
      <alignment horizontal="left" vertical="top" shrinkToFit="1"/>
      <protection locked="0"/>
    </xf>
    <xf numFmtId="0" fontId="55" fillId="0" borderId="51" xfId="0" applyFont="1" applyBorder="1" applyAlignment="1" applyProtection="1">
      <alignment horizontal="left" vertical="top" shrinkToFit="1"/>
      <protection locked="0"/>
    </xf>
    <xf numFmtId="0" fontId="30" fillId="3" borderId="0" xfId="0" applyFont="1" applyFill="1" applyAlignment="1">
      <alignment horizontal="center" vertical="center"/>
    </xf>
    <xf numFmtId="0" fontId="13" fillId="0" borderId="0" xfId="0" applyFont="1" applyAlignment="1">
      <alignment horizontal="center" vertical="center" shrinkToFit="1"/>
    </xf>
    <xf numFmtId="0" fontId="13" fillId="0" borderId="40" xfId="0" applyFont="1" applyBorder="1" applyAlignment="1">
      <alignment horizontal="center" vertical="center" shrinkToFit="1"/>
    </xf>
    <xf numFmtId="0" fontId="13" fillId="0" borderId="42" xfId="0" applyFont="1" applyBorder="1" applyAlignment="1">
      <alignment horizontal="center" vertical="center" shrinkToFit="1"/>
    </xf>
    <xf numFmtId="0" fontId="13" fillId="0" borderId="40" xfId="0" applyFont="1" applyBorder="1" applyAlignment="1" applyProtection="1">
      <alignment horizontal="center" vertical="center" shrinkToFit="1"/>
      <protection locked="0"/>
    </xf>
    <xf numFmtId="0" fontId="13" fillId="0" borderId="6" xfId="0" applyFont="1" applyBorder="1" applyAlignment="1" applyProtection="1">
      <alignment horizontal="center" vertical="center" shrinkToFit="1"/>
      <protection locked="0"/>
    </xf>
    <xf numFmtId="0" fontId="13" fillId="0" borderId="41" xfId="0" applyFont="1" applyBorder="1" applyAlignment="1" applyProtection="1">
      <alignment horizontal="center" vertical="center" shrinkToFit="1"/>
      <protection locked="0"/>
    </xf>
    <xf numFmtId="0" fontId="13" fillId="0" borderId="42" xfId="0" applyFont="1" applyBorder="1" applyAlignment="1" applyProtection="1">
      <alignment horizontal="center" vertical="center" shrinkToFit="1"/>
      <protection locked="0"/>
    </xf>
    <xf numFmtId="0" fontId="13" fillId="0" borderId="5" xfId="0" applyFont="1" applyBorder="1" applyAlignment="1" applyProtection="1">
      <alignment horizontal="center" vertical="center" shrinkToFit="1"/>
      <protection locked="0"/>
    </xf>
    <xf numFmtId="0" fontId="13" fillId="0" borderId="43" xfId="0" applyFont="1" applyBorder="1" applyAlignment="1" applyProtection="1">
      <alignment horizontal="center" vertical="center" shrinkToFit="1"/>
      <protection locked="0"/>
    </xf>
    <xf numFmtId="0" fontId="13" fillId="6" borderId="44" xfId="0" applyFont="1" applyFill="1" applyBorder="1" applyAlignment="1">
      <alignment horizontal="center" vertical="center"/>
    </xf>
    <xf numFmtId="0" fontId="13" fillId="6" borderId="45" xfId="0" applyFont="1" applyFill="1" applyBorder="1" applyAlignment="1">
      <alignment horizontal="center" vertical="center"/>
    </xf>
    <xf numFmtId="0" fontId="13" fillId="7" borderId="46" xfId="0" applyFont="1" applyFill="1" applyBorder="1" applyAlignment="1">
      <alignment horizontal="center" vertical="center"/>
    </xf>
    <xf numFmtId="0" fontId="13" fillId="7" borderId="3" xfId="0" applyFont="1" applyFill="1" applyBorder="1" applyAlignment="1">
      <alignment horizontal="center" vertical="center"/>
    </xf>
    <xf numFmtId="0" fontId="13" fillId="3" borderId="0" xfId="0" applyFont="1" applyFill="1" applyAlignment="1">
      <alignment horizontal="left" vertical="center"/>
    </xf>
    <xf numFmtId="0" fontId="26" fillId="3" borderId="0" xfId="0" applyFont="1" applyFill="1" applyAlignment="1">
      <alignment horizontal="left" vertical="center"/>
    </xf>
    <xf numFmtId="0" fontId="48" fillId="5" borderId="0" xfId="0" applyFont="1" applyFill="1" applyAlignment="1">
      <alignment horizontal="center" vertical="top" wrapText="1"/>
    </xf>
    <xf numFmtId="0" fontId="50" fillId="0" borderId="0" xfId="0" applyFont="1" applyAlignment="1">
      <alignment horizontal="center" vertical="center" shrinkToFit="1"/>
    </xf>
    <xf numFmtId="0" fontId="50" fillId="0" borderId="37" xfId="0" applyFont="1" applyBorder="1" applyAlignment="1">
      <alignment horizontal="center" vertical="center" shrinkToFit="1"/>
    </xf>
    <xf numFmtId="0" fontId="30" fillId="0" borderId="39" xfId="0" applyFont="1" applyBorder="1" applyAlignment="1">
      <alignment vertical="center" shrinkToFit="1"/>
    </xf>
    <xf numFmtId="0" fontId="30" fillId="0" borderId="0" xfId="0" applyFont="1" applyAlignment="1">
      <alignment vertical="center" shrinkToFit="1"/>
    </xf>
    <xf numFmtId="0" fontId="18" fillId="0" borderId="25" xfId="0" applyFont="1" applyBorder="1" applyAlignment="1">
      <alignment horizontal="left" vertical="center" wrapText="1"/>
    </xf>
    <xf numFmtId="0" fontId="18" fillId="0" borderId="0" xfId="0" applyFont="1" applyAlignment="1">
      <alignment horizontal="left" vertical="center" wrapText="1"/>
    </xf>
    <xf numFmtId="0" fontId="34" fillId="0" borderId="19" xfId="0" applyFont="1" applyBorder="1" applyAlignment="1">
      <alignment horizontal="right" vertical="center" shrinkToFit="1"/>
    </xf>
    <xf numFmtId="0" fontId="34" fillId="0" borderId="27" xfId="0" applyFont="1" applyBorder="1" applyAlignment="1">
      <alignment horizontal="right" vertical="center" shrinkToFit="1"/>
    </xf>
    <xf numFmtId="0" fontId="13" fillId="3" borderId="0" xfId="0" applyFont="1" applyFill="1" applyAlignment="1">
      <alignment horizontal="center" vertical="center"/>
    </xf>
    <xf numFmtId="0" fontId="0" fillId="3" borderId="0" xfId="0" applyFill="1" applyAlignment="1">
      <alignment horizontal="left" vertical="center"/>
    </xf>
    <xf numFmtId="0" fontId="26" fillId="0" borderId="46" xfId="0" applyFont="1" applyBorder="1" applyAlignment="1">
      <alignment horizontal="left" vertical="center" shrinkToFit="1"/>
    </xf>
    <xf numFmtId="0" fontId="26" fillId="0" borderId="3" xfId="0" applyFont="1" applyBorder="1" applyAlignment="1">
      <alignment horizontal="left" vertical="center" shrinkToFit="1"/>
    </xf>
    <xf numFmtId="0" fontId="7" fillId="0" borderId="15"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30" fillId="3" borderId="0" xfId="0" applyFont="1" applyFill="1" applyAlignment="1">
      <alignment horizontal="left" vertical="center" shrinkToFit="1"/>
    </xf>
    <xf numFmtId="0" fontId="10" fillId="3" borderId="0" xfId="0" applyFont="1" applyFill="1" applyAlignment="1">
      <alignment horizontal="left" vertical="center"/>
    </xf>
    <xf numFmtId="0" fontId="11" fillId="3" borderId="0" xfId="0" applyFont="1" applyFill="1" applyAlignment="1">
      <alignment horizontal="left" vertical="center"/>
    </xf>
    <xf numFmtId="0" fontId="71" fillId="4" borderId="0" xfId="0" applyFont="1" applyFill="1" applyAlignment="1">
      <alignment horizontal="left" vertical="center" shrinkToFit="1"/>
    </xf>
    <xf numFmtId="0" fontId="9" fillId="4" borderId="0" xfId="0" applyFont="1" applyFill="1" applyAlignment="1">
      <alignment horizontal="left" vertical="center" shrinkToFit="1"/>
    </xf>
    <xf numFmtId="0" fontId="16" fillId="5" borderId="19" xfId="0" applyFont="1" applyFill="1" applyBorder="1" applyAlignment="1">
      <alignment horizontal="center" vertical="center"/>
    </xf>
    <xf numFmtId="0" fontId="0" fillId="3" borderId="21" xfId="0" applyFill="1" applyBorder="1" applyAlignment="1">
      <alignment horizontal="left" vertical="center"/>
    </xf>
    <xf numFmtId="0" fontId="0" fillId="3" borderId="19" xfId="0" applyFill="1" applyBorder="1" applyAlignment="1">
      <alignment horizontal="left" vertical="center"/>
    </xf>
    <xf numFmtId="0" fontId="34" fillId="0" borderId="0" xfId="0" applyFont="1" applyAlignment="1">
      <alignment horizontal="right" vertical="center" shrinkToFit="1"/>
    </xf>
    <xf numFmtId="0" fontId="34" fillId="0" borderId="29" xfId="0" applyFont="1" applyBorder="1" applyAlignment="1">
      <alignment horizontal="right" vertical="center" shrinkToFit="1"/>
    </xf>
    <xf numFmtId="0" fontId="17" fillId="0" borderId="22" xfId="0" applyFont="1" applyBorder="1" applyAlignment="1">
      <alignment horizontal="left" vertical="center" wrapText="1"/>
    </xf>
    <xf numFmtId="0" fontId="17" fillId="0" borderId="23" xfId="0" applyFont="1" applyBorder="1" applyAlignment="1">
      <alignment horizontal="left" vertical="center" wrapText="1"/>
    </xf>
    <xf numFmtId="0" fontId="17" fillId="0" borderId="0" xfId="0" applyFont="1" applyAlignment="1">
      <alignment horizontal="left" vertical="center" wrapText="1"/>
    </xf>
    <xf numFmtId="0" fontId="65" fillId="3" borderId="0" xfId="0" applyFont="1" applyFill="1" applyAlignment="1">
      <alignment horizontal="left" vertical="center" shrinkToFit="1"/>
    </xf>
    <xf numFmtId="0" fontId="12" fillId="4" borderId="0" xfId="0" applyFont="1" applyFill="1" applyAlignment="1">
      <alignment horizontal="left" vertical="center" shrinkToFit="1"/>
    </xf>
    <xf numFmtId="0" fontId="13" fillId="4" borderId="0" xfId="0" applyFont="1" applyFill="1" applyAlignment="1">
      <alignment horizontal="left" vertical="center" shrinkToFit="1"/>
    </xf>
  </cellXfs>
  <cellStyles count="6">
    <cellStyle name="パーセント 2" xfId="2" xr:uid="{F4D85A5C-0D77-42E6-98FC-105ADF3026C2}"/>
    <cellStyle name="桁区切り" xfId="5" builtinId="6"/>
    <cellStyle name="桁区切り 2" xfId="3" xr:uid="{7CB3B932-B4FF-4A6C-B911-100BA589EBB0}"/>
    <cellStyle name="桁区切り 2 2" xfId="4" xr:uid="{AC8D5221-A4E5-4E08-A2C2-F5C3E5C959D8}"/>
    <cellStyle name="標準" xfId="0" builtinId="0"/>
    <cellStyle name="標準 2" xfId="1" xr:uid="{F3492EE3-1DEC-4CC2-9DBE-9F55759FBBF0}"/>
  </cellStyles>
  <dxfs count="101">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s>
  <tableStyles count="0" defaultTableStyle="TableStyleMedium2" defaultPivotStyle="PivotStyleLight16"/>
  <colors>
    <mruColors>
      <color rgb="FF9C0006"/>
      <color rgb="FFFFC7CE"/>
      <color rgb="FFFFE697"/>
      <color rgb="FFFFD757"/>
      <color rgb="FFFFCCCC"/>
      <color rgb="FFCCFFFF"/>
      <color rgb="FFCC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142875</xdr:colOff>
      <xdr:row>27</xdr:row>
      <xdr:rowOff>47625</xdr:rowOff>
    </xdr:from>
    <xdr:to>
      <xdr:col>7</xdr:col>
      <xdr:colOff>123825</xdr:colOff>
      <xdr:row>28</xdr:row>
      <xdr:rowOff>180975</xdr:rowOff>
    </xdr:to>
    <xdr:sp macro="" textlink="">
      <xdr:nvSpPr>
        <xdr:cNvPr id="2" name="矢印: 下 1">
          <a:extLst>
            <a:ext uri="{FF2B5EF4-FFF2-40B4-BE49-F238E27FC236}">
              <a16:creationId xmlns:a16="http://schemas.microsoft.com/office/drawing/2014/main" id="{F6F11CF7-EE19-4F24-9795-C9CA30F5D953}"/>
            </a:ext>
          </a:extLst>
        </xdr:cNvPr>
        <xdr:cNvSpPr/>
      </xdr:nvSpPr>
      <xdr:spPr>
        <a:xfrm rot="10800000" flipV="1">
          <a:off x="1971675" y="6410325"/>
          <a:ext cx="247650" cy="342900"/>
        </a:xfrm>
        <a:prstGeom prst="downArrow">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FA2CD111-A419-45F0-BCBA-2462887FDF82}"/>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3C291620-EC34-44B8-B4F2-6FEB39ECBD32}"/>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622F90A4-3E18-4D6C-884A-8176D912880E}"/>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0ABD63B2-537E-48C9-857B-CD17FA4D336F}"/>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14DA93F7-5BE8-4D8D-8F2D-060827CFDE15}"/>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43159D1F-C476-471B-812F-731BA25D3B5A}"/>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5B719FDD-42E4-4436-9372-4CFC4E9296CD}"/>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2C524A8C-DA1B-4A75-B1CC-C670AD75A47D}"/>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5D159C26-9C7B-4546-801D-ADA17C3F473E}"/>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editAs="oneCell">
    <xdr:from>
      <xdr:col>23</xdr:col>
      <xdr:colOff>0</xdr:colOff>
      <xdr:row>35</xdr:row>
      <xdr:rowOff>0</xdr:rowOff>
    </xdr:from>
    <xdr:to>
      <xdr:col>27</xdr:col>
      <xdr:colOff>238125</xdr:colOff>
      <xdr:row>44</xdr:row>
      <xdr:rowOff>209550</xdr:rowOff>
    </xdr:to>
    <xdr:pic>
      <xdr:nvPicPr>
        <xdr:cNvPr id="14" name="図 13">
          <a:extLst>
            <a:ext uri="{FF2B5EF4-FFF2-40B4-BE49-F238E27FC236}">
              <a16:creationId xmlns:a16="http://schemas.microsoft.com/office/drawing/2014/main" id="{240CF86F-3B27-432E-92D6-BDC34021C3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5FC9F5C3-DC99-46DC-9677-5266AE1E22CD}"/>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D8412B05-8394-4CBB-9DE4-4040B277AF36}"/>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7C40BE3A-6BF2-413E-AE50-9FA7CB30A075}"/>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991B7B95-D607-43C1-AF22-95984DD7D6C0}"/>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E028D5C9-3419-42AE-94BE-CE0EBB921C93}"/>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CA6F8D4C-E199-4F51-BB33-DE608242CE30}"/>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7291CE7A-EA25-4037-B26C-DA35E32B4016}"/>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477B724C-4982-4D12-983F-4790A18205F7}"/>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186CD4AA-C6C3-41F5-B672-3224A541E18A}"/>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editAs="oneCell">
    <xdr:from>
      <xdr:col>23</xdr:col>
      <xdr:colOff>0</xdr:colOff>
      <xdr:row>35</xdr:row>
      <xdr:rowOff>0</xdr:rowOff>
    </xdr:from>
    <xdr:to>
      <xdr:col>27</xdr:col>
      <xdr:colOff>238125</xdr:colOff>
      <xdr:row>44</xdr:row>
      <xdr:rowOff>161925</xdr:rowOff>
    </xdr:to>
    <xdr:pic>
      <xdr:nvPicPr>
        <xdr:cNvPr id="13" name="図 12">
          <a:extLst>
            <a:ext uri="{FF2B5EF4-FFF2-40B4-BE49-F238E27FC236}">
              <a16:creationId xmlns:a16="http://schemas.microsoft.com/office/drawing/2014/main" id="{438DC65E-4AD3-4BB1-A1BB-3CF78356CD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875DC182-1793-4A01-AC94-8B92DCA2BC6C}"/>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8B11767B-4412-495F-B37E-9E375B4AB8F9}"/>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CCC2DA02-652D-40A4-B61F-B43B7D4655A5}"/>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09B240D3-7FA6-4F68-A95A-5DFAC636A477}"/>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CCC55FE5-2D6E-4C6B-8A5D-B1842C0B2FB3}"/>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E1BAAF89-C57B-4A82-9C26-7024EADC8F7F}"/>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50EA34DC-1DE4-4723-8774-3BCF95CCB8C9}"/>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B181C484-FA2F-4D1B-A877-4042A669E3C1}"/>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8D41EA15-AA78-405F-9CDB-EF5DD7773E14}"/>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editAs="oneCell">
    <xdr:from>
      <xdr:col>23</xdr:col>
      <xdr:colOff>0</xdr:colOff>
      <xdr:row>35</xdr:row>
      <xdr:rowOff>0</xdr:rowOff>
    </xdr:from>
    <xdr:to>
      <xdr:col>27</xdr:col>
      <xdr:colOff>238125</xdr:colOff>
      <xdr:row>44</xdr:row>
      <xdr:rowOff>161925</xdr:rowOff>
    </xdr:to>
    <xdr:pic>
      <xdr:nvPicPr>
        <xdr:cNvPr id="13" name="図 12">
          <a:extLst>
            <a:ext uri="{FF2B5EF4-FFF2-40B4-BE49-F238E27FC236}">
              <a16:creationId xmlns:a16="http://schemas.microsoft.com/office/drawing/2014/main" id="{51BC9F86-2B25-4BED-81AD-C2CFAC4AC1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1431082C-B818-471E-A894-D013E35FA95F}"/>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1708C576-1862-47EF-9A28-77816D162C3E}"/>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9023E9C0-B118-4780-804C-08F1B0CFB501}"/>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B8FAC8C1-4C7E-49E7-B242-824A6331D9B1}"/>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D46E121D-D2B7-46A7-A353-331B470891D0}"/>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F56C2DDE-EB45-4AFD-AEC2-184DB4E58F42}"/>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B8F82F2B-1992-4FB2-8F3F-16550276325E}"/>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B05D22B4-5925-4091-A0EF-A0E8AC7EB214}"/>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E78CA765-8810-4DA0-A7A8-F087C58382B6}"/>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editAs="oneCell">
    <xdr:from>
      <xdr:col>23</xdr:col>
      <xdr:colOff>0</xdr:colOff>
      <xdr:row>35</xdr:row>
      <xdr:rowOff>0</xdr:rowOff>
    </xdr:from>
    <xdr:to>
      <xdr:col>27</xdr:col>
      <xdr:colOff>238125</xdr:colOff>
      <xdr:row>44</xdr:row>
      <xdr:rowOff>161925</xdr:rowOff>
    </xdr:to>
    <xdr:pic>
      <xdr:nvPicPr>
        <xdr:cNvPr id="13" name="図 12">
          <a:extLst>
            <a:ext uri="{FF2B5EF4-FFF2-40B4-BE49-F238E27FC236}">
              <a16:creationId xmlns:a16="http://schemas.microsoft.com/office/drawing/2014/main" id="{9CCDBF75-B122-46FA-B38D-CF3BDD3541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10</v>
    <v>2</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87232-C1F7-4AD9-8DC2-B143AA95BECE}">
  <sheetPr>
    <tabColor theme="9"/>
    <pageSetUpPr fitToPage="1"/>
  </sheetPr>
  <dimension ref="B1:X58"/>
  <sheetViews>
    <sheetView view="pageBreakPreview" topLeftCell="A19" zoomScaleNormal="100" zoomScaleSheetLayoutView="100" workbookViewId="0">
      <selection activeCell="K33" sqref="K33:N34"/>
    </sheetView>
  </sheetViews>
  <sheetFormatPr defaultRowHeight="17.25" x14ac:dyDescent="0.2"/>
  <cols>
    <col min="1" max="1" width="1" style="1" customWidth="1"/>
    <col min="2" max="2" width="3.25" style="113" customWidth="1"/>
    <col min="3" max="3" width="2.875" style="113" customWidth="1"/>
    <col min="4" max="4" width="8" style="113" customWidth="1"/>
    <col min="5" max="5" width="5.125" style="113" customWidth="1"/>
    <col min="6" max="6" width="3.75" style="113" customWidth="1"/>
    <col min="7" max="7" width="3.5" style="113" bestFit="1" customWidth="1"/>
    <col min="8" max="8" width="3.75" style="113" customWidth="1"/>
    <col min="9" max="9" width="5.625" style="113" customWidth="1"/>
    <col min="10" max="10" width="5.125" style="113" customWidth="1"/>
    <col min="11" max="11" width="3.75" style="113" customWidth="1"/>
    <col min="12" max="12" width="3.5" style="113" bestFit="1" customWidth="1"/>
    <col min="13" max="13" width="3.75" style="113" customWidth="1"/>
    <col min="14" max="14" width="5.625" style="113" customWidth="1"/>
    <col min="15" max="15" width="5.5" style="113" bestFit="1" customWidth="1"/>
    <col min="16" max="16" width="3.75" style="113" customWidth="1"/>
    <col min="17" max="17" width="3.5" style="113" bestFit="1" customWidth="1"/>
    <col min="18" max="18" width="3.75" style="113" customWidth="1"/>
    <col min="19" max="19" width="5.625" style="113" customWidth="1"/>
    <col min="20" max="20" width="2" style="113" customWidth="1"/>
    <col min="21" max="21" width="16.375" style="113" customWidth="1"/>
    <col min="22" max="22" width="5.5" style="113" bestFit="1" customWidth="1"/>
    <col min="23" max="23" width="5.5" style="113" customWidth="1"/>
    <col min="24" max="24" width="6.75" style="113" bestFit="1" customWidth="1"/>
    <col min="25" max="16384" width="9" style="1"/>
  </cols>
  <sheetData>
    <row r="1" spans="2:24" ht="18.75" customHeight="1" x14ac:dyDescent="0.2">
      <c r="B1" s="344" t="s">
        <v>0</v>
      </c>
      <c r="C1" s="344"/>
      <c r="D1" s="344"/>
      <c r="E1" s="344"/>
      <c r="F1" s="344"/>
      <c r="V1" s="114"/>
      <c r="W1" s="114"/>
      <c r="X1" s="115"/>
    </row>
    <row r="2" spans="2:24" ht="18.75" customHeight="1" x14ac:dyDescent="0.2">
      <c r="C2" s="116"/>
    </row>
    <row r="3" spans="2:24" ht="18.75" customHeight="1" x14ac:dyDescent="0.2">
      <c r="B3" s="350" t="s">
        <v>1</v>
      </c>
      <c r="C3" s="350"/>
      <c r="D3" s="350"/>
      <c r="E3" s="350"/>
      <c r="F3" s="350"/>
      <c r="G3" s="350"/>
      <c r="H3" s="350"/>
      <c r="I3" s="350"/>
      <c r="J3" s="350"/>
      <c r="K3" s="350"/>
      <c r="L3" s="350"/>
      <c r="M3" s="350"/>
      <c r="N3" s="350"/>
      <c r="O3" s="350"/>
      <c r="P3" s="350"/>
      <c r="Q3" s="350"/>
      <c r="R3" s="350"/>
      <c r="S3" s="350"/>
      <c r="T3" s="350"/>
      <c r="U3" s="350"/>
      <c r="V3" s="350"/>
      <c r="W3" s="350"/>
      <c r="X3" s="350"/>
    </row>
    <row r="4" spans="2:24" ht="18.75" customHeight="1" x14ac:dyDescent="0.2">
      <c r="B4" s="350" t="s">
        <v>2</v>
      </c>
      <c r="C4" s="350"/>
      <c r="D4" s="350"/>
      <c r="E4" s="350"/>
      <c r="F4" s="350"/>
      <c r="G4" s="350"/>
      <c r="H4" s="350"/>
      <c r="I4" s="350"/>
      <c r="J4" s="350"/>
      <c r="K4" s="350"/>
      <c r="L4" s="350"/>
      <c r="M4" s="350"/>
      <c r="N4" s="350"/>
      <c r="O4" s="350"/>
      <c r="P4" s="350"/>
      <c r="Q4" s="350"/>
      <c r="R4" s="350"/>
      <c r="S4" s="350"/>
      <c r="T4" s="350"/>
      <c r="U4" s="350"/>
      <c r="V4" s="350"/>
      <c r="W4" s="350"/>
      <c r="X4" s="350"/>
    </row>
    <row r="5" spans="2:24" ht="18.75" customHeight="1" x14ac:dyDescent="0.2">
      <c r="X5" s="118"/>
    </row>
    <row r="6" spans="2:24" ht="18.75" customHeight="1" x14ac:dyDescent="0.2">
      <c r="W6" s="119"/>
      <c r="X6" s="119" t="s">
        <v>3</v>
      </c>
    </row>
    <row r="7" spans="2:24" ht="18.75" customHeight="1" x14ac:dyDescent="0.2">
      <c r="U7" s="119"/>
    </row>
    <row r="8" spans="2:24" ht="18.75" customHeight="1" x14ac:dyDescent="0.2">
      <c r="C8" s="113" t="s">
        <v>4</v>
      </c>
    </row>
    <row r="9" spans="2:24" ht="18.75" customHeight="1" x14ac:dyDescent="0.2"/>
    <row r="10" spans="2:24" ht="18.75" customHeight="1" x14ac:dyDescent="0.2">
      <c r="L10" s="113" t="s">
        <v>5</v>
      </c>
      <c r="N10" s="352"/>
      <c r="O10" s="352"/>
      <c r="P10" s="352"/>
      <c r="Q10" s="352"/>
      <c r="R10" s="352"/>
      <c r="S10" s="352"/>
      <c r="T10" s="352"/>
      <c r="U10" s="352"/>
      <c r="V10" s="352"/>
      <c r="W10" s="352"/>
    </row>
    <row r="11" spans="2:24" ht="18.75" customHeight="1" x14ac:dyDescent="0.2">
      <c r="L11" s="113" t="s">
        <v>6</v>
      </c>
      <c r="N11" s="352"/>
      <c r="O11" s="352"/>
      <c r="P11" s="352"/>
      <c r="Q11" s="352"/>
      <c r="R11" s="352"/>
      <c r="S11" s="352"/>
      <c r="T11" s="352"/>
      <c r="U11" s="352"/>
      <c r="V11" s="352"/>
      <c r="W11" s="352"/>
    </row>
    <row r="12" spans="2:24" ht="18.75" customHeight="1" x14ac:dyDescent="0.2">
      <c r="L12" s="113" t="s">
        <v>7</v>
      </c>
      <c r="P12" s="352"/>
      <c r="Q12" s="352"/>
      <c r="R12" s="352"/>
      <c r="S12" s="352"/>
      <c r="T12" s="352"/>
      <c r="U12" s="352"/>
      <c r="V12" s="352"/>
      <c r="W12" s="352"/>
    </row>
    <row r="13" spans="2:24" ht="18.75" customHeight="1" x14ac:dyDescent="0.2"/>
    <row r="14" spans="2:24" ht="18.75" customHeight="1" x14ac:dyDescent="0.2"/>
    <row r="15" spans="2:24" ht="34.5" customHeight="1" x14ac:dyDescent="0.2">
      <c r="B15" s="351" t="s">
        <v>8</v>
      </c>
      <c r="C15" s="351"/>
      <c r="D15" s="351"/>
      <c r="E15" s="351"/>
      <c r="F15" s="351"/>
      <c r="G15" s="351"/>
      <c r="H15" s="351"/>
      <c r="I15" s="351"/>
      <c r="J15" s="351"/>
      <c r="K15" s="351"/>
      <c r="L15" s="351"/>
      <c r="M15" s="351"/>
      <c r="N15" s="351"/>
      <c r="O15" s="351"/>
      <c r="P15" s="351"/>
      <c r="Q15" s="351"/>
      <c r="R15" s="351"/>
      <c r="S15" s="351"/>
      <c r="T15" s="351"/>
      <c r="U15" s="351"/>
      <c r="V15" s="351"/>
      <c r="W15" s="351"/>
      <c r="X15" s="351"/>
    </row>
    <row r="16" spans="2:24" ht="18.75" customHeight="1" x14ac:dyDescent="0.2">
      <c r="B16" s="120"/>
      <c r="C16" s="120"/>
      <c r="D16" s="120"/>
      <c r="E16" s="120"/>
      <c r="F16" s="120"/>
      <c r="G16" s="120"/>
      <c r="H16" s="120"/>
      <c r="I16" s="120"/>
      <c r="J16" s="120"/>
      <c r="K16" s="120"/>
      <c r="L16" s="120"/>
      <c r="M16" s="120"/>
      <c r="N16" s="120"/>
      <c r="O16" s="120"/>
      <c r="P16" s="120"/>
      <c r="Q16" s="120"/>
      <c r="R16" s="120"/>
      <c r="S16" s="120"/>
      <c r="T16" s="120"/>
      <c r="U16" s="120"/>
      <c r="V16" s="120"/>
      <c r="W16" s="120"/>
    </row>
    <row r="17" spans="2:24" ht="18.75" customHeight="1" x14ac:dyDescent="0.2">
      <c r="B17" s="343" t="s">
        <v>9</v>
      </c>
      <c r="C17" s="343"/>
      <c r="D17" s="343"/>
      <c r="E17" s="343"/>
      <c r="F17" s="343"/>
      <c r="G17" s="343"/>
      <c r="H17" s="343"/>
      <c r="I17" s="343"/>
      <c r="J17" s="343"/>
      <c r="K17" s="343"/>
      <c r="L17" s="343"/>
      <c r="M17" s="343"/>
      <c r="N17" s="343"/>
      <c r="O17" s="343"/>
      <c r="P17" s="343"/>
      <c r="Q17" s="343"/>
      <c r="R17" s="343"/>
      <c r="S17" s="343"/>
      <c r="T17" s="343"/>
      <c r="U17" s="343"/>
      <c r="V17" s="343"/>
      <c r="W17" s="343"/>
      <c r="X17" s="343"/>
    </row>
    <row r="18" spans="2:24" ht="18.75" customHeight="1" x14ac:dyDescent="0.2">
      <c r="B18" s="121"/>
      <c r="C18" s="121"/>
      <c r="D18" s="121"/>
      <c r="E18" s="121"/>
      <c r="F18" s="121"/>
      <c r="G18" s="121"/>
      <c r="H18" s="121"/>
      <c r="I18" s="121"/>
      <c r="J18" s="121"/>
      <c r="K18" s="121"/>
      <c r="L18" s="121"/>
      <c r="M18" s="121"/>
      <c r="N18" s="121"/>
      <c r="O18" s="121"/>
      <c r="P18" s="121"/>
      <c r="Q18" s="121"/>
      <c r="R18" s="121"/>
      <c r="S18" s="121"/>
      <c r="T18" s="121"/>
      <c r="U18" s="121"/>
      <c r="V18" s="121"/>
      <c r="W18" s="121"/>
    </row>
    <row r="19" spans="2:24" ht="42" customHeight="1" x14ac:dyDescent="0.2">
      <c r="B19" s="323" t="s">
        <v>10</v>
      </c>
      <c r="C19" s="323"/>
      <c r="D19" s="323"/>
      <c r="E19" s="323"/>
      <c r="F19" s="323"/>
      <c r="G19" s="323"/>
      <c r="H19" s="323"/>
      <c r="I19" s="323"/>
      <c r="J19" s="323"/>
      <c r="K19" s="323"/>
      <c r="L19" s="323"/>
      <c r="M19" s="323"/>
      <c r="N19" s="323"/>
      <c r="O19" s="323"/>
      <c r="P19" s="323"/>
      <c r="Q19" s="323"/>
      <c r="R19" s="323"/>
      <c r="S19" s="323"/>
      <c r="T19" s="323"/>
      <c r="U19" s="323"/>
      <c r="V19" s="323"/>
      <c r="W19" s="323"/>
      <c r="X19" s="323"/>
    </row>
    <row r="20" spans="2:24" ht="10.5" customHeight="1" x14ac:dyDescent="0.2">
      <c r="B20" s="122"/>
      <c r="C20" s="122"/>
      <c r="D20" s="122"/>
      <c r="E20" s="122"/>
      <c r="F20" s="122"/>
      <c r="G20" s="122"/>
      <c r="H20" s="122"/>
      <c r="I20" s="122"/>
      <c r="J20" s="122"/>
      <c r="K20" s="122"/>
      <c r="L20" s="122"/>
      <c r="M20" s="122"/>
      <c r="N20" s="122"/>
      <c r="O20" s="122"/>
      <c r="P20" s="122"/>
      <c r="Q20" s="122"/>
      <c r="R20" s="122"/>
      <c r="S20" s="122"/>
      <c r="T20" s="122"/>
      <c r="U20" s="122"/>
      <c r="V20" s="122"/>
      <c r="W20" s="122"/>
      <c r="X20" s="122"/>
    </row>
    <row r="21" spans="2:24" ht="18.75" customHeight="1" x14ac:dyDescent="0.2">
      <c r="B21" s="323" t="s">
        <v>11</v>
      </c>
      <c r="C21" s="323"/>
      <c r="D21" s="323"/>
      <c r="E21" s="323"/>
      <c r="F21" s="323"/>
      <c r="G21" s="323"/>
      <c r="H21" s="323"/>
      <c r="I21" s="323"/>
      <c r="J21" s="323"/>
      <c r="K21" s="323"/>
      <c r="L21" s="323"/>
      <c r="M21" s="323"/>
      <c r="N21" s="323"/>
      <c r="O21" s="323"/>
      <c r="P21" s="323"/>
      <c r="Q21" s="323"/>
      <c r="R21" s="323"/>
      <c r="S21" s="323"/>
      <c r="T21" s="323"/>
      <c r="U21" s="323"/>
      <c r="V21" s="323"/>
      <c r="W21" s="323"/>
      <c r="X21" s="323"/>
    </row>
    <row r="22" spans="2:24" ht="5.25" customHeight="1" x14ac:dyDescent="0.2">
      <c r="X22" s="119"/>
    </row>
    <row r="23" spans="2:24" ht="16.5" customHeight="1" x14ac:dyDescent="0.2">
      <c r="C23" s="113" t="s">
        <v>12</v>
      </c>
      <c r="U23" s="123"/>
    </row>
    <row r="24" spans="2:24" ht="5.25" customHeight="1" x14ac:dyDescent="0.2">
      <c r="U24" s="123"/>
    </row>
    <row r="25" spans="2:24" ht="16.5" customHeight="1" x14ac:dyDescent="0.2">
      <c r="D25" s="124" t="s">
        <v>13</v>
      </c>
      <c r="E25" s="345">
        <v>7</v>
      </c>
      <c r="F25" s="345"/>
      <c r="G25" s="345" t="s">
        <v>14</v>
      </c>
      <c r="H25" s="345"/>
      <c r="I25" s="125"/>
      <c r="J25" s="126" t="s">
        <v>15</v>
      </c>
      <c r="K25" s="127" t="s">
        <v>16</v>
      </c>
      <c r="L25" s="128"/>
      <c r="U25" s="123"/>
    </row>
    <row r="26" spans="2:24" ht="16.5" customHeight="1" x14ac:dyDescent="0.2">
      <c r="D26" s="346" t="s">
        <v>17</v>
      </c>
      <c r="E26" s="347"/>
      <c r="F26" s="347"/>
      <c r="G26" s="347"/>
      <c r="H26" s="347"/>
      <c r="I26" s="347"/>
      <c r="J26" s="347"/>
      <c r="K26" s="348">
        <f>SUM('150人まで（賃上げ確認表）:275人まで（賃上げ確認表）'!O34)</f>
        <v>0</v>
      </c>
      <c r="L26" s="348"/>
      <c r="M26" s="348"/>
      <c r="N26" s="348"/>
      <c r="O26" s="349" t="s">
        <v>18</v>
      </c>
      <c r="P26" s="129"/>
    </row>
    <row r="27" spans="2:24" ht="16.5" customHeight="1" x14ac:dyDescent="0.2">
      <c r="D27" s="347"/>
      <c r="E27" s="347"/>
      <c r="F27" s="347"/>
      <c r="G27" s="347"/>
      <c r="H27" s="347"/>
      <c r="I27" s="347"/>
      <c r="J27" s="347"/>
      <c r="K27" s="348"/>
      <c r="L27" s="348"/>
      <c r="M27" s="348"/>
      <c r="N27" s="348"/>
      <c r="O27" s="349"/>
      <c r="P27" s="129"/>
    </row>
    <row r="28" spans="2:24" ht="16.5" customHeight="1" x14ac:dyDescent="0.2">
      <c r="K28" s="332" t="s">
        <v>19</v>
      </c>
      <c r="L28" s="332"/>
      <c r="M28" s="332"/>
      <c r="N28" s="332"/>
      <c r="U28" s="123"/>
    </row>
    <row r="29" spans="2:24" ht="16.5" customHeight="1" x14ac:dyDescent="0.2">
      <c r="U29" s="123"/>
    </row>
    <row r="30" spans="2:24" ht="16.5" customHeight="1" x14ac:dyDescent="0.2">
      <c r="C30" s="113" t="s">
        <v>20</v>
      </c>
      <c r="U30" s="123"/>
    </row>
    <row r="31" spans="2:24" ht="5.25" customHeight="1" x14ac:dyDescent="0.2">
      <c r="U31" s="123"/>
    </row>
    <row r="32" spans="2:24" ht="16.5" customHeight="1" x14ac:dyDescent="0.2">
      <c r="D32" s="124" t="s">
        <v>13</v>
      </c>
      <c r="E32" s="345">
        <v>7</v>
      </c>
      <c r="F32" s="345"/>
      <c r="G32" s="345" t="s">
        <v>14</v>
      </c>
      <c r="H32" s="345"/>
      <c r="I32" s="125"/>
      <c r="J32" s="126" t="s">
        <v>15</v>
      </c>
      <c r="K32" s="127" t="s">
        <v>16</v>
      </c>
      <c r="L32" s="128"/>
      <c r="U32" s="123"/>
      <c r="X32" s="130" t="s">
        <v>16</v>
      </c>
    </row>
    <row r="33" spans="2:24" ht="16.5" customHeight="1" x14ac:dyDescent="0.2">
      <c r="D33" s="346" t="s">
        <v>17</v>
      </c>
      <c r="E33" s="347"/>
      <c r="F33" s="347"/>
      <c r="G33" s="347"/>
      <c r="H33" s="347"/>
      <c r="I33" s="347"/>
      <c r="J33" s="347"/>
      <c r="K33" s="348">
        <f>SUM('150人まで（賃上げ確認表）:275人まで（賃上げ確認表）'!P34)</f>
        <v>0</v>
      </c>
      <c r="L33" s="348"/>
      <c r="M33" s="348"/>
      <c r="N33" s="348"/>
      <c r="O33" s="344" t="s">
        <v>18</v>
      </c>
      <c r="Q33" s="324" t="s">
        <v>21</v>
      </c>
      <c r="R33" s="325"/>
      <c r="S33" s="325"/>
      <c r="T33" s="325"/>
      <c r="U33" s="325"/>
      <c r="V33" s="325"/>
      <c r="W33" s="328"/>
      <c r="X33" s="330" t="s">
        <v>15</v>
      </c>
    </row>
    <row r="34" spans="2:24" ht="16.5" customHeight="1" x14ac:dyDescent="0.2">
      <c r="D34" s="347"/>
      <c r="E34" s="347"/>
      <c r="F34" s="347"/>
      <c r="G34" s="347"/>
      <c r="H34" s="347"/>
      <c r="I34" s="347"/>
      <c r="J34" s="347"/>
      <c r="K34" s="348"/>
      <c r="L34" s="348"/>
      <c r="M34" s="348"/>
      <c r="N34" s="348"/>
      <c r="O34" s="344"/>
      <c r="Q34" s="326"/>
      <c r="R34" s="327"/>
      <c r="S34" s="327"/>
      <c r="T34" s="327"/>
      <c r="U34" s="327"/>
      <c r="V34" s="327"/>
      <c r="W34" s="329"/>
      <c r="X34" s="331"/>
    </row>
    <row r="35" spans="2:24" ht="5.25" customHeight="1" x14ac:dyDescent="0.2">
      <c r="D35" s="117"/>
      <c r="E35" s="117"/>
      <c r="F35" s="117"/>
      <c r="G35" s="117"/>
      <c r="H35" s="117"/>
      <c r="I35" s="117"/>
      <c r="J35" s="117"/>
      <c r="K35" s="332" t="s">
        <v>19</v>
      </c>
      <c r="L35" s="332"/>
      <c r="M35" s="332"/>
      <c r="N35" s="332"/>
      <c r="U35" s="123"/>
    </row>
    <row r="36" spans="2:24" ht="14.25" customHeight="1" x14ac:dyDescent="0.2">
      <c r="D36" s="131"/>
      <c r="K36" s="333"/>
      <c r="L36" s="333"/>
      <c r="M36" s="333"/>
      <c r="N36" s="333"/>
      <c r="R36" s="334" t="s">
        <v>22</v>
      </c>
      <c r="S36" s="335"/>
      <c r="T36" s="336"/>
      <c r="U36" s="340">
        <f>SUM('150人まで（賃上げ確認表）:275人まで（賃上げ確認表）'!Q34)</f>
        <v>0</v>
      </c>
      <c r="V36" s="336" t="s">
        <v>18</v>
      </c>
      <c r="W36" s="342" t="s">
        <v>23</v>
      </c>
      <c r="X36" s="343" t="s">
        <v>24</v>
      </c>
    </row>
    <row r="37" spans="2:24" ht="14.25" customHeight="1" x14ac:dyDescent="0.2">
      <c r="E37" s="132"/>
      <c r="F37" s="132"/>
      <c r="G37" s="132"/>
      <c r="H37" s="132"/>
      <c r="I37" s="132"/>
      <c r="J37" s="132"/>
      <c r="K37" s="132"/>
      <c r="L37" s="132"/>
      <c r="M37" s="132"/>
      <c r="N37" s="132"/>
      <c r="O37" s="132"/>
      <c r="P37" s="132"/>
      <c r="Q37" s="132"/>
      <c r="R37" s="337"/>
      <c r="S37" s="338"/>
      <c r="T37" s="339"/>
      <c r="U37" s="341" t="str">
        <f>IFERROR((T24-#REF!)/T24*100,"")</f>
        <v/>
      </c>
      <c r="V37" s="339"/>
      <c r="W37" s="342"/>
      <c r="X37" s="343"/>
    </row>
    <row r="38" spans="2:24" ht="16.5" customHeight="1" x14ac:dyDescent="0.2">
      <c r="U38" s="123" t="s">
        <v>19</v>
      </c>
    </row>
    <row r="39" spans="2:24" ht="16.5" customHeight="1" x14ac:dyDescent="0.2">
      <c r="U39" s="123"/>
    </row>
    <row r="40" spans="2:24" ht="16.5" customHeight="1" x14ac:dyDescent="0.2">
      <c r="U40" s="123"/>
    </row>
    <row r="41" spans="2:24" x14ac:dyDescent="0.2">
      <c r="B41" s="323" t="s">
        <v>25</v>
      </c>
      <c r="C41" s="323"/>
      <c r="D41" s="323"/>
      <c r="E41" s="323"/>
      <c r="F41" s="323"/>
      <c r="G41" s="323"/>
      <c r="H41" s="323"/>
      <c r="I41" s="323"/>
      <c r="J41" s="323"/>
      <c r="K41" s="323"/>
      <c r="L41" s="323"/>
      <c r="M41" s="323"/>
      <c r="N41" s="323"/>
      <c r="O41" s="323"/>
      <c r="P41" s="323"/>
      <c r="Q41" s="323"/>
      <c r="R41" s="323"/>
      <c r="S41" s="323"/>
      <c r="T41" s="323"/>
      <c r="U41" s="323"/>
      <c r="V41" s="323"/>
      <c r="W41" s="323"/>
      <c r="X41" s="323"/>
    </row>
    <row r="42" spans="2:24" x14ac:dyDescent="0.2">
      <c r="B42" s="122"/>
      <c r="C42" s="122"/>
      <c r="D42" s="122"/>
      <c r="E42" s="122"/>
      <c r="F42" s="122"/>
      <c r="G42" s="122"/>
      <c r="H42" s="122"/>
      <c r="I42" s="122"/>
      <c r="J42" s="122"/>
      <c r="K42" s="122"/>
      <c r="L42" s="122"/>
      <c r="M42" s="122"/>
      <c r="N42" s="122"/>
      <c r="O42" s="122"/>
      <c r="P42" s="122"/>
      <c r="Q42" s="122"/>
      <c r="R42" s="122"/>
      <c r="S42" s="122"/>
      <c r="T42" s="122"/>
      <c r="U42" s="122"/>
      <c r="V42" s="122"/>
      <c r="W42" s="122"/>
      <c r="X42" s="122"/>
    </row>
    <row r="43" spans="2:24" x14ac:dyDescent="0.2">
      <c r="B43" s="122"/>
      <c r="C43" s="122"/>
      <c r="D43" s="122"/>
      <c r="E43" s="122"/>
      <c r="F43" s="122"/>
      <c r="G43" s="122"/>
      <c r="H43" s="122"/>
      <c r="I43" s="122"/>
      <c r="J43" s="122"/>
      <c r="K43" s="122"/>
      <c r="L43" s="122"/>
      <c r="M43" s="122"/>
      <c r="N43" s="122"/>
      <c r="O43" s="122"/>
      <c r="P43" s="122"/>
      <c r="Q43" s="122"/>
      <c r="R43" s="122"/>
      <c r="S43" s="122"/>
      <c r="T43" s="122"/>
      <c r="U43" s="122"/>
      <c r="V43" s="122"/>
      <c r="W43" s="122"/>
      <c r="X43" s="122"/>
    </row>
    <row r="44" spans="2:24" x14ac:dyDescent="0.2">
      <c r="B44" s="122"/>
      <c r="C44" s="122"/>
      <c r="D44" s="122"/>
      <c r="E44" s="122"/>
      <c r="F44" s="122"/>
      <c r="G44" s="122"/>
      <c r="H44" s="122"/>
      <c r="I44" s="122"/>
      <c r="J44" s="122"/>
      <c r="K44" s="122"/>
      <c r="L44" s="122"/>
      <c r="M44" s="122"/>
      <c r="N44" s="122"/>
      <c r="O44" s="122"/>
      <c r="P44" s="122"/>
      <c r="Q44" s="122"/>
      <c r="R44" s="122"/>
      <c r="S44" s="122"/>
      <c r="T44" s="122"/>
      <c r="U44" s="122"/>
      <c r="V44" s="122"/>
      <c r="W44" s="122"/>
      <c r="X44" s="122"/>
    </row>
    <row r="45" spans="2:24" x14ac:dyDescent="0.2">
      <c r="B45" s="122"/>
      <c r="C45" s="122"/>
      <c r="D45" s="122"/>
      <c r="E45" s="122"/>
      <c r="F45" s="122"/>
      <c r="G45" s="122"/>
      <c r="H45" s="122"/>
      <c r="I45" s="122"/>
      <c r="J45" s="122"/>
      <c r="K45" s="122"/>
      <c r="L45" s="122"/>
      <c r="M45" s="122"/>
      <c r="N45" s="122"/>
      <c r="O45" s="122"/>
      <c r="P45" s="122"/>
      <c r="Q45" s="122"/>
      <c r="R45" s="122"/>
      <c r="S45" s="122"/>
      <c r="T45" s="122"/>
      <c r="U45" s="122"/>
      <c r="V45" s="122"/>
      <c r="W45" s="122"/>
      <c r="X45" s="122"/>
    </row>
    <row r="46" spans="2:24" x14ac:dyDescent="0.2">
      <c r="B46" s="122"/>
      <c r="C46" s="122"/>
      <c r="D46" s="122"/>
      <c r="E46" s="122"/>
      <c r="F46" s="122"/>
      <c r="G46" s="122"/>
      <c r="H46" s="122"/>
      <c r="I46" s="122"/>
      <c r="J46" s="122"/>
      <c r="K46" s="122"/>
      <c r="L46" s="122"/>
      <c r="M46" s="122"/>
      <c r="N46" s="122"/>
      <c r="O46" s="122"/>
      <c r="P46" s="122"/>
      <c r="Q46" s="122"/>
      <c r="R46" s="122"/>
      <c r="S46" s="122"/>
      <c r="T46" s="122"/>
      <c r="U46" s="122"/>
      <c r="V46" s="122"/>
      <c r="W46" s="122"/>
      <c r="X46" s="122"/>
    </row>
    <row r="47" spans="2:24" x14ac:dyDescent="0.2">
      <c r="B47" s="122"/>
      <c r="C47" s="122"/>
      <c r="D47" s="122"/>
      <c r="E47" s="122"/>
      <c r="F47" s="122"/>
      <c r="G47" s="122"/>
      <c r="H47" s="122"/>
      <c r="I47" s="122"/>
      <c r="J47" s="122"/>
      <c r="K47" s="122"/>
      <c r="L47" s="122"/>
      <c r="M47" s="122"/>
      <c r="N47" s="122"/>
      <c r="O47" s="122"/>
      <c r="P47" s="122"/>
      <c r="Q47" s="122"/>
      <c r="R47" s="122"/>
      <c r="S47" s="122"/>
      <c r="T47" s="122"/>
      <c r="U47" s="122"/>
      <c r="V47" s="122"/>
      <c r="W47" s="122"/>
      <c r="X47" s="122"/>
    </row>
    <row r="48" spans="2:24" x14ac:dyDescent="0.2">
      <c r="B48" s="122"/>
      <c r="C48" s="122"/>
      <c r="D48" s="122"/>
      <c r="E48" s="122"/>
      <c r="F48" s="122"/>
      <c r="G48" s="122"/>
      <c r="H48" s="122"/>
      <c r="I48" s="122"/>
      <c r="J48" s="122"/>
      <c r="K48" s="122"/>
      <c r="L48" s="122"/>
      <c r="M48" s="122"/>
      <c r="N48" s="122"/>
      <c r="O48" s="122"/>
      <c r="P48" s="122"/>
      <c r="Q48" s="122"/>
      <c r="R48" s="122"/>
      <c r="S48" s="122"/>
      <c r="T48" s="122"/>
      <c r="U48" s="122"/>
      <c r="V48" s="122"/>
      <c r="W48" s="122"/>
      <c r="X48" s="122"/>
    </row>
    <row r="49" spans="2:24" x14ac:dyDescent="0.2">
      <c r="B49" s="122"/>
      <c r="C49" s="122"/>
      <c r="D49" s="122"/>
      <c r="E49" s="122"/>
      <c r="F49" s="122"/>
      <c r="G49" s="122"/>
      <c r="H49" s="122"/>
      <c r="I49" s="122"/>
      <c r="J49" s="122"/>
      <c r="K49" s="122"/>
      <c r="L49" s="122"/>
      <c r="M49" s="122"/>
      <c r="N49" s="122"/>
      <c r="O49" s="122"/>
      <c r="P49" s="122"/>
      <c r="Q49" s="122"/>
      <c r="R49" s="122"/>
      <c r="S49" s="122"/>
      <c r="T49" s="122"/>
      <c r="U49" s="122"/>
      <c r="V49" s="122"/>
      <c r="W49" s="122"/>
      <c r="X49" s="122"/>
    </row>
    <row r="50" spans="2:24" x14ac:dyDescent="0.2">
      <c r="B50" s="122"/>
      <c r="C50" s="122"/>
      <c r="D50" s="122"/>
      <c r="E50" s="122"/>
      <c r="F50" s="122"/>
      <c r="G50" s="122"/>
      <c r="H50" s="122"/>
      <c r="I50" s="122"/>
      <c r="J50" s="122"/>
      <c r="K50" s="122"/>
      <c r="L50" s="122"/>
      <c r="M50" s="122"/>
      <c r="N50" s="122"/>
      <c r="O50" s="122"/>
      <c r="P50" s="122"/>
      <c r="Q50" s="122"/>
      <c r="R50" s="122"/>
      <c r="S50" s="122"/>
      <c r="T50" s="122"/>
      <c r="U50" s="122"/>
      <c r="V50" s="122"/>
      <c r="W50" s="122"/>
      <c r="X50" s="122"/>
    </row>
    <row r="51" spans="2:24" x14ac:dyDescent="0.2">
      <c r="B51" s="122"/>
      <c r="C51" s="122"/>
      <c r="D51" s="122"/>
      <c r="E51" s="122"/>
      <c r="F51" s="122"/>
      <c r="G51" s="122"/>
      <c r="H51" s="122"/>
      <c r="I51" s="122"/>
      <c r="J51" s="122"/>
      <c r="K51" s="122"/>
      <c r="L51" s="122"/>
      <c r="M51" s="122"/>
      <c r="N51" s="122"/>
      <c r="O51" s="122"/>
      <c r="P51" s="122"/>
      <c r="Q51" s="122"/>
      <c r="R51" s="122"/>
      <c r="S51" s="122"/>
      <c r="T51" s="122"/>
      <c r="U51" s="122"/>
      <c r="V51" s="122"/>
      <c r="W51" s="122"/>
      <c r="X51" s="122"/>
    </row>
    <row r="52" spans="2:24" x14ac:dyDescent="0.2">
      <c r="B52" s="122"/>
      <c r="C52" s="122"/>
      <c r="D52" s="122"/>
      <c r="E52" s="122"/>
      <c r="F52" s="122"/>
      <c r="G52" s="122"/>
      <c r="H52" s="122"/>
      <c r="I52" s="122"/>
      <c r="J52" s="122"/>
      <c r="K52" s="122"/>
      <c r="L52" s="122"/>
      <c r="M52" s="122"/>
      <c r="N52" s="122"/>
      <c r="O52" s="122"/>
      <c r="P52" s="122"/>
      <c r="Q52" s="122"/>
      <c r="R52" s="122"/>
      <c r="S52" s="122"/>
      <c r="T52" s="122"/>
      <c r="U52" s="122"/>
      <c r="V52" s="122"/>
      <c r="W52" s="122"/>
      <c r="X52" s="122"/>
    </row>
    <row r="53" spans="2:24" x14ac:dyDescent="0.2">
      <c r="B53" s="122"/>
      <c r="C53" s="122"/>
      <c r="D53" s="122"/>
      <c r="E53" s="122"/>
      <c r="F53" s="122"/>
      <c r="G53" s="122"/>
      <c r="H53" s="122"/>
      <c r="I53" s="122"/>
      <c r="J53" s="122"/>
      <c r="K53" s="122"/>
      <c r="L53" s="122"/>
      <c r="M53" s="122"/>
      <c r="N53" s="122"/>
      <c r="O53" s="122"/>
      <c r="P53" s="122"/>
      <c r="Q53" s="122"/>
      <c r="R53" s="122"/>
      <c r="S53" s="122"/>
      <c r="T53" s="122"/>
      <c r="U53" s="122"/>
      <c r="V53" s="122"/>
      <c r="W53" s="122"/>
      <c r="X53" s="122"/>
    </row>
    <row r="54" spans="2:24" x14ac:dyDescent="0.2">
      <c r="B54" s="122"/>
      <c r="C54" s="122"/>
      <c r="D54" s="122"/>
      <c r="E54" s="122"/>
      <c r="F54" s="122"/>
      <c r="G54" s="122"/>
      <c r="H54" s="122"/>
      <c r="I54" s="122"/>
      <c r="J54" s="122"/>
      <c r="K54" s="122"/>
      <c r="L54" s="122"/>
      <c r="M54" s="122"/>
      <c r="N54" s="122"/>
      <c r="O54" s="122"/>
      <c r="P54" s="122"/>
      <c r="Q54" s="122"/>
      <c r="R54" s="122"/>
      <c r="S54" s="122"/>
      <c r="T54" s="122"/>
      <c r="U54" s="122"/>
      <c r="V54" s="122"/>
      <c r="W54" s="122"/>
      <c r="X54" s="122"/>
    </row>
    <row r="55" spans="2:24" x14ac:dyDescent="0.2">
      <c r="C55" s="133"/>
      <c r="D55" s="322"/>
      <c r="E55" s="322"/>
      <c r="F55" s="322"/>
      <c r="G55" s="322"/>
      <c r="H55" s="322"/>
      <c r="I55" s="322"/>
      <c r="J55" s="322"/>
      <c r="K55" s="322"/>
      <c r="L55" s="322"/>
      <c r="M55" s="322"/>
      <c r="N55" s="322"/>
      <c r="O55" s="322"/>
      <c r="P55" s="322"/>
      <c r="Q55" s="322"/>
      <c r="R55" s="322"/>
      <c r="S55" s="322"/>
      <c r="T55" s="322"/>
      <c r="U55" s="322"/>
      <c r="V55" s="322"/>
      <c r="W55" s="322"/>
      <c r="X55" s="322"/>
    </row>
    <row r="56" spans="2:24" ht="16.5" customHeight="1" x14ac:dyDescent="0.2">
      <c r="C56" s="116" t="s">
        <v>26</v>
      </c>
      <c r="D56" s="322" t="s">
        <v>27</v>
      </c>
      <c r="E56" s="322"/>
      <c r="F56" s="322"/>
      <c r="G56" s="322"/>
      <c r="H56" s="322"/>
      <c r="I56" s="322"/>
      <c r="J56" s="322"/>
      <c r="K56" s="322"/>
      <c r="L56" s="322"/>
      <c r="M56" s="322"/>
      <c r="N56" s="322"/>
      <c r="O56" s="322"/>
      <c r="P56" s="322"/>
      <c r="Q56" s="322"/>
      <c r="R56" s="322"/>
      <c r="S56" s="322"/>
      <c r="T56" s="322"/>
      <c r="U56" s="322"/>
      <c r="V56" s="322"/>
      <c r="W56" s="322"/>
      <c r="X56" s="322"/>
    </row>
    <row r="57" spans="2:24" ht="16.5" customHeight="1" x14ac:dyDescent="0.2">
      <c r="C57" s="113" t="s">
        <v>26</v>
      </c>
      <c r="D57" s="322" t="s">
        <v>28</v>
      </c>
      <c r="E57" s="322"/>
      <c r="F57" s="322"/>
      <c r="G57" s="322"/>
      <c r="H57" s="322"/>
      <c r="I57" s="322"/>
      <c r="J57" s="322"/>
      <c r="K57" s="322"/>
      <c r="L57" s="322"/>
      <c r="M57" s="322"/>
      <c r="N57" s="322"/>
      <c r="O57" s="322"/>
      <c r="P57" s="322"/>
      <c r="Q57" s="322"/>
      <c r="R57" s="322"/>
      <c r="S57" s="322"/>
      <c r="T57" s="322"/>
      <c r="U57" s="322"/>
      <c r="V57" s="322"/>
      <c r="W57" s="322"/>
      <c r="X57" s="322"/>
    </row>
    <row r="58" spans="2:24" x14ac:dyDescent="0.2">
      <c r="C58" s="113" t="s">
        <v>26</v>
      </c>
      <c r="D58" s="113" t="s">
        <v>29</v>
      </c>
    </row>
  </sheetData>
  <mergeCells count="34">
    <mergeCell ref="B19:X19"/>
    <mergeCell ref="B1:F1"/>
    <mergeCell ref="B3:X3"/>
    <mergeCell ref="B4:X4"/>
    <mergeCell ref="B15:X15"/>
    <mergeCell ref="B17:X17"/>
    <mergeCell ref="N10:W10"/>
    <mergeCell ref="N11:W11"/>
    <mergeCell ref="P12:W12"/>
    <mergeCell ref="B21:X21"/>
    <mergeCell ref="E25:F25"/>
    <mergeCell ref="G25:H25"/>
    <mergeCell ref="D26:J27"/>
    <mergeCell ref="K26:N27"/>
    <mergeCell ref="O26:O27"/>
    <mergeCell ref="K28:N28"/>
    <mergeCell ref="E32:F32"/>
    <mergeCell ref="G32:H32"/>
    <mergeCell ref="D33:J34"/>
    <mergeCell ref="K33:N34"/>
    <mergeCell ref="D56:X56"/>
    <mergeCell ref="B41:X41"/>
    <mergeCell ref="D57:X57"/>
    <mergeCell ref="Q33:V34"/>
    <mergeCell ref="W33:W34"/>
    <mergeCell ref="X33:X34"/>
    <mergeCell ref="K35:N36"/>
    <mergeCell ref="R36:T37"/>
    <mergeCell ref="U36:U37"/>
    <mergeCell ref="V36:V37"/>
    <mergeCell ref="W36:W37"/>
    <mergeCell ref="X36:X37"/>
    <mergeCell ref="O33:O34"/>
    <mergeCell ref="D55:X55"/>
  </mergeCells>
  <phoneticPr fontId="2"/>
  <printOptions horizontalCentered="1"/>
  <pageMargins left="0.70866141732283472" right="0.70866141732283472" top="0.74803149606299213" bottom="0.74803149606299213" header="0.31496062992125984" footer="0.31496062992125984"/>
  <pageSetup paperSize="9" scale="68"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A9A0F-EBAD-4F68-8D45-1815745CB749}">
  <sheetPr>
    <pageSetUpPr fitToPage="1"/>
  </sheetPr>
  <dimension ref="A1:AQ283"/>
  <sheetViews>
    <sheetView showGridLines="0" tabSelected="1" topLeftCell="A16" zoomScale="80" zoomScaleNormal="80" zoomScaleSheetLayoutView="100" workbookViewId="0">
      <selection activeCell="G30" sqref="G30"/>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9" width="11.875" customWidth="1"/>
    <col min="40" max="40" width="14.375" customWidth="1"/>
    <col min="42" max="42" width="2.5" customWidth="1"/>
  </cols>
  <sheetData>
    <row r="1" spans="1:38" ht="24" customHeight="1" thickBot="1" x14ac:dyDescent="0.45">
      <c r="A1" s="2"/>
      <c r="B1" s="486" t="s">
        <v>30</v>
      </c>
      <c r="C1" s="487"/>
      <c r="D1" s="487"/>
      <c r="E1" s="487"/>
      <c r="F1" s="487"/>
      <c r="G1" s="487"/>
      <c r="H1" s="487"/>
      <c r="I1" s="487"/>
      <c r="J1" s="487"/>
      <c r="K1" s="487"/>
      <c r="L1" s="487"/>
      <c r="M1" s="487"/>
      <c r="N1" s="487"/>
      <c r="O1" s="487"/>
      <c r="P1" s="487"/>
      <c r="Q1" s="487"/>
      <c r="R1" s="488"/>
      <c r="S1" s="3"/>
      <c r="U1" s="152"/>
    </row>
    <row r="2" spans="1:38" ht="28.5" customHeight="1" x14ac:dyDescent="0.4">
      <c r="A2" s="4"/>
      <c r="B2" s="489" t="s">
        <v>155</v>
      </c>
      <c r="C2" s="489"/>
      <c r="D2" s="489"/>
      <c r="E2" s="489"/>
      <c r="F2" s="489"/>
      <c r="G2" s="489"/>
      <c r="H2" s="489"/>
      <c r="I2" s="489"/>
      <c r="J2" s="489"/>
      <c r="K2" s="489"/>
      <c r="L2" s="489"/>
      <c r="M2" s="489"/>
      <c r="N2" s="489"/>
      <c r="O2" s="489"/>
      <c r="P2" s="489"/>
      <c r="Q2" s="489"/>
      <c r="R2" s="489"/>
      <c r="S2" s="3"/>
      <c r="U2" s="152"/>
      <c r="V2" s="490" t="s">
        <v>31</v>
      </c>
      <c r="W2" s="491"/>
      <c r="X2" s="491"/>
      <c r="Y2" s="491"/>
      <c r="Z2" s="491"/>
      <c r="AA2" s="491"/>
      <c r="AB2" s="491"/>
      <c r="AC2" s="491"/>
      <c r="AD2" s="491"/>
      <c r="AE2" s="491"/>
      <c r="AF2" s="491"/>
      <c r="AG2" s="491"/>
      <c r="AH2" s="491"/>
      <c r="AI2" s="491"/>
      <c r="AJ2" s="491"/>
      <c r="AK2" s="491"/>
      <c r="AL2" s="491"/>
    </row>
    <row r="3" spans="1:38" ht="18.75" customHeight="1" x14ac:dyDescent="0.4">
      <c r="A3" s="4"/>
      <c r="B3" s="492" t="s">
        <v>32</v>
      </c>
      <c r="C3" s="493"/>
      <c r="D3" s="493"/>
      <c r="E3" s="493"/>
      <c r="F3" s="493"/>
      <c r="G3" s="493"/>
      <c r="H3" s="493" t="s">
        <v>33</v>
      </c>
      <c r="I3" s="493"/>
      <c r="J3" s="493"/>
      <c r="K3" s="493"/>
      <c r="L3" s="493"/>
      <c r="M3" s="493"/>
      <c r="N3" s="493"/>
      <c r="O3" s="493"/>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494" t="s">
        <v>34</v>
      </c>
      <c r="C5" s="494"/>
      <c r="D5" s="8" t="s">
        <v>35</v>
      </c>
      <c r="E5" s="9"/>
      <c r="F5" s="10" t="s">
        <v>36</v>
      </c>
      <c r="G5" s="11" t="s">
        <v>37</v>
      </c>
      <c r="H5" s="495" t="s">
        <v>38</v>
      </c>
      <c r="I5" s="496"/>
      <c r="J5" s="496"/>
      <c r="K5" s="496"/>
      <c r="L5" s="496"/>
      <c r="M5" s="496"/>
      <c r="N5" s="496"/>
      <c r="O5" s="2"/>
      <c r="P5" s="2"/>
      <c r="Q5" s="2"/>
      <c r="R5" s="2"/>
      <c r="U5" s="152"/>
      <c r="V5" s="153"/>
      <c r="W5" s="154"/>
      <c r="X5" s="154"/>
      <c r="Y5" s="154"/>
      <c r="Z5" s="154"/>
      <c r="AA5" s="154"/>
      <c r="AB5" s="154"/>
      <c r="AC5" s="154"/>
      <c r="AD5" s="154"/>
      <c r="AE5" s="154"/>
      <c r="AF5" s="154"/>
      <c r="AG5" s="154"/>
      <c r="AH5" s="154"/>
      <c r="AI5" s="482"/>
      <c r="AJ5" s="482"/>
      <c r="AK5" s="482"/>
      <c r="AL5" s="482"/>
    </row>
    <row r="6" spans="1:38" ht="18.75" customHeight="1" thickTop="1" thickBot="1" x14ac:dyDescent="0.45">
      <c r="A6" s="4"/>
      <c r="B6" s="499" t="s">
        <v>39</v>
      </c>
      <c r="C6" s="500"/>
      <c r="D6" s="500"/>
      <c r="E6" s="500"/>
      <c r="F6" s="500"/>
      <c r="G6" s="501"/>
      <c r="H6" s="501"/>
      <c r="I6" s="501"/>
      <c r="J6" s="501"/>
      <c r="K6" s="12"/>
      <c r="L6" s="12"/>
      <c r="M6" s="12"/>
      <c r="N6" s="12"/>
      <c r="O6" s="13"/>
      <c r="P6" s="14"/>
      <c r="Q6" s="2"/>
      <c r="R6" s="2"/>
      <c r="U6" s="152"/>
      <c r="V6" s="153"/>
      <c r="W6" s="154"/>
      <c r="X6" s="154"/>
      <c r="Y6" s="154"/>
      <c r="Z6" s="154"/>
      <c r="AA6" s="154"/>
      <c r="AB6" s="154"/>
      <c r="AC6" s="154"/>
      <c r="AD6" s="154"/>
      <c r="AE6" s="154"/>
      <c r="AF6" s="154"/>
      <c r="AG6" s="154"/>
      <c r="AH6" s="154"/>
      <c r="AI6" s="155"/>
      <c r="AJ6" s="155"/>
      <c r="AK6" s="483"/>
      <c r="AL6" s="483"/>
    </row>
    <row r="7" spans="1:38" ht="18.75" customHeight="1" thickTop="1" thickBot="1" x14ac:dyDescent="0.45">
      <c r="A7" s="4"/>
      <c r="B7" s="15"/>
      <c r="C7" s="16" t="s">
        <v>40</v>
      </c>
      <c r="D7" s="148"/>
      <c r="E7" s="17" t="s">
        <v>41</v>
      </c>
      <c r="K7" s="12"/>
      <c r="L7" s="12"/>
      <c r="M7" s="12"/>
      <c r="N7" s="12"/>
      <c r="O7" s="12"/>
      <c r="P7" s="18"/>
      <c r="Q7" s="2"/>
      <c r="R7" s="2"/>
      <c r="U7" s="152"/>
      <c r="V7" s="153"/>
      <c r="W7" s="154"/>
      <c r="X7" s="154"/>
      <c r="Y7" s="154"/>
      <c r="Z7" s="154"/>
      <c r="AA7" s="154"/>
      <c r="AB7" s="154"/>
      <c r="AC7" s="154"/>
      <c r="AD7" s="154"/>
      <c r="AE7" s="154"/>
      <c r="AF7" s="154"/>
      <c r="AG7" s="154"/>
      <c r="AH7" s="154"/>
      <c r="AI7" s="155"/>
      <c r="AJ7" s="155"/>
      <c r="AK7" s="472"/>
      <c r="AL7" s="472"/>
    </row>
    <row r="8" spans="1:38" ht="18.75" customHeight="1" thickTop="1" thickBot="1" x14ac:dyDescent="0.45">
      <c r="A8" s="4"/>
      <c r="B8" s="15"/>
      <c r="C8" s="19" t="s">
        <v>42</v>
      </c>
      <c r="D8" s="149">
        <v>122</v>
      </c>
      <c r="E8" s="20" t="s">
        <v>41</v>
      </c>
      <c r="F8" s="21"/>
      <c r="I8" s="21"/>
      <c r="J8" s="22" t="s">
        <v>43</v>
      </c>
      <c r="K8" s="12"/>
      <c r="L8" s="12"/>
      <c r="M8" s="12"/>
      <c r="N8" s="12"/>
      <c r="O8" s="12"/>
      <c r="P8" s="18"/>
      <c r="Q8" s="2"/>
      <c r="R8" s="2"/>
      <c r="U8" s="152"/>
      <c r="V8" s="153"/>
      <c r="W8" s="154"/>
      <c r="X8" s="154"/>
      <c r="Y8" s="154"/>
      <c r="Z8" s="154"/>
      <c r="AA8" s="154"/>
      <c r="AB8" s="154"/>
      <c r="AC8" s="154"/>
      <c r="AD8" s="154"/>
      <c r="AE8" s="154"/>
      <c r="AF8" s="154"/>
      <c r="AG8" s="154"/>
      <c r="AH8" s="154"/>
      <c r="AI8" s="471"/>
      <c r="AJ8" s="471"/>
      <c r="AK8" s="472"/>
      <c r="AL8" s="472"/>
    </row>
    <row r="9" spans="1:38" ht="18.75" customHeight="1" thickTop="1" thickBot="1" x14ac:dyDescent="0.45">
      <c r="A9" s="4"/>
      <c r="B9" s="15"/>
      <c r="C9" s="23" t="s">
        <v>44</v>
      </c>
      <c r="D9" s="150">
        <v>8</v>
      </c>
      <c r="E9" s="24" t="s">
        <v>45</v>
      </c>
      <c r="F9" s="480" t="s">
        <v>46</v>
      </c>
      <c r="G9" s="480"/>
      <c r="H9" s="480"/>
      <c r="I9" s="481"/>
      <c r="J9" s="25">
        <f>IF($D$7="",365-$D$8,$D$7)*$D$9/12</f>
        <v>162</v>
      </c>
      <c r="K9" s="26" t="s">
        <v>47</v>
      </c>
      <c r="L9" s="27"/>
      <c r="M9" s="12"/>
      <c r="N9" s="12"/>
      <c r="O9" s="12"/>
      <c r="P9" s="18"/>
      <c r="Q9" s="2"/>
      <c r="R9" s="2"/>
      <c r="U9" s="152"/>
      <c r="V9" s="153"/>
      <c r="W9" s="154"/>
      <c r="X9" s="154"/>
      <c r="Y9" s="154"/>
      <c r="Z9" s="154"/>
      <c r="AA9" s="154"/>
      <c r="AB9" s="154"/>
      <c r="AC9" s="154"/>
      <c r="AD9" s="154"/>
      <c r="AE9" s="154"/>
      <c r="AF9" s="154"/>
      <c r="AG9" s="154"/>
      <c r="AH9" s="154"/>
      <c r="AI9" s="471"/>
      <c r="AJ9" s="471"/>
      <c r="AK9" s="472"/>
      <c r="AL9" s="472"/>
    </row>
    <row r="10" spans="1:38" ht="18.75" customHeight="1" thickTop="1" thickBot="1" x14ac:dyDescent="0.45">
      <c r="A10" s="4"/>
      <c r="B10" s="28" t="s">
        <v>48</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471"/>
      <c r="AJ10" s="471"/>
      <c r="AK10" s="472"/>
      <c r="AL10" s="472"/>
    </row>
    <row r="11" spans="1:38" ht="18.75" customHeight="1" thickTop="1" thickBot="1" x14ac:dyDescent="0.45">
      <c r="A11" s="4"/>
      <c r="B11" s="15"/>
      <c r="C11" s="16" t="s">
        <v>40</v>
      </c>
      <c r="D11" s="148">
        <v>243</v>
      </c>
      <c r="E11" s="17" t="s">
        <v>41</v>
      </c>
      <c r="I11" s="21"/>
      <c r="J11" s="22" t="s">
        <v>43</v>
      </c>
      <c r="K11" s="12"/>
      <c r="L11" s="12"/>
      <c r="M11" s="12"/>
      <c r="N11" s="12"/>
      <c r="O11" s="12"/>
      <c r="P11" s="18"/>
      <c r="Q11" s="2"/>
      <c r="R11" s="2"/>
      <c r="U11" s="152"/>
      <c r="V11" s="153"/>
      <c r="W11" s="154"/>
      <c r="X11" s="154"/>
      <c r="Y11" s="154"/>
      <c r="Z11" s="154"/>
      <c r="AA11" s="154"/>
      <c r="AB11" s="154"/>
      <c r="AC11" s="154"/>
      <c r="AD11" s="154"/>
      <c r="AE11" s="154"/>
      <c r="AF11" s="154"/>
      <c r="AG11" s="154"/>
      <c r="AH11" s="154"/>
      <c r="AI11" s="471"/>
      <c r="AJ11" s="471"/>
      <c r="AK11" s="472"/>
      <c r="AL11" s="472"/>
    </row>
    <row r="12" spans="1:38" ht="18.75" customHeight="1" thickTop="1" thickBot="1" x14ac:dyDescent="0.45">
      <c r="A12" s="4"/>
      <c r="B12" s="31"/>
      <c r="C12" s="19" t="s">
        <v>42</v>
      </c>
      <c r="D12" s="149"/>
      <c r="E12" s="20" t="s">
        <v>41</v>
      </c>
      <c r="F12" s="497" t="s">
        <v>49</v>
      </c>
      <c r="G12" s="497"/>
      <c r="H12" s="497"/>
      <c r="I12" s="498"/>
      <c r="J12" s="25">
        <f>D13</f>
        <v>8</v>
      </c>
      <c r="K12" s="26" t="s">
        <v>50</v>
      </c>
      <c r="L12" s="27"/>
      <c r="M12" s="12"/>
      <c r="N12" s="12"/>
      <c r="O12" s="12"/>
      <c r="P12" s="18"/>
      <c r="Q12" s="2"/>
      <c r="R12" s="2"/>
      <c r="U12" s="152"/>
      <c r="V12" s="153"/>
      <c r="W12" s="154"/>
      <c r="X12" s="154"/>
      <c r="Y12" s="154"/>
      <c r="Z12" s="154"/>
      <c r="AA12" s="154"/>
      <c r="AB12" s="154"/>
      <c r="AC12" s="154"/>
      <c r="AD12" s="154"/>
      <c r="AE12" s="154"/>
      <c r="AF12" s="154"/>
      <c r="AG12" s="154"/>
      <c r="AH12" s="154"/>
      <c r="AI12" s="471"/>
      <c r="AJ12" s="471"/>
      <c r="AK12" s="472"/>
      <c r="AL12" s="472"/>
    </row>
    <row r="13" spans="1:38" ht="18.75" customHeight="1" thickTop="1" thickBot="1" x14ac:dyDescent="0.45">
      <c r="A13" s="4"/>
      <c r="B13" s="32"/>
      <c r="C13" s="33" t="s">
        <v>44</v>
      </c>
      <c r="D13" s="150">
        <v>8</v>
      </c>
      <c r="E13" s="24" t="s">
        <v>45</v>
      </c>
      <c r="F13" s="480" t="s">
        <v>51</v>
      </c>
      <c r="G13" s="480"/>
      <c r="H13" s="480"/>
      <c r="I13" s="481"/>
      <c r="J13" s="34">
        <f>IF($D$11="",365-$D$12,$D$11)*$D$13/12</f>
        <v>162</v>
      </c>
      <c r="K13" s="35" t="s">
        <v>52</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478" t="s">
        <v>53</v>
      </c>
      <c r="C14" s="479"/>
      <c r="D14" s="479"/>
      <c r="E14" s="479"/>
      <c r="F14" s="30"/>
      <c r="G14" s="30"/>
      <c r="H14" s="30"/>
      <c r="I14" s="30"/>
      <c r="J14" s="30"/>
      <c r="K14" s="13"/>
      <c r="L14" s="13"/>
      <c r="M14" s="13"/>
      <c r="N14" s="13"/>
      <c r="O14" s="13"/>
      <c r="P14" s="14"/>
      <c r="Q14" s="2"/>
      <c r="R14" s="2"/>
      <c r="U14" s="152"/>
      <c r="V14" s="153"/>
      <c r="W14" s="482"/>
      <c r="X14" s="482"/>
      <c r="Y14" s="482"/>
      <c r="Z14" s="482"/>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43</v>
      </c>
      <c r="K15" s="12"/>
      <c r="L15" s="12"/>
      <c r="M15" s="12"/>
      <c r="N15" s="12"/>
      <c r="O15" s="12"/>
      <c r="P15" s="18"/>
      <c r="Q15" s="2"/>
      <c r="R15" s="2"/>
      <c r="U15" s="152"/>
      <c r="V15" s="153"/>
      <c r="W15" s="155"/>
      <c r="X15" s="155"/>
      <c r="Y15" s="483"/>
      <c r="Z15" s="483"/>
      <c r="AA15" s="154"/>
      <c r="AB15" s="154"/>
      <c r="AC15" s="154"/>
      <c r="AD15" s="154"/>
      <c r="AE15" s="154"/>
      <c r="AF15" s="154"/>
      <c r="AG15" s="154"/>
      <c r="AH15" s="154"/>
      <c r="AI15" s="154"/>
      <c r="AJ15" s="154"/>
      <c r="AK15" s="154"/>
      <c r="AL15" s="154"/>
    </row>
    <row r="16" spans="1:38" ht="18.75" customHeight="1" thickTop="1" thickBot="1" x14ac:dyDescent="0.45">
      <c r="A16" s="4"/>
      <c r="B16" s="32"/>
      <c r="C16" s="33" t="s">
        <v>44</v>
      </c>
      <c r="D16" s="151">
        <v>8</v>
      </c>
      <c r="E16" s="24" t="s">
        <v>45</v>
      </c>
      <c r="F16" s="480" t="s">
        <v>49</v>
      </c>
      <c r="G16" s="480"/>
      <c r="H16" s="480"/>
      <c r="I16" s="481"/>
      <c r="J16" s="25">
        <f>D16</f>
        <v>8</v>
      </c>
      <c r="K16" s="35" t="s">
        <v>50</v>
      </c>
      <c r="L16" s="36"/>
      <c r="M16" s="37"/>
      <c r="N16" s="37"/>
      <c r="O16" s="37"/>
      <c r="P16" s="38"/>
      <c r="Q16" s="2"/>
      <c r="R16" s="2"/>
      <c r="U16" s="152"/>
      <c r="V16" s="153"/>
      <c r="W16" s="155"/>
      <c r="X16" s="155"/>
      <c r="Y16" s="472"/>
      <c r="Z16" s="472"/>
      <c r="AA16" s="154"/>
      <c r="AB16" s="154"/>
      <c r="AC16" s="154"/>
      <c r="AD16" s="154"/>
      <c r="AE16" s="154"/>
      <c r="AF16" s="154"/>
      <c r="AG16" s="154"/>
      <c r="AH16" s="154"/>
      <c r="AI16" s="154"/>
      <c r="AJ16" s="154"/>
      <c r="AK16" s="154"/>
      <c r="AL16" s="154"/>
    </row>
    <row r="17" spans="1:40" ht="18.75" customHeight="1" thickTop="1" thickBot="1" x14ac:dyDescent="0.45">
      <c r="A17" s="4"/>
      <c r="B17" s="478" t="s">
        <v>54</v>
      </c>
      <c r="C17" s="479"/>
      <c r="D17" s="479"/>
      <c r="E17" s="479"/>
      <c r="F17" s="30"/>
      <c r="G17" s="30"/>
      <c r="H17" s="30"/>
      <c r="I17" s="30"/>
      <c r="J17" s="30"/>
      <c r="K17" s="13"/>
      <c r="L17" s="13"/>
      <c r="M17" s="13"/>
      <c r="N17" s="13"/>
      <c r="O17" s="13"/>
      <c r="P17" s="14"/>
      <c r="Q17" s="2"/>
      <c r="R17" s="2"/>
      <c r="U17" s="152"/>
      <c r="V17" s="153"/>
      <c r="W17" s="471"/>
      <c r="X17" s="471"/>
      <c r="Y17" s="472"/>
      <c r="Z17" s="472"/>
      <c r="AA17" s="154"/>
      <c r="AB17" s="154"/>
      <c r="AC17" s="154"/>
      <c r="AD17" s="154"/>
      <c r="AE17" s="154"/>
      <c r="AF17" s="154"/>
      <c r="AG17" s="154"/>
      <c r="AH17" s="154"/>
      <c r="AI17" s="154"/>
      <c r="AJ17" s="154"/>
      <c r="AK17" s="154"/>
      <c r="AL17" s="154"/>
    </row>
    <row r="18" spans="1:40" ht="18.75" customHeight="1" thickBot="1" x14ac:dyDescent="0.45">
      <c r="A18" s="4"/>
      <c r="B18" s="32"/>
      <c r="C18" s="40" t="s">
        <v>55</v>
      </c>
      <c r="D18" s="41">
        <v>1</v>
      </c>
      <c r="E18" s="42" t="s">
        <v>56</v>
      </c>
      <c r="F18" s="480" t="s">
        <v>57</v>
      </c>
      <c r="G18" s="480"/>
      <c r="H18" s="480"/>
      <c r="I18" s="481"/>
      <c r="J18" s="25">
        <f>D18</f>
        <v>1</v>
      </c>
      <c r="K18" s="35" t="s">
        <v>58</v>
      </c>
      <c r="L18" s="36"/>
      <c r="M18" s="37"/>
      <c r="N18" s="37"/>
      <c r="O18" s="37"/>
      <c r="P18" s="38"/>
      <c r="Q18" s="2"/>
      <c r="R18" s="2"/>
      <c r="U18" s="152"/>
      <c r="V18" s="153"/>
      <c r="W18" s="471"/>
      <c r="X18" s="471"/>
      <c r="Y18" s="472"/>
      <c r="Z18" s="472"/>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471"/>
      <c r="X20" s="471"/>
      <c r="Y20" s="472"/>
      <c r="Z20" s="472"/>
      <c r="AA20" s="154"/>
      <c r="AB20" s="154"/>
      <c r="AC20" s="154"/>
      <c r="AD20" s="154"/>
      <c r="AE20" s="154"/>
      <c r="AF20" s="154"/>
      <c r="AG20" s="154"/>
      <c r="AH20" s="154"/>
      <c r="AI20" s="154"/>
      <c r="AJ20" s="154"/>
      <c r="AK20" s="154"/>
      <c r="AL20" s="154"/>
    </row>
    <row r="21" spans="1:40" ht="28.5" customHeight="1" thickTop="1" thickBot="1" x14ac:dyDescent="0.45">
      <c r="B21" s="473" t="s">
        <v>59</v>
      </c>
      <c r="C21" s="473"/>
      <c r="D21" s="65"/>
      <c r="E21" s="66" t="s">
        <v>37</v>
      </c>
      <c r="F21" s="67" t="s">
        <v>60</v>
      </c>
      <c r="G21" s="68"/>
      <c r="H21" s="68"/>
      <c r="I21" s="69"/>
      <c r="J21" s="109"/>
      <c r="K21" s="27"/>
      <c r="L21" s="27"/>
      <c r="M21" s="12"/>
      <c r="N21" s="12"/>
      <c r="O21" s="12"/>
      <c r="P21" s="12"/>
      <c r="Q21" s="12"/>
      <c r="R21" s="12"/>
      <c r="U21" s="152"/>
      <c r="V21" s="153"/>
      <c r="W21" s="471"/>
      <c r="X21" s="471"/>
      <c r="Y21" s="472"/>
      <c r="Z21" s="472"/>
      <c r="AA21" s="154"/>
      <c r="AB21" s="154"/>
      <c r="AC21" s="154"/>
      <c r="AD21" s="154"/>
      <c r="AE21" s="154"/>
      <c r="AF21" s="154"/>
      <c r="AG21" s="154"/>
      <c r="AH21" s="154"/>
      <c r="AI21" s="154"/>
      <c r="AJ21" s="154"/>
      <c r="AK21" s="154"/>
      <c r="AL21" s="154"/>
    </row>
    <row r="22" spans="1:40" ht="18.75" customHeight="1" thickTop="1" thickBot="1" x14ac:dyDescent="0.45">
      <c r="A22" s="474" t="s">
        <v>61</v>
      </c>
      <c r="B22" s="474"/>
      <c r="C22" s="474"/>
      <c r="D22" s="474"/>
      <c r="E22" s="474"/>
      <c r="F22" s="474"/>
      <c r="G22" s="474"/>
      <c r="H22" s="475"/>
      <c r="I22" s="70" t="s">
        <v>62</v>
      </c>
      <c r="J22" s="476" t="s">
        <v>63</v>
      </c>
      <c r="K22" s="477"/>
      <c r="L22" s="477"/>
      <c r="M22" s="477"/>
      <c r="N22" s="477"/>
      <c r="O22" s="477"/>
      <c r="P22" s="477"/>
      <c r="Q22" s="477"/>
      <c r="R22" s="477"/>
      <c r="S22" s="477"/>
      <c r="U22" s="152"/>
      <c r="V22" s="153"/>
      <c r="W22" s="471"/>
      <c r="X22" s="471"/>
      <c r="Y22" s="472"/>
      <c r="Z22" s="472"/>
      <c r="AA22" s="154"/>
      <c r="AB22" s="154"/>
      <c r="AC22" s="154"/>
      <c r="AD22" s="154"/>
      <c r="AE22" s="154"/>
      <c r="AF22" s="154"/>
      <c r="AG22" s="154"/>
      <c r="AH22" s="154"/>
      <c r="AI22" s="154"/>
      <c r="AJ22" s="154"/>
      <c r="AK22" s="154"/>
      <c r="AL22" s="154"/>
    </row>
    <row r="23" spans="1:40" ht="18.75" customHeight="1" thickBot="1" x14ac:dyDescent="0.45">
      <c r="A23" s="458"/>
      <c r="B23" s="458"/>
      <c r="C23" s="458"/>
      <c r="D23" s="458"/>
      <c r="E23" s="458"/>
      <c r="F23" s="458"/>
      <c r="G23" s="458"/>
      <c r="H23" s="458"/>
      <c r="I23" s="458"/>
      <c r="J23" s="458"/>
      <c r="K23" s="458"/>
      <c r="L23" s="458"/>
      <c r="M23" s="458"/>
      <c r="N23" s="6"/>
      <c r="O23" s="459" t="s">
        <v>64</v>
      </c>
      <c r="P23" s="461" t="str">
        <f>'【様式第５号の４】事業場内賃金(時給単価)の平均'!N11&amp;""</f>
        <v/>
      </c>
      <c r="Q23" s="462"/>
      <c r="R23" s="463"/>
      <c r="U23" s="152"/>
      <c r="V23" s="153"/>
      <c r="W23" s="9"/>
      <c r="X23" s="458" t="s">
        <v>65</v>
      </c>
      <c r="Y23" s="458"/>
      <c r="Z23" s="458"/>
      <c r="AA23" s="458"/>
      <c r="AB23" s="154"/>
      <c r="AC23" s="154"/>
      <c r="AD23" s="154"/>
      <c r="AE23" s="154"/>
      <c r="AF23" s="154"/>
      <c r="AG23" s="154"/>
      <c r="AH23" s="154"/>
      <c r="AI23" s="154"/>
      <c r="AJ23" s="154"/>
      <c r="AK23" s="154"/>
      <c r="AL23" s="154"/>
    </row>
    <row r="24" spans="1:40" ht="18.75" customHeight="1" x14ac:dyDescent="0.4">
      <c r="B24" s="71" t="s">
        <v>66</v>
      </c>
      <c r="O24" s="460"/>
      <c r="P24" s="464"/>
      <c r="Q24" s="465"/>
      <c r="R24" s="466"/>
      <c r="U24" s="152"/>
      <c r="V24" s="153"/>
      <c r="W24" s="9"/>
      <c r="X24" s="467" t="s">
        <v>67</v>
      </c>
      <c r="Y24" s="468"/>
      <c r="Z24" s="469" t="s">
        <v>68</v>
      </c>
      <c r="AA24" s="470"/>
      <c r="AB24" s="154"/>
      <c r="AC24" s="154"/>
      <c r="AD24" s="154"/>
      <c r="AE24" s="154"/>
      <c r="AF24" s="154"/>
      <c r="AG24" s="154"/>
      <c r="AH24" s="154"/>
      <c r="AI24" s="154"/>
      <c r="AJ24" s="154"/>
      <c r="AK24" s="154"/>
      <c r="AL24" s="154"/>
    </row>
    <row r="25" spans="1:40" ht="18.75" customHeight="1" thickBot="1" x14ac:dyDescent="0.45">
      <c r="B25" s="453" t="s">
        <v>69</v>
      </c>
      <c r="C25" s="454"/>
      <c r="D25" s="73"/>
      <c r="E25" s="73"/>
      <c r="F25" s="74"/>
      <c r="G25" s="74"/>
      <c r="H25" s="74"/>
      <c r="I25" s="74"/>
      <c r="J25" s="74"/>
      <c r="K25" s="74"/>
      <c r="L25" s="74"/>
      <c r="M25" s="75"/>
      <c r="O25" s="21"/>
      <c r="U25" s="157"/>
      <c r="V25" s="9"/>
      <c r="W25" s="9"/>
      <c r="X25" s="158" t="s">
        <v>70</v>
      </c>
      <c r="Y25" s="159"/>
      <c r="Z25" s="160" t="s">
        <v>71</v>
      </c>
      <c r="AA25" s="161"/>
      <c r="AB25" s="9"/>
      <c r="AC25" s="9"/>
      <c r="AD25" s="9"/>
      <c r="AE25" s="9"/>
      <c r="AF25" s="9"/>
      <c r="AG25" s="9"/>
      <c r="AH25" s="9"/>
      <c r="AI25" s="9"/>
      <c r="AJ25" s="9"/>
      <c r="AK25" s="9"/>
      <c r="AL25" s="9"/>
    </row>
    <row r="26" spans="1:40" ht="18.75" customHeight="1" thickTop="1" x14ac:dyDescent="0.4">
      <c r="B26" s="455"/>
      <c r="C26" s="456"/>
      <c r="D26" s="39"/>
      <c r="E26" s="17"/>
      <c r="F26" s="76"/>
      <c r="G26" s="76"/>
      <c r="H26" s="76"/>
      <c r="I26" s="76"/>
      <c r="J26" s="76"/>
      <c r="K26" s="76"/>
      <c r="L26" s="76"/>
      <c r="O26" s="353" t="s">
        <v>72</v>
      </c>
      <c r="P26" s="354"/>
      <c r="Q26" s="354"/>
      <c r="R26" s="355"/>
      <c r="S26" s="77"/>
      <c r="T26" s="77"/>
      <c r="U26" s="152"/>
      <c r="V26" s="9"/>
      <c r="W26" s="9"/>
      <c r="X26" s="158" t="s">
        <v>73</v>
      </c>
      <c r="Y26" s="159"/>
      <c r="Z26" s="160" t="s">
        <v>74</v>
      </c>
      <c r="AA26" s="162"/>
      <c r="AB26" s="9"/>
      <c r="AC26" s="9"/>
      <c r="AD26" s="9"/>
      <c r="AE26" s="9"/>
      <c r="AF26" s="9"/>
      <c r="AG26" s="9"/>
      <c r="AH26" s="9"/>
      <c r="AI26" s="9"/>
      <c r="AJ26" s="457"/>
      <c r="AK26" s="457"/>
      <c r="AL26" s="457"/>
    </row>
    <row r="27" spans="1:40" ht="18.75" customHeight="1" thickBot="1" x14ac:dyDescent="0.45">
      <c r="B27" s="438"/>
      <c r="C27" s="439"/>
      <c r="D27" s="78"/>
      <c r="E27" s="20"/>
      <c r="F27" s="27"/>
      <c r="G27" s="27"/>
      <c r="H27" s="27"/>
      <c r="I27" s="79"/>
      <c r="J27" s="79"/>
      <c r="K27" s="79"/>
      <c r="L27" s="79"/>
      <c r="O27" s="356" t="s">
        <v>75</v>
      </c>
      <c r="P27" s="357"/>
      <c r="Q27" s="358">
        <v>998</v>
      </c>
      <c r="R27" s="359"/>
      <c r="U27" s="152"/>
      <c r="V27" s="9"/>
      <c r="W27" s="9"/>
      <c r="X27" s="158" t="s">
        <v>76</v>
      </c>
      <c r="Y27" s="159"/>
      <c r="Z27" s="160" t="s">
        <v>77</v>
      </c>
      <c r="AA27" s="162"/>
      <c r="AB27" s="9"/>
      <c r="AC27" s="9"/>
      <c r="AD27" s="9"/>
      <c r="AE27" s="9"/>
      <c r="AF27" s="9"/>
      <c r="AG27" s="9"/>
      <c r="AH27" s="9"/>
      <c r="AI27" s="9"/>
      <c r="AJ27" s="450"/>
      <c r="AK27" s="450"/>
      <c r="AL27" s="163"/>
    </row>
    <row r="28" spans="1:40" ht="18.75" customHeight="1" thickBot="1" x14ac:dyDescent="0.45">
      <c r="B28" s="438"/>
      <c r="C28" s="439"/>
      <c r="D28" s="80"/>
      <c r="E28" s="81"/>
      <c r="F28" s="27"/>
      <c r="G28" s="27"/>
      <c r="H28" s="27"/>
      <c r="K28" s="82"/>
      <c r="L28" s="82"/>
      <c r="O28" s="360" t="s">
        <v>78</v>
      </c>
      <c r="P28" s="361"/>
      <c r="Q28" s="362">
        <v>1062</v>
      </c>
      <c r="R28" s="363"/>
      <c r="U28" s="152"/>
      <c r="V28" s="9"/>
      <c r="W28" s="9"/>
      <c r="X28" s="448" t="s">
        <v>79</v>
      </c>
      <c r="Y28" s="449"/>
      <c r="Z28" s="160" t="s">
        <v>80</v>
      </c>
      <c r="AA28" s="162"/>
      <c r="AB28" s="9"/>
      <c r="AC28" s="9"/>
      <c r="AD28" s="9"/>
      <c r="AE28" s="9"/>
      <c r="AF28" s="9"/>
      <c r="AG28" s="9"/>
      <c r="AH28" s="9"/>
      <c r="AI28" s="9"/>
      <c r="AJ28" s="450"/>
      <c r="AK28" s="450"/>
      <c r="AL28" s="163"/>
    </row>
    <row r="29" spans="1:40" ht="18.75" customHeight="1" x14ac:dyDescent="0.4">
      <c r="B29" s="451"/>
      <c r="C29" s="452"/>
      <c r="F29" s="27"/>
      <c r="G29" s="27"/>
      <c r="H29" s="27"/>
      <c r="K29" s="82"/>
      <c r="L29" s="82"/>
      <c r="N29" s="83"/>
      <c r="O29" s="364" t="s">
        <v>156</v>
      </c>
      <c r="P29" s="365"/>
      <c r="Q29" s="365"/>
      <c r="R29" s="365"/>
      <c r="U29" s="152"/>
      <c r="V29" s="9"/>
      <c r="W29" s="9"/>
      <c r="X29" s="158" t="s">
        <v>81</v>
      </c>
      <c r="Y29" s="159"/>
      <c r="Z29" s="160" t="s">
        <v>82</v>
      </c>
      <c r="AA29" s="162"/>
      <c r="AB29" s="9"/>
      <c r="AC29" s="9"/>
      <c r="AD29" s="9"/>
      <c r="AE29" s="9"/>
      <c r="AF29" s="9"/>
      <c r="AG29" s="9"/>
      <c r="AH29" s="9"/>
      <c r="AI29" s="9"/>
      <c r="AJ29" s="9"/>
      <c r="AK29" s="9"/>
      <c r="AL29" s="9"/>
    </row>
    <row r="30" spans="1:40" ht="18.75" customHeight="1" thickBot="1" x14ac:dyDescent="0.45">
      <c r="B30" s="438"/>
      <c r="C30" s="439"/>
      <c r="D30" s="39"/>
      <c r="E30" s="17"/>
      <c r="F30" s="27"/>
      <c r="G30" s="27"/>
      <c r="H30" s="27"/>
      <c r="I30" s="82"/>
      <c r="J30" s="82"/>
      <c r="K30" s="82"/>
      <c r="L30" s="82"/>
      <c r="O30" s="83"/>
      <c r="P30" s="83"/>
      <c r="Q30" s="83"/>
      <c r="R30" s="83"/>
      <c r="U30" s="152"/>
      <c r="V30" s="9"/>
      <c r="W30" s="9"/>
      <c r="X30" s="158"/>
      <c r="Y30" s="159"/>
      <c r="Z30" s="160" t="s">
        <v>83</v>
      </c>
      <c r="AA30" s="162"/>
      <c r="AB30" s="9"/>
      <c r="AC30" s="9"/>
      <c r="AD30" s="9"/>
      <c r="AE30" s="9"/>
      <c r="AF30" s="9"/>
      <c r="AG30" s="9"/>
      <c r="AH30" s="9"/>
      <c r="AI30" s="9"/>
      <c r="AJ30" s="9"/>
      <c r="AK30" s="9"/>
      <c r="AL30" s="9"/>
    </row>
    <row r="31" spans="1:40" ht="18.75" customHeight="1" thickTop="1" thickBot="1" x14ac:dyDescent="0.45">
      <c r="B31" s="438"/>
      <c r="C31" s="439"/>
      <c r="D31" s="78"/>
      <c r="E31" s="20"/>
      <c r="F31" s="27"/>
      <c r="G31" s="27"/>
      <c r="H31" s="27"/>
      <c r="I31" s="82"/>
      <c r="J31" s="82"/>
      <c r="K31" s="82"/>
      <c r="L31" s="82"/>
      <c r="O31" s="442" t="s">
        <v>84</v>
      </c>
      <c r="P31" s="445" t="s">
        <v>85</v>
      </c>
      <c r="Q31" s="84"/>
      <c r="U31" s="152"/>
      <c r="V31" s="9"/>
      <c r="W31" s="9"/>
      <c r="X31" s="164"/>
      <c r="Y31" s="165"/>
      <c r="Z31" s="484" t="s">
        <v>86</v>
      </c>
      <c r="AA31" s="485"/>
      <c r="AB31" s="9"/>
      <c r="AC31" s="9"/>
      <c r="AD31" s="9"/>
      <c r="AE31" s="9"/>
      <c r="AF31" s="9"/>
      <c r="AG31" s="9"/>
      <c r="AH31" s="9"/>
      <c r="AI31" s="9"/>
      <c r="AJ31" s="9"/>
      <c r="AK31" s="9"/>
      <c r="AL31" s="9"/>
    </row>
    <row r="32" spans="1:40" ht="18.75" customHeight="1" thickBot="1" x14ac:dyDescent="0.45">
      <c r="B32" s="438"/>
      <c r="C32" s="439"/>
      <c r="D32" s="80"/>
      <c r="E32" s="85"/>
      <c r="F32" s="27"/>
      <c r="G32" s="27"/>
      <c r="H32" s="27"/>
      <c r="I32" s="82"/>
      <c r="J32" s="82"/>
      <c r="K32" s="82"/>
      <c r="L32" s="82"/>
      <c r="O32" s="443"/>
      <c r="P32" s="446"/>
      <c r="Q32" s="86" t="s">
        <v>87</v>
      </c>
      <c r="U32" s="152"/>
      <c r="V32" s="9"/>
      <c r="W32" s="9"/>
      <c r="X32" s="9"/>
      <c r="Y32" s="9"/>
      <c r="Z32" s="9"/>
      <c r="AA32" s="9"/>
      <c r="AB32" s="9"/>
      <c r="AC32" s="9"/>
      <c r="AD32" s="9"/>
      <c r="AE32" s="9"/>
      <c r="AF32" s="9"/>
      <c r="AG32" s="9"/>
      <c r="AH32" s="9"/>
      <c r="AI32" s="9"/>
      <c r="AJ32" s="9"/>
      <c r="AK32" s="9"/>
      <c r="AL32" s="9"/>
      <c r="AN32" s="166"/>
    </row>
    <row r="33" spans="1:43" ht="18.75" customHeight="1" x14ac:dyDescent="0.4">
      <c r="B33" s="438"/>
      <c r="C33" s="439"/>
      <c r="F33" s="27"/>
      <c r="G33" s="27"/>
      <c r="H33" s="27"/>
      <c r="I33" s="82"/>
      <c r="J33" s="82"/>
      <c r="K33" s="82"/>
      <c r="L33" s="82"/>
      <c r="O33" s="444"/>
      <c r="P33" s="447"/>
      <c r="Q33" s="87"/>
      <c r="U33" s="152"/>
      <c r="V33" s="434" t="s">
        <v>88</v>
      </c>
      <c r="W33" s="435"/>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438"/>
      <c r="C34" s="439"/>
      <c r="O34" s="311" t="str">
        <f>IFERROR(O195,"")</f>
        <v/>
      </c>
      <c r="P34" s="312" t="str">
        <f>IFERROR(P195,"")</f>
        <v/>
      </c>
      <c r="Q34" s="313" t="str">
        <f>IFERROR(Q195,"")</f>
        <v/>
      </c>
      <c r="U34" s="152"/>
      <c r="V34" s="436"/>
      <c r="W34" s="437"/>
      <c r="X34" s="168"/>
      <c r="AK34" s="353" t="s">
        <v>72</v>
      </c>
      <c r="AL34" s="354"/>
      <c r="AM34" s="354"/>
      <c r="AN34" s="355"/>
    </row>
    <row r="35" spans="1:43" ht="18.75" customHeight="1" thickTop="1" thickBot="1" x14ac:dyDescent="0.45">
      <c r="A35" s="88"/>
      <c r="B35" s="440"/>
      <c r="C35" s="441"/>
      <c r="D35" s="89"/>
      <c r="E35" s="89"/>
      <c r="U35" s="152"/>
      <c r="V35" s="169"/>
      <c r="W35" s="168"/>
      <c r="X35" s="168"/>
      <c r="AK35" s="356" t="s">
        <v>75</v>
      </c>
      <c r="AL35" s="357"/>
      <c r="AM35" s="358">
        <v>998</v>
      </c>
      <c r="AN35" s="359"/>
    </row>
    <row r="36" spans="1:43" ht="18.75" customHeight="1" thickTop="1" thickBot="1" x14ac:dyDescent="0.45">
      <c r="A36" s="88"/>
      <c r="B36" s="259"/>
      <c r="C36" s="89"/>
      <c r="D36" s="260"/>
      <c r="E36" s="260"/>
      <c r="F36" s="410"/>
      <c r="G36" s="410"/>
      <c r="H36" s="410"/>
      <c r="I36" s="410"/>
      <c r="J36" s="411" t="s">
        <v>89</v>
      </c>
      <c r="K36" s="412"/>
      <c r="L36" s="412"/>
      <c r="M36" s="412"/>
      <c r="N36" s="187"/>
      <c r="O36" s="392" t="s">
        <v>90</v>
      </c>
      <c r="P36" s="392"/>
      <c r="Q36" s="392"/>
      <c r="R36" s="188"/>
      <c r="U36" s="152"/>
      <c r="V36" s="169"/>
      <c r="W36" s="170"/>
      <c r="AB36" s="432"/>
      <c r="AC36" s="432"/>
      <c r="AD36" s="432"/>
      <c r="AE36" s="432"/>
      <c r="AF36" s="432"/>
      <c r="AG36" s="432"/>
      <c r="AK36" s="360" t="s">
        <v>78</v>
      </c>
      <c r="AL36" s="361"/>
      <c r="AM36" s="362">
        <v>1062</v>
      </c>
      <c r="AN36" s="363"/>
    </row>
    <row r="37" spans="1:43" ht="18.75" customHeight="1" thickTop="1" x14ac:dyDescent="0.4">
      <c r="A37" s="88"/>
      <c r="B37" s="261"/>
      <c r="C37" s="262"/>
      <c r="D37" s="393" t="s">
        <v>91</v>
      </c>
      <c r="E37" s="394"/>
      <c r="F37" s="419" t="s">
        <v>92</v>
      </c>
      <c r="G37" s="420"/>
      <c r="H37" s="420"/>
      <c r="I37" s="420"/>
      <c r="J37" s="419" t="s">
        <v>93</v>
      </c>
      <c r="K37" s="420"/>
      <c r="L37" s="420"/>
      <c r="M37" s="420"/>
      <c r="N37" s="396" t="s">
        <v>94</v>
      </c>
      <c r="O37" s="398" t="s">
        <v>95</v>
      </c>
      <c r="P37" s="399"/>
      <c r="Q37" s="400"/>
      <c r="R37" s="190" t="s">
        <v>96</v>
      </c>
      <c r="U37" s="152"/>
      <c r="V37" s="169"/>
      <c r="W37" s="170"/>
      <c r="X37" s="357"/>
      <c r="Y37" s="357"/>
      <c r="AB37" s="433"/>
      <c r="AC37" s="433"/>
      <c r="AD37" s="433"/>
      <c r="AE37" s="433"/>
      <c r="AF37" s="433"/>
      <c r="AG37" s="433"/>
      <c r="AK37" s="364" t="s">
        <v>156</v>
      </c>
      <c r="AL37" s="365"/>
      <c r="AM37" s="365"/>
      <c r="AN37" s="365"/>
      <c r="AQ37" s="173"/>
    </row>
    <row r="38" spans="1:43" ht="18.75" customHeight="1" x14ac:dyDescent="0.4">
      <c r="A38" s="88"/>
      <c r="B38" s="384" t="s">
        <v>97</v>
      </c>
      <c r="C38" s="428" t="s">
        <v>98</v>
      </c>
      <c r="D38" s="430" t="s">
        <v>99</v>
      </c>
      <c r="E38" s="382" t="s">
        <v>100</v>
      </c>
      <c r="F38" s="401" t="s">
        <v>101</v>
      </c>
      <c r="G38" s="419" t="s">
        <v>102</v>
      </c>
      <c r="H38" s="420"/>
      <c r="I38" s="386" t="s">
        <v>103</v>
      </c>
      <c r="J38" s="401" t="s">
        <v>101</v>
      </c>
      <c r="K38" s="419" t="s">
        <v>102</v>
      </c>
      <c r="L38" s="420"/>
      <c r="M38" s="386" t="s">
        <v>104</v>
      </c>
      <c r="N38" s="397"/>
      <c r="O38" s="421" t="s">
        <v>105</v>
      </c>
      <c r="P38" s="373" t="s">
        <v>106</v>
      </c>
      <c r="Q38" s="423" t="s">
        <v>107</v>
      </c>
      <c r="R38" s="425" t="s">
        <v>108</v>
      </c>
      <c r="U38" s="152"/>
      <c r="V38" s="169"/>
      <c r="W38" s="170"/>
      <c r="AB38" s="172"/>
      <c r="AC38" s="172"/>
      <c r="AD38" s="172"/>
      <c r="AE38" s="172"/>
      <c r="AF38" s="172"/>
      <c r="AG38" s="172"/>
      <c r="AQ38" s="173"/>
    </row>
    <row r="39" spans="1:43" ht="52.5" customHeight="1" x14ac:dyDescent="0.4">
      <c r="A39" s="88"/>
      <c r="B39" s="385"/>
      <c r="C39" s="429"/>
      <c r="D39" s="431"/>
      <c r="E39" s="383"/>
      <c r="F39" s="402"/>
      <c r="G39" s="263" t="s">
        <v>109</v>
      </c>
      <c r="H39" s="193" t="s">
        <v>110</v>
      </c>
      <c r="I39" s="387"/>
      <c r="J39" s="402"/>
      <c r="K39" s="263" t="s">
        <v>109</v>
      </c>
      <c r="L39" s="193" t="s">
        <v>111</v>
      </c>
      <c r="M39" s="387"/>
      <c r="N39" s="397"/>
      <c r="O39" s="422"/>
      <c r="P39" s="374"/>
      <c r="Q39" s="424"/>
      <c r="R39" s="426"/>
      <c r="U39" s="152"/>
      <c r="V39" s="169"/>
      <c r="X39" s="174"/>
      <c r="Y39" s="73"/>
      <c r="Z39" s="73"/>
      <c r="AA39" s="73"/>
      <c r="AB39" s="413"/>
      <c r="AC39" s="413"/>
      <c r="AD39" s="413"/>
      <c r="AE39" s="414"/>
      <c r="AF39" s="414"/>
      <c r="AG39" s="414"/>
      <c r="AH39" s="75"/>
      <c r="AI39" s="75"/>
      <c r="AK39" s="21"/>
      <c r="AQ39" s="147"/>
    </row>
    <row r="40" spans="1:43" ht="30" customHeight="1" x14ac:dyDescent="0.4">
      <c r="A40" s="88"/>
      <c r="B40" s="195" t="s">
        <v>112</v>
      </c>
      <c r="C40" s="195" t="s">
        <v>113</v>
      </c>
      <c r="D40" s="264" t="s">
        <v>114</v>
      </c>
      <c r="E40" s="265" t="s">
        <v>115</v>
      </c>
      <c r="F40" s="264" t="s">
        <v>116</v>
      </c>
      <c r="G40" s="266" t="s">
        <v>117</v>
      </c>
      <c r="H40" s="267" t="s">
        <v>118</v>
      </c>
      <c r="I40" s="268" t="s">
        <v>119</v>
      </c>
      <c r="J40" s="264" t="s">
        <v>120</v>
      </c>
      <c r="K40" s="266" t="s">
        <v>121</v>
      </c>
      <c r="L40" s="269" t="s">
        <v>122</v>
      </c>
      <c r="M40" s="270" t="s">
        <v>123</v>
      </c>
      <c r="N40" s="271" t="s">
        <v>124</v>
      </c>
      <c r="O40" s="272" t="s">
        <v>125</v>
      </c>
      <c r="P40" s="273" t="str">
        <f>I22&amp;"額g/ａ"</f>
        <v>実績額g/ａ</v>
      </c>
      <c r="Q40" s="274" t="s">
        <v>126</v>
      </c>
      <c r="R40" s="427"/>
      <c r="T40" s="275"/>
      <c r="U40" s="176"/>
      <c r="V40" s="177"/>
      <c r="Y40" s="16"/>
      <c r="Z40" s="39"/>
      <c r="AA40" s="17"/>
      <c r="AB40" s="413"/>
      <c r="AC40" s="413"/>
      <c r="AD40" s="413"/>
      <c r="AE40" s="414"/>
      <c r="AF40" s="414"/>
      <c r="AG40" s="414"/>
      <c r="AQ40" s="147"/>
    </row>
    <row r="41" spans="1:43" ht="18" customHeight="1" x14ac:dyDescent="0.4">
      <c r="A41" s="186">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05" t="str">
        <f>IFERROR(P41-O41,"")</f>
        <v/>
      </c>
      <c r="R41" s="223" t="str">
        <f>IF(P41="","",IF(OR(O41&lt;998,P41&lt;MAX(1062,$Q$28)),"最低賃金未満","○"))</f>
        <v/>
      </c>
      <c r="T41" s="276"/>
      <c r="U41" s="176"/>
      <c r="V41" s="177"/>
      <c r="Y41" s="19"/>
      <c r="Z41" s="78"/>
      <c r="AA41" s="20"/>
      <c r="AB41" s="178"/>
      <c r="AC41" s="178"/>
      <c r="AD41" s="178"/>
      <c r="AE41" s="109"/>
      <c r="AF41" s="109"/>
      <c r="AG41" s="109"/>
      <c r="AK41" s="415" t="s">
        <v>84</v>
      </c>
      <c r="AL41" s="417" t="s">
        <v>85</v>
      </c>
      <c r="AM41" s="179"/>
    </row>
    <row r="42" spans="1:43" ht="18" customHeight="1" x14ac:dyDescent="0.4">
      <c r="A42" s="186">
        <f t="shared" ref="A42:A155" si="0">A41+1</f>
        <v>2</v>
      </c>
      <c r="B42" s="96"/>
      <c r="C42" s="97"/>
      <c r="D42" s="111" t="str">
        <f t="shared" ref="D42:D105" si="1">IF(C42="04【時給制】",1,"")</f>
        <v/>
      </c>
      <c r="E42" s="98"/>
      <c r="F42" s="99"/>
      <c r="G42" s="100"/>
      <c r="H42" s="134" t="str">
        <f>IFERROR(IF(C42="02【日給制+手当(月額)】",G42/E42*D42,""),"")</f>
        <v/>
      </c>
      <c r="I42" s="135" t="str">
        <f t="shared" ref="I42:I190" si="2">IF(B42="","",F42+IF(E42="",G42,H42))</f>
        <v/>
      </c>
      <c r="J42" s="101"/>
      <c r="K42" s="100"/>
      <c r="L42" s="134" t="str">
        <f t="shared" ref="L42:L190" si="3">IFERROR(IF(C42="02【日給制+手当(月額)】",K42/E42*D42,""),"")</f>
        <v/>
      </c>
      <c r="M42" s="135" t="str">
        <f t="shared" ref="M42:M190" si="4">IF(B42="","",J42+IF(E42="",K42,L42))</f>
        <v/>
      </c>
      <c r="N42" s="138" t="str">
        <f t="shared" ref="N42:N190" si="5">IF(C42="88【退職・異動等】","",IFERROR(M42-I42,""))</f>
        <v/>
      </c>
      <c r="O42" s="139" t="str">
        <f t="shared" ref="O42:O190" si="6">IF(C42="88【退職・異動等】","",IFERROR(I42/D42,""))</f>
        <v/>
      </c>
      <c r="P42" s="140" t="str">
        <f t="shared" ref="P42:P190" si="7">IF(C42="88【退職・異動等】","",IFERROR(M42/D42,""))</f>
        <v/>
      </c>
      <c r="Q42" s="305" t="str">
        <f t="shared" ref="Q42:Q190" si="8">IFERROR(P42-O42,"")</f>
        <v/>
      </c>
      <c r="R42" s="223" t="str">
        <f t="shared" ref="R42:R105" si="9">IF(P42="","",IF(OR(O42&lt;998,P42&lt;MAX(1062,$Q$28)),"最低賃金未満","○"))</f>
        <v/>
      </c>
      <c r="S42" s="71"/>
      <c r="T42" s="277"/>
      <c r="U42" s="152"/>
      <c r="V42" s="177"/>
      <c r="Y42" s="180"/>
      <c r="Z42" s="80"/>
      <c r="AA42" s="81"/>
      <c r="AB42" s="178"/>
      <c r="AC42" s="178"/>
      <c r="AD42" s="178"/>
      <c r="AE42" s="109"/>
      <c r="AF42" s="109"/>
      <c r="AG42" s="109"/>
      <c r="AK42" s="416"/>
      <c r="AL42" s="418"/>
      <c r="AM42" s="181" t="s">
        <v>87</v>
      </c>
    </row>
    <row r="43" spans="1:43" ht="18" customHeight="1" x14ac:dyDescent="0.4">
      <c r="A43" s="186">
        <f t="shared" si="0"/>
        <v>3</v>
      </c>
      <c r="B43" s="96"/>
      <c r="C43" s="97"/>
      <c r="D43" s="111" t="str">
        <f t="shared" si="1"/>
        <v/>
      </c>
      <c r="E43" s="98"/>
      <c r="F43" s="99"/>
      <c r="G43" s="100"/>
      <c r="H43" s="134" t="str">
        <f t="shared" ref="H43:H190" si="10">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05" t="str">
        <f t="shared" si="8"/>
        <v/>
      </c>
      <c r="R43" s="223" t="str">
        <f t="shared" si="9"/>
        <v/>
      </c>
      <c r="T43" s="277"/>
      <c r="U43" s="152"/>
      <c r="V43" s="177"/>
      <c r="X43" s="182"/>
      <c r="Y43" s="72"/>
      <c r="AB43" s="178"/>
      <c r="AC43" s="178"/>
      <c r="AD43" s="178"/>
      <c r="AE43" s="109"/>
      <c r="AF43" s="109"/>
      <c r="AG43" s="109"/>
      <c r="AK43" s="416"/>
      <c r="AL43" s="418"/>
      <c r="AM43" s="183"/>
    </row>
    <row r="44" spans="1:43" s="186" customFormat="1" ht="18" customHeight="1" x14ac:dyDescent="0.4">
      <c r="A44" s="186">
        <f t="shared" si="0"/>
        <v>4</v>
      </c>
      <c r="B44" s="96"/>
      <c r="C44" s="97"/>
      <c r="D44" s="112" t="str">
        <f t="shared" si="1"/>
        <v/>
      </c>
      <c r="E44" s="98"/>
      <c r="F44" s="99"/>
      <c r="G44" s="100"/>
      <c r="H44" s="134" t="str">
        <f t="shared" si="10"/>
        <v/>
      </c>
      <c r="I44" s="135" t="str">
        <f t="shared" si="2"/>
        <v/>
      </c>
      <c r="J44" s="101"/>
      <c r="K44" s="100"/>
      <c r="L44" s="134" t="str">
        <f t="shared" si="3"/>
        <v/>
      </c>
      <c r="M44" s="135" t="str">
        <f t="shared" si="4"/>
        <v/>
      </c>
      <c r="N44" s="138" t="str">
        <f t="shared" si="5"/>
        <v/>
      </c>
      <c r="O44" s="139" t="str">
        <f t="shared" si="6"/>
        <v/>
      </c>
      <c r="P44" s="140" t="str">
        <f t="shared" si="7"/>
        <v/>
      </c>
      <c r="Q44" s="305" t="str">
        <f t="shared" si="8"/>
        <v/>
      </c>
      <c r="R44" s="223" t="str">
        <f t="shared" si="9"/>
        <v/>
      </c>
      <c r="S44"/>
      <c r="T44" s="278"/>
      <c r="U44" s="184"/>
      <c r="V44" s="185"/>
      <c r="W44"/>
      <c r="X44"/>
      <c r="Y44" s="16"/>
      <c r="Z44" s="39"/>
      <c r="AA44" s="17"/>
      <c r="AB44" s="403"/>
      <c r="AC44" s="403"/>
      <c r="AD44" s="403"/>
      <c r="AE44" s="404"/>
      <c r="AF44" s="404"/>
      <c r="AG44" s="404"/>
      <c r="AH44"/>
      <c r="AI44"/>
      <c r="AJ44"/>
      <c r="AK44" s="299">
        <f>IFERROR(AK62,"")</f>
        <v>1417.4375490196078</v>
      </c>
      <c r="AL44" s="300">
        <f>IFERROR(AL62,"")</f>
        <v>1471.2121148459385</v>
      </c>
      <c r="AM44" s="301">
        <f>IFERROR(AM62,"")</f>
        <v>53.77</v>
      </c>
      <c r="AN44"/>
    </row>
    <row r="45" spans="1:43" s="186" customFormat="1" ht="18" customHeight="1" x14ac:dyDescent="0.4">
      <c r="A45" s="186">
        <f t="shared" si="0"/>
        <v>5</v>
      </c>
      <c r="B45" s="96"/>
      <c r="C45" s="97"/>
      <c r="D45" s="112" t="str">
        <f t="shared" si="1"/>
        <v/>
      </c>
      <c r="E45" s="98"/>
      <c r="F45" s="99"/>
      <c r="G45" s="100"/>
      <c r="H45" s="134" t="str">
        <f t="shared" si="10"/>
        <v/>
      </c>
      <c r="I45" s="135" t="str">
        <f t="shared" si="2"/>
        <v/>
      </c>
      <c r="J45" s="101"/>
      <c r="K45" s="100"/>
      <c r="L45" s="134" t="str">
        <f t="shared" si="3"/>
        <v/>
      </c>
      <c r="M45" s="135" t="str">
        <f t="shared" si="4"/>
        <v/>
      </c>
      <c r="N45" s="138" t="str">
        <f t="shared" si="5"/>
        <v/>
      </c>
      <c r="O45" s="139" t="str">
        <f t="shared" si="6"/>
        <v/>
      </c>
      <c r="P45" s="140" t="str">
        <f t="shared" si="7"/>
        <v/>
      </c>
      <c r="Q45" s="305" t="str">
        <f t="shared" si="8"/>
        <v/>
      </c>
      <c r="R45" s="223" t="str">
        <f t="shared" si="9"/>
        <v/>
      </c>
      <c r="T45" s="279"/>
      <c r="U45" s="184"/>
      <c r="V45" s="185"/>
      <c r="W45"/>
      <c r="X45" s="405"/>
      <c r="Y45" s="407"/>
      <c r="Z45" s="408"/>
      <c r="AA45" s="408"/>
      <c r="AB45"/>
      <c r="AC45"/>
      <c r="AD45"/>
      <c r="AE45"/>
      <c r="AJ45"/>
      <c r="AK45"/>
      <c r="AL45"/>
      <c r="AM45"/>
      <c r="AN45"/>
    </row>
    <row r="46" spans="1:43" s="186" customFormat="1" ht="18" customHeight="1" thickBot="1" x14ac:dyDescent="0.45">
      <c r="A46" s="186">
        <f t="shared" si="0"/>
        <v>6</v>
      </c>
      <c r="B46" s="96"/>
      <c r="C46" s="97"/>
      <c r="D46" s="112" t="str">
        <f t="shared" si="1"/>
        <v/>
      </c>
      <c r="E46" s="98"/>
      <c r="F46" s="99"/>
      <c r="G46" s="102"/>
      <c r="H46" s="134" t="str">
        <f t="shared" si="10"/>
        <v/>
      </c>
      <c r="I46" s="135" t="str">
        <f t="shared" si="2"/>
        <v/>
      </c>
      <c r="J46" s="101"/>
      <c r="K46" s="102"/>
      <c r="L46" s="134" t="str">
        <f t="shared" si="3"/>
        <v/>
      </c>
      <c r="M46" s="135" t="str">
        <f t="shared" si="4"/>
        <v/>
      </c>
      <c r="N46" s="138" t="str">
        <f t="shared" si="5"/>
        <v/>
      </c>
      <c r="O46" s="139" t="str">
        <f t="shared" si="6"/>
        <v/>
      </c>
      <c r="P46" s="140" t="str">
        <f t="shared" si="7"/>
        <v/>
      </c>
      <c r="Q46" s="305" t="str">
        <f t="shared" si="8"/>
        <v/>
      </c>
      <c r="R46" s="223" t="str">
        <f t="shared" si="9"/>
        <v/>
      </c>
      <c r="T46" s="279"/>
      <c r="U46" s="184"/>
      <c r="V46" s="185"/>
      <c r="W46"/>
      <c r="X46" s="406"/>
      <c r="Y46" s="408"/>
      <c r="Z46" s="409"/>
      <c r="AA46" s="409"/>
      <c r="AB46" s="410"/>
      <c r="AC46" s="410"/>
      <c r="AD46" s="410"/>
      <c r="AE46" s="410"/>
      <c r="AF46" s="411" t="s">
        <v>89</v>
      </c>
      <c r="AG46" s="412"/>
      <c r="AH46" s="412"/>
      <c r="AI46" s="412"/>
      <c r="AJ46" s="187"/>
      <c r="AK46" s="392" t="s">
        <v>90</v>
      </c>
      <c r="AL46" s="392"/>
      <c r="AM46" s="392"/>
      <c r="AN46" s="188"/>
    </row>
    <row r="47" spans="1:43" s="186" customFormat="1" ht="18" customHeight="1" thickTop="1" x14ac:dyDescent="0.4">
      <c r="A47" s="186">
        <f t="shared" si="0"/>
        <v>7</v>
      </c>
      <c r="B47" s="96"/>
      <c r="C47" s="97"/>
      <c r="D47" s="112" t="str">
        <f t="shared" si="1"/>
        <v/>
      </c>
      <c r="E47" s="98"/>
      <c r="F47" s="99"/>
      <c r="G47" s="100"/>
      <c r="H47" s="134" t="str">
        <f t="shared" si="10"/>
        <v/>
      </c>
      <c r="I47" s="135" t="str">
        <f t="shared" si="2"/>
        <v/>
      </c>
      <c r="J47" s="101"/>
      <c r="K47" s="100"/>
      <c r="L47" s="134" t="str">
        <f t="shared" si="3"/>
        <v/>
      </c>
      <c r="M47" s="135" t="str">
        <f t="shared" si="4"/>
        <v/>
      </c>
      <c r="N47" s="138" t="str">
        <f t="shared" si="5"/>
        <v/>
      </c>
      <c r="O47" s="139" t="str">
        <f t="shared" si="6"/>
        <v/>
      </c>
      <c r="P47" s="140" t="str">
        <f t="shared" si="7"/>
        <v/>
      </c>
      <c r="Q47" s="305" t="str">
        <f t="shared" si="8"/>
        <v/>
      </c>
      <c r="R47" s="223" t="str">
        <f t="shared" si="9"/>
        <v/>
      </c>
      <c r="T47" s="279"/>
      <c r="U47" s="184"/>
      <c r="V47" s="185"/>
      <c r="W47"/>
      <c r="Y47" s="189" t="s">
        <v>127</v>
      </c>
      <c r="Z47" s="393" t="s">
        <v>91</v>
      </c>
      <c r="AA47" s="394"/>
      <c r="AB47" s="393" t="s">
        <v>128</v>
      </c>
      <c r="AC47" s="394"/>
      <c r="AD47" s="394"/>
      <c r="AE47" s="395"/>
      <c r="AF47" s="393" t="s">
        <v>129</v>
      </c>
      <c r="AG47" s="394"/>
      <c r="AH47" s="394"/>
      <c r="AI47" s="394"/>
      <c r="AJ47" s="396" t="s">
        <v>94</v>
      </c>
      <c r="AK47" s="398" t="s">
        <v>95</v>
      </c>
      <c r="AL47" s="399"/>
      <c r="AM47" s="400"/>
      <c r="AN47" s="191" t="s">
        <v>130</v>
      </c>
    </row>
    <row r="48" spans="1:43" s="186" customFormat="1" ht="18" customHeight="1" x14ac:dyDescent="0.4">
      <c r="A48" s="186">
        <f t="shared" si="0"/>
        <v>8</v>
      </c>
      <c r="B48" s="96"/>
      <c r="C48" s="97"/>
      <c r="D48" s="112" t="str">
        <f t="shared" si="1"/>
        <v/>
      </c>
      <c r="E48" s="98"/>
      <c r="F48" s="99"/>
      <c r="G48" s="100"/>
      <c r="H48" s="134" t="str">
        <f t="shared" si="10"/>
        <v/>
      </c>
      <c r="I48" s="135" t="str">
        <f t="shared" si="2"/>
        <v/>
      </c>
      <c r="J48" s="101"/>
      <c r="K48" s="100"/>
      <c r="L48" s="134" t="str">
        <f t="shared" si="3"/>
        <v/>
      </c>
      <c r="M48" s="135" t="str">
        <f t="shared" si="4"/>
        <v/>
      </c>
      <c r="N48" s="138" t="str">
        <f t="shared" si="5"/>
        <v/>
      </c>
      <c r="O48" s="139" t="str">
        <f t="shared" si="6"/>
        <v/>
      </c>
      <c r="P48" s="140" t="str">
        <f t="shared" si="7"/>
        <v/>
      </c>
      <c r="Q48" s="305" t="str">
        <f t="shared" si="8"/>
        <v/>
      </c>
      <c r="R48" s="223" t="str">
        <f t="shared" si="9"/>
        <v/>
      </c>
      <c r="T48" s="279"/>
      <c r="U48" s="192"/>
      <c r="V48" s="185"/>
      <c r="W48"/>
      <c r="X48" s="384" t="s">
        <v>97</v>
      </c>
      <c r="Y48" s="384" t="s">
        <v>131</v>
      </c>
      <c r="Z48" s="386" t="s">
        <v>99</v>
      </c>
      <c r="AA48" s="388" t="s">
        <v>132</v>
      </c>
      <c r="AB48" s="386" t="s">
        <v>133</v>
      </c>
      <c r="AC48" s="390" t="s">
        <v>134</v>
      </c>
      <c r="AD48" s="391"/>
      <c r="AE48" s="386" t="s">
        <v>135</v>
      </c>
      <c r="AF48" s="386" t="s">
        <v>101</v>
      </c>
      <c r="AG48" s="390" t="s">
        <v>134</v>
      </c>
      <c r="AH48" s="391"/>
      <c r="AI48" s="401" t="s">
        <v>136</v>
      </c>
      <c r="AJ48" s="397"/>
      <c r="AK48" s="371" t="s">
        <v>105</v>
      </c>
      <c r="AL48" s="373" t="s">
        <v>106</v>
      </c>
      <c r="AM48" s="375" t="s">
        <v>107</v>
      </c>
      <c r="AN48" s="377" t="s">
        <v>137</v>
      </c>
    </row>
    <row r="49" spans="1:43" s="186" customFormat="1" ht="18" customHeight="1" x14ac:dyDescent="0.4">
      <c r="A49" s="186">
        <f t="shared" si="0"/>
        <v>9</v>
      </c>
      <c r="B49" s="96"/>
      <c r="C49" s="97"/>
      <c r="D49" s="112" t="str">
        <f t="shared" si="1"/>
        <v/>
      </c>
      <c r="E49" s="98"/>
      <c r="F49" s="99"/>
      <c r="G49" s="100"/>
      <c r="H49" s="134" t="str">
        <f t="shared" si="10"/>
        <v/>
      </c>
      <c r="I49" s="135" t="str">
        <f t="shared" si="2"/>
        <v/>
      </c>
      <c r="J49" s="101"/>
      <c r="K49" s="100"/>
      <c r="L49" s="134" t="str">
        <f t="shared" si="3"/>
        <v/>
      </c>
      <c r="M49" s="135" t="str">
        <f t="shared" si="4"/>
        <v/>
      </c>
      <c r="N49" s="138" t="str">
        <f t="shared" si="5"/>
        <v/>
      </c>
      <c r="O49" s="139" t="str">
        <f t="shared" si="6"/>
        <v/>
      </c>
      <c r="P49" s="140" t="str">
        <f t="shared" si="7"/>
        <v/>
      </c>
      <c r="Q49" s="305" t="str">
        <f t="shared" si="8"/>
        <v/>
      </c>
      <c r="R49" s="223" t="str">
        <f t="shared" si="9"/>
        <v/>
      </c>
      <c r="T49" s="279"/>
      <c r="U49" s="192"/>
      <c r="V49" s="185"/>
      <c r="W49" s="88"/>
      <c r="X49" s="385"/>
      <c r="Y49" s="385"/>
      <c r="Z49" s="387"/>
      <c r="AA49" s="389"/>
      <c r="AB49" s="387"/>
      <c r="AC49" s="380" t="s">
        <v>138</v>
      </c>
      <c r="AD49" s="382" t="s">
        <v>110</v>
      </c>
      <c r="AE49" s="387"/>
      <c r="AF49" s="387"/>
      <c r="AG49" s="380" t="s">
        <v>138</v>
      </c>
      <c r="AH49" s="382" t="s">
        <v>111</v>
      </c>
      <c r="AI49" s="402"/>
      <c r="AJ49" s="397"/>
      <c r="AK49" s="372"/>
      <c r="AL49" s="374"/>
      <c r="AM49" s="376"/>
      <c r="AN49" s="378"/>
    </row>
    <row r="50" spans="1:43" s="186" customFormat="1" ht="18" customHeight="1" x14ac:dyDescent="0.4">
      <c r="A50" s="186">
        <f t="shared" si="0"/>
        <v>10</v>
      </c>
      <c r="B50" s="96"/>
      <c r="C50" s="97"/>
      <c r="D50" s="112" t="str">
        <f t="shared" si="1"/>
        <v/>
      </c>
      <c r="E50" s="98"/>
      <c r="F50" s="99"/>
      <c r="G50" s="100"/>
      <c r="H50" s="134" t="str">
        <f t="shared" si="10"/>
        <v/>
      </c>
      <c r="I50" s="135" t="str">
        <f t="shared" si="2"/>
        <v/>
      </c>
      <c r="J50" s="101"/>
      <c r="K50" s="100"/>
      <c r="L50" s="134" t="str">
        <f t="shared" si="3"/>
        <v/>
      </c>
      <c r="M50" s="135" t="str">
        <f t="shared" si="4"/>
        <v/>
      </c>
      <c r="N50" s="138" t="str">
        <f t="shared" si="5"/>
        <v/>
      </c>
      <c r="O50" s="139" t="str">
        <f t="shared" si="6"/>
        <v/>
      </c>
      <c r="P50" s="140" t="str">
        <f t="shared" si="7"/>
        <v/>
      </c>
      <c r="Q50" s="305" t="str">
        <f t="shared" si="8"/>
        <v/>
      </c>
      <c r="R50" s="223" t="str">
        <f t="shared" si="9"/>
        <v/>
      </c>
      <c r="T50" s="279"/>
      <c r="U50" s="194"/>
      <c r="V50" s="185"/>
      <c r="W50" s="88"/>
      <c r="X50" s="385"/>
      <c r="Y50" s="385"/>
      <c r="Z50" s="387"/>
      <c r="AA50" s="389"/>
      <c r="AB50" s="387"/>
      <c r="AC50" s="381"/>
      <c r="AD50" s="383"/>
      <c r="AE50" s="387"/>
      <c r="AF50" s="387"/>
      <c r="AG50" s="381"/>
      <c r="AH50" s="383"/>
      <c r="AI50" s="402"/>
      <c r="AJ50" s="397"/>
      <c r="AK50" s="372"/>
      <c r="AL50" s="374"/>
      <c r="AM50" s="376"/>
      <c r="AN50" s="378"/>
    </row>
    <row r="51" spans="1:43" s="186" customFormat="1" ht="18" customHeight="1" thickBot="1" x14ac:dyDescent="0.45">
      <c r="A51" s="186">
        <f t="shared" si="0"/>
        <v>11</v>
      </c>
      <c r="B51" s="96"/>
      <c r="C51" s="97"/>
      <c r="D51" s="112" t="str">
        <f t="shared" si="1"/>
        <v/>
      </c>
      <c r="E51" s="98"/>
      <c r="F51" s="99"/>
      <c r="G51" s="100"/>
      <c r="H51" s="134" t="str">
        <f t="shared" si="10"/>
        <v/>
      </c>
      <c r="I51" s="135" t="str">
        <f t="shared" si="2"/>
        <v/>
      </c>
      <c r="J51" s="101"/>
      <c r="K51" s="100"/>
      <c r="L51" s="134" t="str">
        <f t="shared" si="3"/>
        <v/>
      </c>
      <c r="M51" s="135" t="str">
        <f t="shared" si="4"/>
        <v/>
      </c>
      <c r="N51" s="138" t="str">
        <f t="shared" si="5"/>
        <v/>
      </c>
      <c r="O51" s="139" t="str">
        <f t="shared" si="6"/>
        <v/>
      </c>
      <c r="P51" s="140" t="str">
        <f t="shared" si="7"/>
        <v/>
      </c>
      <c r="Q51" s="305" t="str">
        <f t="shared" si="8"/>
        <v/>
      </c>
      <c r="R51" s="223" t="str">
        <f t="shared" si="9"/>
        <v/>
      </c>
      <c r="T51" s="279"/>
      <c r="U51" s="194"/>
      <c r="V51" s="185"/>
      <c r="W51" s="88"/>
      <c r="X51" s="195" t="s">
        <v>139</v>
      </c>
      <c r="Y51" s="196" t="s">
        <v>140</v>
      </c>
      <c r="Z51" s="197" t="s">
        <v>114</v>
      </c>
      <c r="AA51" s="198" t="s">
        <v>141</v>
      </c>
      <c r="AB51" s="197" t="s">
        <v>116</v>
      </c>
      <c r="AC51" s="199" t="s">
        <v>117</v>
      </c>
      <c r="AD51" s="200" t="s">
        <v>142</v>
      </c>
      <c r="AE51" s="201" t="s">
        <v>119</v>
      </c>
      <c r="AF51" s="202" t="s">
        <v>120</v>
      </c>
      <c r="AG51" s="203" t="s">
        <v>121</v>
      </c>
      <c r="AH51" s="204" t="s">
        <v>122</v>
      </c>
      <c r="AI51" s="205" t="s">
        <v>123</v>
      </c>
      <c r="AJ51" s="206" t="s">
        <v>124</v>
      </c>
      <c r="AK51" s="207" t="s">
        <v>143</v>
      </c>
      <c r="AL51" s="208" t="s">
        <v>144</v>
      </c>
      <c r="AM51" s="209" t="s">
        <v>126</v>
      </c>
      <c r="AN51" s="379"/>
    </row>
    <row r="52" spans="1:43" s="186" customFormat="1" ht="18" customHeight="1" thickTop="1" x14ac:dyDescent="0.4">
      <c r="A52" s="186">
        <f t="shared" si="0"/>
        <v>12</v>
      </c>
      <c r="B52" s="96"/>
      <c r="C52" s="97"/>
      <c r="D52" s="112" t="str">
        <f t="shared" si="1"/>
        <v/>
      </c>
      <c r="E52" s="98"/>
      <c r="F52" s="99"/>
      <c r="G52" s="100"/>
      <c r="H52" s="134" t="str">
        <f t="shared" si="10"/>
        <v/>
      </c>
      <c r="I52" s="135" t="str">
        <f t="shared" si="2"/>
        <v/>
      </c>
      <c r="J52" s="101"/>
      <c r="K52" s="100"/>
      <c r="L52" s="134" t="str">
        <f t="shared" si="3"/>
        <v/>
      </c>
      <c r="M52" s="135" t="str">
        <f t="shared" si="4"/>
        <v/>
      </c>
      <c r="N52" s="138" t="str">
        <f t="shared" si="5"/>
        <v/>
      </c>
      <c r="O52" s="139" t="str">
        <f t="shared" si="6"/>
        <v/>
      </c>
      <c r="P52" s="140" t="str">
        <f t="shared" si="7"/>
        <v/>
      </c>
      <c r="Q52" s="305" t="str">
        <f t="shared" si="8"/>
        <v/>
      </c>
      <c r="R52" s="223" t="str">
        <f t="shared" si="9"/>
        <v/>
      </c>
      <c r="T52" s="279"/>
      <c r="U52" s="194"/>
      <c r="V52" s="185"/>
      <c r="W52" s="186">
        <v>1</v>
      </c>
      <c r="X52" s="210">
        <v>1005</v>
      </c>
      <c r="Y52" s="211" t="s">
        <v>145</v>
      </c>
      <c r="Z52" s="212">
        <v>160</v>
      </c>
      <c r="AA52" s="213"/>
      <c r="AB52" s="214">
        <v>320000</v>
      </c>
      <c r="AC52" s="215">
        <v>15000</v>
      </c>
      <c r="AD52" s="216" t="str">
        <f>IFERROR(IF(Y52="02【日給制+手当(月額)】",(AC52/AA52)*Z52,""),"")</f>
        <v/>
      </c>
      <c r="AE52" s="217">
        <f>IF(X52="","",IF(AA52="",(AB52+AC52),(AB52+AD52)))</f>
        <v>335000</v>
      </c>
      <c r="AF52" s="218">
        <v>330000</v>
      </c>
      <c r="AG52" s="215">
        <v>16000</v>
      </c>
      <c r="AH52" s="216" t="str">
        <f t="shared" ref="AH52:AH61" si="11">IFERROR(IF(Y52="02【日給制+手当(月額)】",(AG52/AA52)*Z52,""),"")</f>
        <v/>
      </c>
      <c r="AI52" s="217">
        <f t="shared" ref="AI52:AI61" si="12">IF(X52="","",IF(AA52="",(AF52+AG52),(AF52+AH52)))</f>
        <v>346000</v>
      </c>
      <c r="AJ52" s="219">
        <f>IFERROR(AI52-AE52,"")</f>
        <v>11000</v>
      </c>
      <c r="AK52" s="220">
        <f>IFERROR(AE52/Z52,"")</f>
        <v>2093.75</v>
      </c>
      <c r="AL52" s="221">
        <f>IFERROR(AI52/Z52,"")</f>
        <v>2162.5</v>
      </c>
      <c r="AM52" s="222">
        <f>IFERROR(AL52-AK52,"")</f>
        <v>68.75</v>
      </c>
      <c r="AN52" s="223" t="str">
        <f>IF(AL52="","",IF(OR(AK52&lt;998,IF($R$28="",AL52&lt;1062,AL52&lt;$R$28)),"最低賃金未満","○"))</f>
        <v>○</v>
      </c>
      <c r="AQ52" s="171"/>
    </row>
    <row r="53" spans="1:43" s="186" customFormat="1" ht="18" customHeight="1" x14ac:dyDescent="0.4">
      <c r="A53" s="186">
        <f t="shared" si="0"/>
        <v>13</v>
      </c>
      <c r="B53" s="96"/>
      <c r="C53" s="97"/>
      <c r="D53" s="112" t="str">
        <f t="shared" si="1"/>
        <v/>
      </c>
      <c r="E53" s="98"/>
      <c r="F53" s="99"/>
      <c r="G53" s="100"/>
      <c r="H53" s="134" t="str">
        <f t="shared" si="10"/>
        <v/>
      </c>
      <c r="I53" s="135" t="str">
        <f t="shared" si="2"/>
        <v/>
      </c>
      <c r="J53" s="101"/>
      <c r="K53" s="100"/>
      <c r="L53" s="134" t="str">
        <f t="shared" si="3"/>
        <v/>
      </c>
      <c r="M53" s="135" t="str">
        <f t="shared" si="4"/>
        <v/>
      </c>
      <c r="N53" s="138" t="str">
        <f t="shared" si="5"/>
        <v/>
      </c>
      <c r="O53" s="139" t="str">
        <f t="shared" si="6"/>
        <v/>
      </c>
      <c r="P53" s="140" t="str">
        <f t="shared" si="7"/>
        <v/>
      </c>
      <c r="Q53" s="305" t="str">
        <f t="shared" si="8"/>
        <v/>
      </c>
      <c r="R53" s="223" t="str">
        <f t="shared" si="9"/>
        <v/>
      </c>
      <c r="T53" s="279"/>
      <c r="U53" s="194"/>
      <c r="V53" s="185"/>
      <c r="W53" s="186">
        <f t="shared" ref="W53:W60" si="13">W52+1</f>
        <v>2</v>
      </c>
      <c r="X53" s="224">
        <v>1006</v>
      </c>
      <c r="Y53" s="225" t="s">
        <v>145</v>
      </c>
      <c r="Z53" s="226">
        <v>160</v>
      </c>
      <c r="AA53" s="227"/>
      <c r="AB53" s="228">
        <v>310000</v>
      </c>
      <c r="AC53" s="229">
        <v>10000</v>
      </c>
      <c r="AD53" s="216" t="str">
        <f t="shared" ref="AD53:AD61" si="14">IFERROR(IF(Y53="02【日給制+手当(月額)】",(AC53/AA53)*Z53,""),"")</f>
        <v/>
      </c>
      <c r="AE53" s="217">
        <f t="shared" ref="AE53:AE61" si="15">IF(X53="","",IF(AA53="",(AB53+AC53),(AB53+AD53)))</f>
        <v>320000</v>
      </c>
      <c r="AF53" s="230">
        <v>320000</v>
      </c>
      <c r="AG53" s="229">
        <v>10000</v>
      </c>
      <c r="AH53" s="216" t="str">
        <f t="shared" si="11"/>
        <v/>
      </c>
      <c r="AI53" s="217">
        <f t="shared" si="12"/>
        <v>330000</v>
      </c>
      <c r="AJ53" s="219">
        <f t="shared" ref="AJ53:AJ61" si="16">IFERROR(AI53-AE53,"")</f>
        <v>10000</v>
      </c>
      <c r="AK53" s="220">
        <f>IFERROR(AE53/Z53,"")</f>
        <v>2000</v>
      </c>
      <c r="AL53" s="221">
        <f t="shared" ref="AL53:AL61" si="17">IFERROR(AI53/Z53,"")</f>
        <v>2062.5</v>
      </c>
      <c r="AM53" s="222">
        <f t="shared" ref="AM53:AM61" si="18">IFERROR(AL53-AK53,"")</f>
        <v>62.5</v>
      </c>
      <c r="AN53" s="223" t="str">
        <f t="shared" ref="AN53:AN61" si="19">IF(AL53="","",IF(OR(AK53&lt;998,IF($R$28="",AL53&lt;1062,AL53&lt;$R$28)),"最低賃金未満","○"))</f>
        <v>○</v>
      </c>
      <c r="AQ53" s="172"/>
    </row>
    <row r="54" spans="1:43" s="186" customFormat="1" ht="18" customHeight="1" x14ac:dyDescent="0.4">
      <c r="A54" s="186">
        <f t="shared" si="0"/>
        <v>14</v>
      </c>
      <c r="B54" s="96"/>
      <c r="C54" s="97"/>
      <c r="D54" s="112" t="str">
        <f t="shared" si="1"/>
        <v/>
      </c>
      <c r="E54" s="98"/>
      <c r="F54" s="99"/>
      <c r="G54" s="100"/>
      <c r="H54" s="134" t="str">
        <f t="shared" si="10"/>
        <v/>
      </c>
      <c r="I54" s="135" t="str">
        <f t="shared" si="2"/>
        <v/>
      </c>
      <c r="J54" s="101"/>
      <c r="K54" s="100"/>
      <c r="L54" s="134" t="str">
        <f t="shared" si="3"/>
        <v/>
      </c>
      <c r="M54" s="135" t="str">
        <f t="shared" si="4"/>
        <v/>
      </c>
      <c r="N54" s="138" t="str">
        <f t="shared" si="5"/>
        <v/>
      </c>
      <c r="O54" s="139" t="str">
        <f t="shared" si="6"/>
        <v/>
      </c>
      <c r="P54" s="140" t="str">
        <f t="shared" si="7"/>
        <v/>
      </c>
      <c r="Q54" s="305" t="str">
        <f t="shared" si="8"/>
        <v/>
      </c>
      <c r="R54" s="223" t="str">
        <f t="shared" si="9"/>
        <v/>
      </c>
      <c r="T54" s="279"/>
      <c r="U54" s="194"/>
      <c r="V54" s="185"/>
      <c r="W54" s="186">
        <f t="shared" si="13"/>
        <v>3</v>
      </c>
      <c r="X54" s="224">
        <v>1008</v>
      </c>
      <c r="Y54" s="225" t="s">
        <v>145</v>
      </c>
      <c r="Z54" s="226">
        <v>160</v>
      </c>
      <c r="AA54" s="227"/>
      <c r="AB54" s="228">
        <v>280000</v>
      </c>
      <c r="AC54" s="229"/>
      <c r="AD54" s="216" t="str">
        <f t="shared" si="14"/>
        <v/>
      </c>
      <c r="AE54" s="217">
        <f t="shared" si="15"/>
        <v>280000</v>
      </c>
      <c r="AF54" s="230">
        <v>285000</v>
      </c>
      <c r="AG54" s="229"/>
      <c r="AH54" s="216" t="str">
        <f t="shared" si="11"/>
        <v/>
      </c>
      <c r="AI54" s="217">
        <f t="shared" si="12"/>
        <v>285000</v>
      </c>
      <c r="AJ54" s="219">
        <f t="shared" si="16"/>
        <v>5000</v>
      </c>
      <c r="AK54" s="220">
        <f t="shared" ref="AK54:AK61" si="20">IFERROR(AE54/Z54,"")</f>
        <v>1750</v>
      </c>
      <c r="AL54" s="221">
        <f t="shared" si="17"/>
        <v>1781.25</v>
      </c>
      <c r="AM54" s="222">
        <f t="shared" si="18"/>
        <v>31.25</v>
      </c>
      <c r="AN54" s="223" t="str">
        <f t="shared" si="19"/>
        <v>○</v>
      </c>
      <c r="AQ54" s="175"/>
    </row>
    <row r="55" spans="1:43" s="186" customFormat="1" ht="18" customHeight="1" x14ac:dyDescent="0.4">
      <c r="A55" s="186">
        <f t="shared" si="0"/>
        <v>15</v>
      </c>
      <c r="B55" s="96"/>
      <c r="C55" s="97"/>
      <c r="D55" s="112" t="str">
        <f t="shared" si="1"/>
        <v/>
      </c>
      <c r="E55" s="98"/>
      <c r="F55" s="99"/>
      <c r="G55" s="100"/>
      <c r="H55" s="134" t="str">
        <f t="shared" si="10"/>
        <v/>
      </c>
      <c r="I55" s="135" t="str">
        <f t="shared" si="2"/>
        <v/>
      </c>
      <c r="J55" s="101"/>
      <c r="K55" s="100"/>
      <c r="L55" s="134" t="str">
        <f t="shared" si="3"/>
        <v/>
      </c>
      <c r="M55" s="135" t="str">
        <f t="shared" si="4"/>
        <v/>
      </c>
      <c r="N55" s="138" t="str">
        <f t="shared" si="5"/>
        <v/>
      </c>
      <c r="O55" s="139" t="str">
        <f t="shared" si="6"/>
        <v/>
      </c>
      <c r="P55" s="140" t="str">
        <f t="shared" si="7"/>
        <v/>
      </c>
      <c r="Q55" s="305" t="str">
        <f t="shared" si="8"/>
        <v/>
      </c>
      <c r="R55" s="223" t="str">
        <f t="shared" si="9"/>
        <v/>
      </c>
      <c r="T55" s="279"/>
      <c r="U55" s="194"/>
      <c r="V55" s="185"/>
      <c r="W55" s="186">
        <f t="shared" si="13"/>
        <v>4</v>
      </c>
      <c r="X55" s="224">
        <v>10010</v>
      </c>
      <c r="Y55" s="225" t="s">
        <v>145</v>
      </c>
      <c r="Z55" s="226">
        <v>160</v>
      </c>
      <c r="AA55" s="227"/>
      <c r="AB55" s="228">
        <v>260000</v>
      </c>
      <c r="AC55" s="229">
        <v>1000</v>
      </c>
      <c r="AD55" s="216" t="str">
        <f t="shared" si="14"/>
        <v/>
      </c>
      <c r="AE55" s="217">
        <f t="shared" si="15"/>
        <v>261000</v>
      </c>
      <c r="AF55" s="230">
        <v>260000</v>
      </c>
      <c r="AG55" s="229">
        <v>5000</v>
      </c>
      <c r="AH55" s="216" t="str">
        <f t="shared" si="11"/>
        <v/>
      </c>
      <c r="AI55" s="217">
        <f t="shared" si="12"/>
        <v>265000</v>
      </c>
      <c r="AJ55" s="219">
        <f t="shared" si="16"/>
        <v>4000</v>
      </c>
      <c r="AK55" s="220">
        <f t="shared" si="20"/>
        <v>1631.25</v>
      </c>
      <c r="AL55" s="221">
        <f t="shared" si="17"/>
        <v>1656.25</v>
      </c>
      <c r="AM55" s="222">
        <f t="shared" si="18"/>
        <v>25</v>
      </c>
      <c r="AN55" s="223" t="str">
        <f t="shared" si="19"/>
        <v>○</v>
      </c>
      <c r="AQ55" s="175"/>
    </row>
    <row r="56" spans="1:43" s="186" customFormat="1" ht="18" customHeight="1" x14ac:dyDescent="0.4">
      <c r="A56" s="186">
        <f t="shared" si="0"/>
        <v>16</v>
      </c>
      <c r="B56" s="96"/>
      <c r="C56" s="97"/>
      <c r="D56" s="112" t="str">
        <f t="shared" si="1"/>
        <v/>
      </c>
      <c r="E56" s="98"/>
      <c r="F56" s="99"/>
      <c r="G56" s="102"/>
      <c r="H56" s="134" t="str">
        <f t="shared" si="10"/>
        <v/>
      </c>
      <c r="I56" s="135" t="str">
        <f t="shared" si="2"/>
        <v/>
      </c>
      <c r="J56" s="101"/>
      <c r="K56" s="102"/>
      <c r="L56" s="134" t="str">
        <f t="shared" si="3"/>
        <v/>
      </c>
      <c r="M56" s="135" t="str">
        <f t="shared" si="4"/>
        <v/>
      </c>
      <c r="N56" s="138" t="str">
        <f t="shared" si="5"/>
        <v/>
      </c>
      <c r="O56" s="139" t="str">
        <f t="shared" si="6"/>
        <v/>
      </c>
      <c r="P56" s="140" t="str">
        <f t="shared" si="7"/>
        <v/>
      </c>
      <c r="Q56" s="305" t="str">
        <f t="shared" si="8"/>
        <v/>
      </c>
      <c r="R56" s="223" t="str">
        <f t="shared" si="9"/>
        <v/>
      </c>
      <c r="T56" s="279"/>
      <c r="U56" s="194"/>
      <c r="V56" s="185"/>
      <c r="W56" s="186">
        <f t="shared" si="13"/>
        <v>5</v>
      </c>
      <c r="X56" s="224">
        <v>20015</v>
      </c>
      <c r="Y56" s="225" t="s">
        <v>146</v>
      </c>
      <c r="Z56" s="226">
        <v>8</v>
      </c>
      <c r="AA56" s="231">
        <v>160</v>
      </c>
      <c r="AB56" s="228">
        <v>8000</v>
      </c>
      <c r="AC56" s="229">
        <v>5000</v>
      </c>
      <c r="AD56" s="232">
        <f t="shared" si="14"/>
        <v>250</v>
      </c>
      <c r="AE56" s="217">
        <f t="shared" si="15"/>
        <v>8250</v>
      </c>
      <c r="AF56" s="230">
        <v>8250</v>
      </c>
      <c r="AG56" s="229">
        <v>6000</v>
      </c>
      <c r="AH56" s="232">
        <f t="shared" si="11"/>
        <v>300</v>
      </c>
      <c r="AI56" s="217">
        <f t="shared" si="12"/>
        <v>8550</v>
      </c>
      <c r="AJ56" s="219">
        <f t="shared" si="16"/>
        <v>300</v>
      </c>
      <c r="AK56" s="220">
        <f t="shared" si="20"/>
        <v>1031.25</v>
      </c>
      <c r="AL56" s="221">
        <f t="shared" si="17"/>
        <v>1068.75</v>
      </c>
      <c r="AM56" s="222">
        <f t="shared" si="18"/>
        <v>37.5</v>
      </c>
      <c r="AN56" s="223" t="str">
        <f t="shared" si="19"/>
        <v>○</v>
      </c>
      <c r="AQ56" s="178"/>
    </row>
    <row r="57" spans="1:43" s="186" customFormat="1" ht="18" customHeight="1" x14ac:dyDescent="0.4">
      <c r="A57" s="186">
        <f t="shared" si="0"/>
        <v>17</v>
      </c>
      <c r="B57" s="96"/>
      <c r="C57" s="97"/>
      <c r="D57" s="112" t="str">
        <f t="shared" si="1"/>
        <v/>
      </c>
      <c r="E57" s="98"/>
      <c r="F57" s="99"/>
      <c r="G57" s="100"/>
      <c r="H57" s="134" t="str">
        <f t="shared" si="10"/>
        <v/>
      </c>
      <c r="I57" s="135" t="str">
        <f t="shared" si="2"/>
        <v/>
      </c>
      <c r="J57" s="101"/>
      <c r="K57" s="100"/>
      <c r="L57" s="134" t="str">
        <f t="shared" si="3"/>
        <v/>
      </c>
      <c r="M57" s="135" t="str">
        <f t="shared" si="4"/>
        <v/>
      </c>
      <c r="N57" s="138" t="str">
        <f t="shared" si="5"/>
        <v/>
      </c>
      <c r="O57" s="139" t="str">
        <f t="shared" si="6"/>
        <v/>
      </c>
      <c r="P57" s="140" t="str">
        <f t="shared" si="7"/>
        <v/>
      </c>
      <c r="Q57" s="305" t="str">
        <f t="shared" si="8"/>
        <v/>
      </c>
      <c r="R57" s="223" t="str">
        <f t="shared" si="9"/>
        <v/>
      </c>
      <c r="T57" s="279"/>
      <c r="U57" s="194"/>
      <c r="V57" s="185"/>
      <c r="W57" s="186">
        <f t="shared" si="13"/>
        <v>6</v>
      </c>
      <c r="X57" s="224">
        <v>20017</v>
      </c>
      <c r="Y57" s="225" t="s">
        <v>146</v>
      </c>
      <c r="Z57" s="226">
        <v>7</v>
      </c>
      <c r="AA57" s="231">
        <v>140</v>
      </c>
      <c r="AB57" s="228">
        <v>6900</v>
      </c>
      <c r="AC57" s="233">
        <v>2000</v>
      </c>
      <c r="AD57" s="234">
        <f t="shared" si="14"/>
        <v>100</v>
      </c>
      <c r="AE57" s="217">
        <f t="shared" si="15"/>
        <v>7000</v>
      </c>
      <c r="AF57" s="230">
        <v>8000</v>
      </c>
      <c r="AG57" s="233">
        <v>2500</v>
      </c>
      <c r="AH57" s="234">
        <f t="shared" si="11"/>
        <v>125</v>
      </c>
      <c r="AI57" s="217">
        <f t="shared" si="12"/>
        <v>8125</v>
      </c>
      <c r="AJ57" s="219">
        <f t="shared" si="16"/>
        <v>1125</v>
      </c>
      <c r="AK57" s="319">
        <f t="shared" si="20"/>
        <v>1000</v>
      </c>
      <c r="AL57" s="235">
        <f t="shared" si="17"/>
        <v>1160.7142857142858</v>
      </c>
      <c r="AM57" s="222">
        <f t="shared" si="18"/>
        <v>160.71428571428578</v>
      </c>
      <c r="AN57" s="223" t="str">
        <f t="shared" si="19"/>
        <v>○</v>
      </c>
      <c r="AQ57" s="178"/>
    </row>
    <row r="58" spans="1:43" s="186" customFormat="1" ht="18" customHeight="1" x14ac:dyDescent="0.4">
      <c r="A58" s="186">
        <f t="shared" si="0"/>
        <v>18</v>
      </c>
      <c r="B58" s="96"/>
      <c r="C58" s="97"/>
      <c r="D58" s="112" t="str">
        <f t="shared" si="1"/>
        <v/>
      </c>
      <c r="E58" s="98"/>
      <c r="F58" s="99"/>
      <c r="G58" s="100"/>
      <c r="H58" s="134" t="str">
        <f t="shared" si="10"/>
        <v/>
      </c>
      <c r="I58" s="135" t="str">
        <f t="shared" si="2"/>
        <v/>
      </c>
      <c r="J58" s="101"/>
      <c r="K58" s="100"/>
      <c r="L58" s="134" t="str">
        <f t="shared" si="3"/>
        <v/>
      </c>
      <c r="M58" s="135" t="str">
        <f t="shared" si="4"/>
        <v/>
      </c>
      <c r="N58" s="138" t="str">
        <f t="shared" si="5"/>
        <v/>
      </c>
      <c r="O58" s="139" t="str">
        <f t="shared" si="6"/>
        <v/>
      </c>
      <c r="P58" s="140" t="str">
        <f t="shared" si="7"/>
        <v/>
      </c>
      <c r="Q58" s="305" t="str">
        <f t="shared" si="8"/>
        <v/>
      </c>
      <c r="R58" s="223" t="str">
        <f t="shared" si="9"/>
        <v/>
      </c>
      <c r="T58" s="279"/>
      <c r="U58" s="194"/>
      <c r="V58" s="185"/>
      <c r="W58" s="186">
        <f t="shared" si="13"/>
        <v>7</v>
      </c>
      <c r="X58" s="224">
        <v>2022</v>
      </c>
      <c r="Y58" s="225" t="s">
        <v>147</v>
      </c>
      <c r="Z58" s="226">
        <v>5</v>
      </c>
      <c r="AA58" s="227"/>
      <c r="AB58" s="228">
        <v>5000</v>
      </c>
      <c r="AC58" s="229"/>
      <c r="AD58" s="216" t="str">
        <f t="shared" si="14"/>
        <v/>
      </c>
      <c r="AE58" s="217">
        <f t="shared" si="15"/>
        <v>5000</v>
      </c>
      <c r="AF58" s="230">
        <v>5200</v>
      </c>
      <c r="AG58" s="229"/>
      <c r="AH58" s="216" t="str">
        <f t="shared" si="11"/>
        <v/>
      </c>
      <c r="AI58" s="217">
        <f t="shared" si="12"/>
        <v>5200</v>
      </c>
      <c r="AJ58" s="219">
        <f t="shared" si="16"/>
        <v>200</v>
      </c>
      <c r="AK58" s="220">
        <f t="shared" si="20"/>
        <v>1000</v>
      </c>
      <c r="AL58" s="221">
        <f t="shared" si="17"/>
        <v>1040</v>
      </c>
      <c r="AM58" s="222">
        <f t="shared" si="18"/>
        <v>40</v>
      </c>
      <c r="AN58" s="223" t="str">
        <f t="shared" si="19"/>
        <v>最低賃金未満</v>
      </c>
      <c r="AQ58" s="178"/>
    </row>
    <row r="59" spans="1:43" s="186" customFormat="1" ht="18" customHeight="1" x14ac:dyDescent="0.4">
      <c r="A59" s="186">
        <f t="shared" si="0"/>
        <v>19</v>
      </c>
      <c r="B59" s="96"/>
      <c r="C59" s="97"/>
      <c r="D59" s="112" t="str">
        <f t="shared" si="1"/>
        <v/>
      </c>
      <c r="E59" s="98"/>
      <c r="F59" s="99"/>
      <c r="G59" s="100"/>
      <c r="H59" s="134" t="str">
        <f t="shared" si="10"/>
        <v/>
      </c>
      <c r="I59" s="135" t="str">
        <f t="shared" si="2"/>
        <v/>
      </c>
      <c r="J59" s="101"/>
      <c r="K59" s="100"/>
      <c r="L59" s="134" t="str">
        <f t="shared" si="3"/>
        <v/>
      </c>
      <c r="M59" s="135" t="str">
        <f t="shared" si="4"/>
        <v/>
      </c>
      <c r="N59" s="138" t="str">
        <f t="shared" si="5"/>
        <v/>
      </c>
      <c r="O59" s="139" t="str">
        <f t="shared" si="6"/>
        <v/>
      </c>
      <c r="P59" s="140" t="str">
        <f t="shared" si="7"/>
        <v/>
      </c>
      <c r="Q59" s="305" t="str">
        <f t="shared" si="8"/>
        <v/>
      </c>
      <c r="R59" s="223" t="str">
        <f t="shared" si="9"/>
        <v/>
      </c>
      <c r="T59" s="279"/>
      <c r="U59" s="194"/>
      <c r="V59" s="185"/>
      <c r="W59" s="186">
        <f t="shared" si="13"/>
        <v>8</v>
      </c>
      <c r="X59" s="224" t="s">
        <v>148</v>
      </c>
      <c r="Y59" s="225" t="s">
        <v>149</v>
      </c>
      <c r="Z59" s="226">
        <f t="shared" ref="Z59" si="21">IF(Y59="04【時給制】",1,"")</f>
        <v>1</v>
      </c>
      <c r="AA59" s="227"/>
      <c r="AB59" s="228">
        <v>998</v>
      </c>
      <c r="AC59" s="229"/>
      <c r="AD59" s="216" t="str">
        <f t="shared" si="14"/>
        <v/>
      </c>
      <c r="AE59" s="217">
        <f t="shared" si="15"/>
        <v>998</v>
      </c>
      <c r="AF59" s="230">
        <v>1048</v>
      </c>
      <c r="AG59" s="229"/>
      <c r="AH59" s="216" t="str">
        <f t="shared" si="11"/>
        <v/>
      </c>
      <c r="AI59" s="217">
        <f t="shared" si="12"/>
        <v>1048</v>
      </c>
      <c r="AJ59" s="219">
        <f t="shared" si="16"/>
        <v>50</v>
      </c>
      <c r="AK59" s="220">
        <f t="shared" si="20"/>
        <v>998</v>
      </c>
      <c r="AL59" s="221">
        <f t="shared" si="17"/>
        <v>1048</v>
      </c>
      <c r="AM59" s="222">
        <f t="shared" si="18"/>
        <v>50</v>
      </c>
      <c r="AN59" s="223" t="str">
        <f t="shared" si="19"/>
        <v>最低賃金未満</v>
      </c>
      <c r="AQ59" s="178"/>
    </row>
    <row r="60" spans="1:43" s="186" customFormat="1" ht="18" customHeight="1" x14ac:dyDescent="0.4">
      <c r="A60" s="186">
        <f t="shared" si="0"/>
        <v>20</v>
      </c>
      <c r="B60" s="96"/>
      <c r="C60" s="97"/>
      <c r="D60" s="112" t="str">
        <f t="shared" si="1"/>
        <v/>
      </c>
      <c r="E60" s="98"/>
      <c r="F60" s="99"/>
      <c r="G60" s="100"/>
      <c r="H60" s="134" t="str">
        <f t="shared" si="10"/>
        <v/>
      </c>
      <c r="I60" s="135" t="str">
        <f t="shared" si="2"/>
        <v/>
      </c>
      <c r="J60" s="101"/>
      <c r="K60" s="100"/>
      <c r="L60" s="134" t="str">
        <f t="shared" si="3"/>
        <v/>
      </c>
      <c r="M60" s="135" t="str">
        <f t="shared" si="4"/>
        <v/>
      </c>
      <c r="N60" s="138" t="str">
        <f t="shared" si="5"/>
        <v/>
      </c>
      <c r="O60" s="139" t="str">
        <f t="shared" si="6"/>
        <v/>
      </c>
      <c r="P60" s="140" t="str">
        <f t="shared" si="7"/>
        <v/>
      </c>
      <c r="Q60" s="305" t="str">
        <f t="shared" si="8"/>
        <v/>
      </c>
      <c r="R60" s="223" t="str">
        <f t="shared" si="9"/>
        <v/>
      </c>
      <c r="S60" s="279"/>
      <c r="T60" s="279"/>
      <c r="U60" s="194"/>
      <c r="V60" s="185"/>
      <c r="W60" s="186">
        <f t="shared" si="13"/>
        <v>9</v>
      </c>
      <c r="X60" s="224" t="s">
        <v>150</v>
      </c>
      <c r="Y60" s="225" t="s">
        <v>151</v>
      </c>
      <c r="Z60" s="226">
        <v>150</v>
      </c>
      <c r="AA60" s="227"/>
      <c r="AB60" s="228">
        <v>250000</v>
      </c>
      <c r="AC60" s="229"/>
      <c r="AD60" s="216" t="str">
        <f t="shared" si="14"/>
        <v/>
      </c>
      <c r="AE60" s="217">
        <f t="shared" si="15"/>
        <v>250000</v>
      </c>
      <c r="AF60" s="230">
        <v>251000</v>
      </c>
      <c r="AG60" s="229"/>
      <c r="AH60" s="216" t="str">
        <f t="shared" si="11"/>
        <v/>
      </c>
      <c r="AI60" s="217">
        <f t="shared" si="12"/>
        <v>251000</v>
      </c>
      <c r="AJ60" s="219">
        <f t="shared" si="16"/>
        <v>1000</v>
      </c>
      <c r="AK60" s="220">
        <f t="shared" si="20"/>
        <v>1666.6666666666667</v>
      </c>
      <c r="AL60" s="221">
        <f t="shared" si="17"/>
        <v>1673.3333333333333</v>
      </c>
      <c r="AM60" s="222">
        <f t="shared" si="18"/>
        <v>6.6666666666665151</v>
      </c>
      <c r="AN60" s="223" t="str">
        <f t="shared" si="19"/>
        <v>○</v>
      </c>
    </row>
    <row r="61" spans="1:43" s="186" customFormat="1" ht="18" customHeight="1" thickBot="1" x14ac:dyDescent="0.45">
      <c r="A61" s="186">
        <f t="shared" si="0"/>
        <v>21</v>
      </c>
      <c r="B61" s="96"/>
      <c r="C61" s="97"/>
      <c r="D61" s="112" t="str">
        <f t="shared" si="1"/>
        <v/>
      </c>
      <c r="E61" s="98"/>
      <c r="F61" s="99"/>
      <c r="G61" s="100"/>
      <c r="H61" s="134" t="str">
        <f t="shared" si="10"/>
        <v/>
      </c>
      <c r="I61" s="135" t="str">
        <f t="shared" si="2"/>
        <v/>
      </c>
      <c r="J61" s="101"/>
      <c r="K61" s="100"/>
      <c r="L61" s="134" t="str">
        <f t="shared" si="3"/>
        <v/>
      </c>
      <c r="M61" s="135" t="str">
        <f t="shared" si="4"/>
        <v/>
      </c>
      <c r="N61" s="138" t="str">
        <f t="shared" si="5"/>
        <v/>
      </c>
      <c r="O61" s="139" t="str">
        <f t="shared" si="6"/>
        <v/>
      </c>
      <c r="P61" s="140" t="str">
        <f t="shared" si="7"/>
        <v/>
      </c>
      <c r="Q61" s="305" t="str">
        <f t="shared" si="8"/>
        <v/>
      </c>
      <c r="R61" s="223" t="str">
        <f t="shared" si="9"/>
        <v/>
      </c>
      <c r="S61" s="279"/>
      <c r="T61" s="279"/>
      <c r="U61" s="194"/>
      <c r="V61" s="185"/>
      <c r="W61" s="186">
        <f>W60+1</f>
        <v>10</v>
      </c>
      <c r="X61" s="236" t="s">
        <v>152</v>
      </c>
      <c r="Y61" s="237" t="s">
        <v>153</v>
      </c>
      <c r="Z61" s="238">
        <v>170</v>
      </c>
      <c r="AA61" s="239"/>
      <c r="AB61" s="240">
        <v>170588</v>
      </c>
      <c r="AC61" s="241"/>
      <c r="AD61" s="242" t="str">
        <f t="shared" si="14"/>
        <v/>
      </c>
      <c r="AE61" s="243">
        <f t="shared" si="15"/>
        <v>170588</v>
      </c>
      <c r="AF61" s="244">
        <v>180000</v>
      </c>
      <c r="AG61" s="241"/>
      <c r="AH61" s="242" t="str">
        <f t="shared" si="11"/>
        <v/>
      </c>
      <c r="AI61" s="243">
        <f t="shared" si="12"/>
        <v>180000</v>
      </c>
      <c r="AJ61" s="245">
        <f t="shared" si="16"/>
        <v>9412</v>
      </c>
      <c r="AK61" s="246">
        <f t="shared" si="20"/>
        <v>1003.4588235294118</v>
      </c>
      <c r="AL61" s="247">
        <f t="shared" si="17"/>
        <v>1058.8235294117646</v>
      </c>
      <c r="AM61" s="248">
        <f t="shared" si="18"/>
        <v>55.364705882352837</v>
      </c>
      <c r="AN61" s="321" t="str">
        <f t="shared" si="19"/>
        <v>最低賃金未満</v>
      </c>
    </row>
    <row r="62" spans="1:43" s="186" customFormat="1" ht="18" customHeight="1" thickTop="1" thickBot="1" x14ac:dyDescent="0.45">
      <c r="A62" s="186">
        <f t="shared" si="0"/>
        <v>22</v>
      </c>
      <c r="B62" s="96"/>
      <c r="C62" s="97"/>
      <c r="D62" s="112" t="str">
        <f t="shared" si="1"/>
        <v/>
      </c>
      <c r="E62" s="98"/>
      <c r="F62" s="99"/>
      <c r="G62" s="100"/>
      <c r="H62" s="134" t="str">
        <f t="shared" si="10"/>
        <v/>
      </c>
      <c r="I62" s="135" t="str">
        <f t="shared" si="2"/>
        <v/>
      </c>
      <c r="J62" s="101"/>
      <c r="K62" s="100"/>
      <c r="L62" s="134" t="str">
        <f t="shared" si="3"/>
        <v/>
      </c>
      <c r="M62" s="135" t="str">
        <f t="shared" si="4"/>
        <v/>
      </c>
      <c r="N62" s="138" t="str">
        <f t="shared" si="5"/>
        <v/>
      </c>
      <c r="O62" s="139" t="str">
        <f t="shared" si="6"/>
        <v/>
      </c>
      <c r="P62" s="140" t="str">
        <f t="shared" si="7"/>
        <v/>
      </c>
      <c r="Q62" s="305" t="str">
        <f t="shared" si="8"/>
        <v/>
      </c>
      <c r="R62" s="223" t="str">
        <f t="shared" si="9"/>
        <v/>
      </c>
      <c r="S62" s="279"/>
      <c r="T62" s="279"/>
      <c r="U62" s="194"/>
      <c r="V62" s="185"/>
      <c r="X62" s="249">
        <f>COUNTA(X52:X61)</f>
        <v>10</v>
      </c>
      <c r="Y62" s="250"/>
      <c r="Z62" s="88"/>
      <c r="AA62" s="88"/>
      <c r="AB62" s="88"/>
      <c r="AC62" s="88"/>
      <c r="AD62" s="146"/>
      <c r="AE62" s="251"/>
      <c r="AF62" s="88"/>
      <c r="AG62" s="88"/>
      <c r="AH62" s="146"/>
      <c r="AI62" s="252"/>
      <c r="AJ62" s="249">
        <f>COUNT(AJ52:AJ61)</f>
        <v>10</v>
      </c>
      <c r="AK62" s="302">
        <f>IFERROR(SUM(AK52:AK61)/X62,"")</f>
        <v>1417.4375490196078</v>
      </c>
      <c r="AL62" s="303">
        <f>IFERROR(SUM(AL52:AL61)/X62,"")</f>
        <v>1471.2121148459385</v>
      </c>
      <c r="AM62" s="304">
        <f>IFERROR(ROUNDDOWN(AL62-AK62,2),"")</f>
        <v>53.77</v>
      </c>
      <c r="AN62" s="320"/>
    </row>
    <row r="63" spans="1:43" s="186" customFormat="1" ht="18" customHeight="1" thickTop="1" x14ac:dyDescent="0.4">
      <c r="A63" s="186">
        <f t="shared" si="0"/>
        <v>23</v>
      </c>
      <c r="B63" s="96"/>
      <c r="C63" s="97"/>
      <c r="D63" s="112" t="str">
        <f t="shared" si="1"/>
        <v/>
      </c>
      <c r="E63" s="98"/>
      <c r="F63" s="99"/>
      <c r="G63" s="100"/>
      <c r="H63" s="134" t="str">
        <f t="shared" si="10"/>
        <v/>
      </c>
      <c r="I63" s="135" t="str">
        <f t="shared" si="2"/>
        <v/>
      </c>
      <c r="J63" s="101"/>
      <c r="K63" s="100"/>
      <c r="L63" s="134" t="str">
        <f t="shared" si="3"/>
        <v/>
      </c>
      <c r="M63" s="135" t="str">
        <f t="shared" si="4"/>
        <v/>
      </c>
      <c r="N63" s="138" t="str">
        <f t="shared" si="5"/>
        <v/>
      </c>
      <c r="O63" s="139" t="str">
        <f t="shared" si="6"/>
        <v/>
      </c>
      <c r="P63" s="140" t="str">
        <f t="shared" si="7"/>
        <v/>
      </c>
      <c r="Q63" s="305" t="str">
        <f t="shared" si="8"/>
        <v/>
      </c>
      <c r="R63" s="223" t="str">
        <f t="shared" si="9"/>
        <v/>
      </c>
      <c r="S63" s="279"/>
      <c r="T63" s="279"/>
      <c r="U63" s="194"/>
      <c r="V63" s="185"/>
      <c r="X63"/>
      <c r="Y63"/>
      <c r="Z63"/>
      <c r="AA63"/>
      <c r="AB63"/>
      <c r="AC63"/>
      <c r="AD63"/>
      <c r="AE63"/>
      <c r="AF63"/>
      <c r="AG63"/>
      <c r="AH63"/>
      <c r="AI63"/>
      <c r="AJ63"/>
      <c r="AK63"/>
      <c r="AL63"/>
      <c r="AM63"/>
      <c r="AN63"/>
    </row>
    <row r="64" spans="1:43" ht="18" customHeight="1" x14ac:dyDescent="0.4">
      <c r="A64" s="186">
        <f t="shared" si="0"/>
        <v>24</v>
      </c>
      <c r="B64" s="96"/>
      <c r="C64" s="97"/>
      <c r="D64" s="112" t="str">
        <f t="shared" si="1"/>
        <v/>
      </c>
      <c r="E64" s="98"/>
      <c r="F64" s="99"/>
      <c r="G64" s="100"/>
      <c r="H64" s="134" t="str">
        <f t="shared" si="10"/>
        <v/>
      </c>
      <c r="I64" s="135" t="str">
        <f t="shared" si="2"/>
        <v/>
      </c>
      <c r="J64" s="101"/>
      <c r="K64" s="100"/>
      <c r="L64" s="134" t="str">
        <f t="shared" si="3"/>
        <v/>
      </c>
      <c r="M64" s="135" t="str">
        <f t="shared" si="4"/>
        <v/>
      </c>
      <c r="N64" s="138" t="str">
        <f t="shared" si="5"/>
        <v/>
      </c>
      <c r="O64" s="139" t="str">
        <f t="shared" si="6"/>
        <v/>
      </c>
      <c r="P64" s="140" t="str">
        <f t="shared" si="7"/>
        <v/>
      </c>
      <c r="Q64" s="305" t="str">
        <f t="shared" si="8"/>
        <v/>
      </c>
      <c r="R64" s="223" t="str">
        <f t="shared" si="9"/>
        <v/>
      </c>
      <c r="S64" s="279"/>
      <c r="T64" s="279"/>
      <c r="U64" s="253"/>
      <c r="V64" s="254"/>
      <c r="W64" s="186"/>
    </row>
    <row r="65" spans="1:30" ht="18" customHeight="1" x14ac:dyDescent="0.4">
      <c r="A65" s="186">
        <f t="shared" si="0"/>
        <v>25</v>
      </c>
      <c r="B65" s="96"/>
      <c r="C65" s="97"/>
      <c r="D65" s="112" t="str">
        <f t="shared" si="1"/>
        <v/>
      </c>
      <c r="E65" s="98"/>
      <c r="F65" s="99"/>
      <c r="G65" s="100"/>
      <c r="H65" s="134" t="str">
        <f t="shared" si="10"/>
        <v/>
      </c>
      <c r="I65" s="135" t="str">
        <f t="shared" si="2"/>
        <v/>
      </c>
      <c r="J65" s="101"/>
      <c r="K65" s="100"/>
      <c r="L65" s="134" t="str">
        <f t="shared" si="3"/>
        <v/>
      </c>
      <c r="M65" s="135" t="str">
        <f t="shared" si="4"/>
        <v/>
      </c>
      <c r="N65" s="138" t="str">
        <f t="shared" si="5"/>
        <v/>
      </c>
      <c r="O65" s="139" t="str">
        <f t="shared" si="6"/>
        <v/>
      </c>
      <c r="P65" s="140" t="str">
        <f t="shared" si="7"/>
        <v/>
      </c>
      <c r="Q65" s="305" t="str">
        <f t="shared" si="8"/>
        <v/>
      </c>
      <c r="R65" s="223" t="str">
        <f t="shared" si="9"/>
        <v/>
      </c>
      <c r="S65" s="278"/>
      <c r="T65" s="278"/>
      <c r="U65" s="253"/>
      <c r="V65" s="254"/>
      <c r="W65" s="186"/>
    </row>
    <row r="66" spans="1:30" ht="18" customHeight="1" x14ac:dyDescent="0.4">
      <c r="A66" s="186">
        <f t="shared" si="0"/>
        <v>26</v>
      </c>
      <c r="B66" s="96"/>
      <c r="C66" s="97"/>
      <c r="D66" s="112" t="str">
        <f t="shared" si="1"/>
        <v/>
      </c>
      <c r="E66" s="98"/>
      <c r="F66" s="99"/>
      <c r="G66" s="102"/>
      <c r="H66" s="134" t="str">
        <f t="shared" si="10"/>
        <v/>
      </c>
      <c r="I66" s="135" t="str">
        <f t="shared" si="2"/>
        <v/>
      </c>
      <c r="J66" s="101"/>
      <c r="K66" s="102"/>
      <c r="L66" s="134" t="str">
        <f t="shared" si="3"/>
        <v/>
      </c>
      <c r="M66" s="135" t="str">
        <f t="shared" si="4"/>
        <v/>
      </c>
      <c r="N66" s="138" t="str">
        <f t="shared" si="5"/>
        <v/>
      </c>
      <c r="O66" s="139" t="str">
        <f t="shared" si="6"/>
        <v/>
      </c>
      <c r="P66" s="140" t="str">
        <f t="shared" si="7"/>
        <v/>
      </c>
      <c r="Q66" s="305" t="str">
        <f t="shared" si="8"/>
        <v/>
      </c>
      <c r="R66" s="223" t="str">
        <f t="shared" si="9"/>
        <v/>
      </c>
      <c r="S66" s="278"/>
      <c r="T66" s="278"/>
      <c r="U66" s="253"/>
      <c r="V66" s="254"/>
      <c r="W66" s="186"/>
    </row>
    <row r="67" spans="1:30" ht="18" customHeight="1" x14ac:dyDescent="0.4">
      <c r="A67" s="186">
        <f t="shared" si="0"/>
        <v>27</v>
      </c>
      <c r="B67" s="96"/>
      <c r="C67" s="97"/>
      <c r="D67" s="112" t="str">
        <f t="shared" si="1"/>
        <v/>
      </c>
      <c r="E67" s="98"/>
      <c r="F67" s="99"/>
      <c r="G67" s="100"/>
      <c r="H67" s="134" t="str">
        <f t="shared" si="10"/>
        <v/>
      </c>
      <c r="I67" s="135" t="str">
        <f t="shared" si="2"/>
        <v/>
      </c>
      <c r="J67" s="101"/>
      <c r="K67" s="100"/>
      <c r="L67" s="134" t="str">
        <f t="shared" si="3"/>
        <v/>
      </c>
      <c r="M67" s="135" t="str">
        <f t="shared" si="4"/>
        <v/>
      </c>
      <c r="N67" s="138" t="str">
        <f t="shared" si="5"/>
        <v/>
      </c>
      <c r="O67" s="139" t="str">
        <f t="shared" si="6"/>
        <v/>
      </c>
      <c r="P67" s="140" t="str">
        <f t="shared" si="7"/>
        <v/>
      </c>
      <c r="Q67" s="305" t="str">
        <f t="shared" si="8"/>
        <v/>
      </c>
      <c r="R67" s="223" t="str">
        <f t="shared" si="9"/>
        <v/>
      </c>
      <c r="S67" s="278"/>
      <c r="T67" s="278"/>
      <c r="U67" s="253"/>
      <c r="V67" s="254"/>
    </row>
    <row r="68" spans="1:30" ht="18" customHeight="1" thickBot="1" x14ac:dyDescent="0.45">
      <c r="A68" s="186">
        <f t="shared" si="0"/>
        <v>28</v>
      </c>
      <c r="B68" s="96"/>
      <c r="C68" s="97"/>
      <c r="D68" s="112" t="str">
        <f t="shared" si="1"/>
        <v/>
      </c>
      <c r="E68" s="98"/>
      <c r="F68" s="99"/>
      <c r="G68" s="100"/>
      <c r="H68" s="134" t="str">
        <f t="shared" si="10"/>
        <v/>
      </c>
      <c r="I68" s="135" t="str">
        <f t="shared" si="2"/>
        <v/>
      </c>
      <c r="J68" s="101"/>
      <c r="K68" s="100"/>
      <c r="L68" s="134" t="str">
        <f t="shared" si="3"/>
        <v/>
      </c>
      <c r="M68" s="135" t="str">
        <f t="shared" si="4"/>
        <v/>
      </c>
      <c r="N68" s="138" t="str">
        <f t="shared" si="5"/>
        <v/>
      </c>
      <c r="O68" s="139" t="str">
        <f t="shared" si="6"/>
        <v/>
      </c>
      <c r="P68" s="140" t="str">
        <f t="shared" si="7"/>
        <v/>
      </c>
      <c r="Q68" s="305" t="str">
        <f t="shared" si="8"/>
        <v/>
      </c>
      <c r="R68" s="223" t="str">
        <f t="shared" si="9"/>
        <v/>
      </c>
      <c r="S68" s="278"/>
      <c r="T68" s="278"/>
      <c r="U68" s="253"/>
      <c r="V68" s="254"/>
      <c r="X68" s="166"/>
      <c r="Y68" s="166"/>
      <c r="Z68" s="166"/>
      <c r="AA68" s="166"/>
      <c r="AB68" s="166"/>
      <c r="AC68" s="166"/>
      <c r="AD68" s="166"/>
    </row>
    <row r="69" spans="1:30" ht="18" customHeight="1" x14ac:dyDescent="0.4">
      <c r="A69" s="186">
        <f t="shared" si="0"/>
        <v>29</v>
      </c>
      <c r="B69" s="96"/>
      <c r="C69" s="97"/>
      <c r="D69" s="112" t="str">
        <f t="shared" si="1"/>
        <v/>
      </c>
      <c r="E69" s="98"/>
      <c r="F69" s="99"/>
      <c r="G69" s="100"/>
      <c r="H69" s="134" t="str">
        <f t="shared" si="10"/>
        <v/>
      </c>
      <c r="I69" s="135" t="str">
        <f t="shared" si="2"/>
        <v/>
      </c>
      <c r="J69" s="101"/>
      <c r="K69" s="100"/>
      <c r="L69" s="134" t="str">
        <f t="shared" si="3"/>
        <v/>
      </c>
      <c r="M69" s="135" t="str">
        <f t="shared" si="4"/>
        <v/>
      </c>
      <c r="N69" s="138" t="str">
        <f t="shared" si="5"/>
        <v/>
      </c>
      <c r="O69" s="139" t="str">
        <f t="shared" si="6"/>
        <v/>
      </c>
      <c r="P69" s="140" t="str">
        <f t="shared" si="7"/>
        <v/>
      </c>
      <c r="Q69" s="305" t="str">
        <f t="shared" si="8"/>
        <v/>
      </c>
      <c r="R69" s="223" t="str">
        <f t="shared" si="9"/>
        <v/>
      </c>
      <c r="S69" s="278"/>
      <c r="T69" s="278"/>
      <c r="U69" s="253"/>
      <c r="V69" s="254"/>
    </row>
    <row r="70" spans="1:30" ht="18" customHeight="1" x14ac:dyDescent="0.4">
      <c r="A70" s="186">
        <f t="shared" si="0"/>
        <v>30</v>
      </c>
      <c r="B70" s="96"/>
      <c r="C70" s="97"/>
      <c r="D70" s="112" t="str">
        <f t="shared" si="1"/>
        <v/>
      </c>
      <c r="E70" s="98"/>
      <c r="F70" s="99"/>
      <c r="G70" s="100"/>
      <c r="H70" s="134" t="str">
        <f t="shared" si="10"/>
        <v/>
      </c>
      <c r="I70" s="135" t="str">
        <f t="shared" si="2"/>
        <v/>
      </c>
      <c r="J70" s="101"/>
      <c r="K70" s="100"/>
      <c r="L70" s="134" t="str">
        <f t="shared" si="3"/>
        <v/>
      </c>
      <c r="M70" s="135" t="str">
        <f t="shared" si="4"/>
        <v/>
      </c>
      <c r="N70" s="138" t="str">
        <f t="shared" si="5"/>
        <v/>
      </c>
      <c r="O70" s="139" t="str">
        <f t="shared" si="6"/>
        <v/>
      </c>
      <c r="P70" s="140" t="str">
        <f t="shared" si="7"/>
        <v/>
      </c>
      <c r="Q70" s="305" t="str">
        <f t="shared" si="8"/>
        <v/>
      </c>
      <c r="R70" s="223" t="str">
        <f t="shared" si="9"/>
        <v/>
      </c>
      <c r="S70" s="278"/>
      <c r="T70" s="278"/>
      <c r="U70" s="253"/>
      <c r="V70" s="254"/>
    </row>
    <row r="71" spans="1:30" ht="18" customHeight="1" x14ac:dyDescent="0.4">
      <c r="A71" s="186">
        <f t="shared" si="0"/>
        <v>31</v>
      </c>
      <c r="B71" s="96"/>
      <c r="C71" s="97"/>
      <c r="D71" s="112" t="str">
        <f t="shared" si="1"/>
        <v/>
      </c>
      <c r="E71" s="98"/>
      <c r="F71" s="99"/>
      <c r="G71" s="100"/>
      <c r="H71" s="134" t="str">
        <f t="shared" si="10"/>
        <v/>
      </c>
      <c r="I71" s="135" t="str">
        <f t="shared" si="2"/>
        <v/>
      </c>
      <c r="J71" s="101"/>
      <c r="K71" s="100"/>
      <c r="L71" s="134" t="str">
        <f t="shared" si="3"/>
        <v/>
      </c>
      <c r="M71" s="135" t="str">
        <f t="shared" si="4"/>
        <v/>
      </c>
      <c r="N71" s="138" t="str">
        <f t="shared" si="5"/>
        <v/>
      </c>
      <c r="O71" s="139" t="str">
        <f t="shared" si="6"/>
        <v/>
      </c>
      <c r="P71" s="140" t="str">
        <f t="shared" si="7"/>
        <v/>
      </c>
      <c r="Q71" s="305" t="str">
        <f t="shared" si="8"/>
        <v/>
      </c>
      <c r="R71" s="223" t="str">
        <f t="shared" si="9"/>
        <v/>
      </c>
      <c r="S71" s="278"/>
      <c r="T71" s="278"/>
      <c r="U71" s="253"/>
      <c r="V71" s="254"/>
    </row>
    <row r="72" spans="1:30" ht="18" customHeight="1" x14ac:dyDescent="0.4">
      <c r="A72" s="186">
        <f t="shared" si="0"/>
        <v>32</v>
      </c>
      <c r="B72" s="96"/>
      <c r="C72" s="97"/>
      <c r="D72" s="112" t="str">
        <f t="shared" si="1"/>
        <v/>
      </c>
      <c r="E72" s="98"/>
      <c r="F72" s="99"/>
      <c r="G72" s="100"/>
      <c r="H72" s="134" t="str">
        <f t="shared" si="10"/>
        <v/>
      </c>
      <c r="I72" s="135" t="str">
        <f t="shared" si="2"/>
        <v/>
      </c>
      <c r="J72" s="101"/>
      <c r="K72" s="100"/>
      <c r="L72" s="134" t="str">
        <f t="shared" si="3"/>
        <v/>
      </c>
      <c r="M72" s="135" t="str">
        <f t="shared" si="4"/>
        <v/>
      </c>
      <c r="N72" s="138" t="str">
        <f t="shared" si="5"/>
        <v/>
      </c>
      <c r="O72" s="139" t="str">
        <f t="shared" si="6"/>
        <v/>
      </c>
      <c r="P72" s="140" t="str">
        <f t="shared" si="7"/>
        <v/>
      </c>
      <c r="Q72" s="305" t="str">
        <f t="shared" si="8"/>
        <v/>
      </c>
      <c r="R72" s="223" t="str">
        <f t="shared" si="9"/>
        <v/>
      </c>
      <c r="S72" s="278"/>
      <c r="T72" s="278"/>
      <c r="U72" s="253"/>
      <c r="V72" s="254"/>
    </row>
    <row r="73" spans="1:30" ht="18" customHeight="1" x14ac:dyDescent="0.4">
      <c r="A73" s="186">
        <f t="shared" si="0"/>
        <v>33</v>
      </c>
      <c r="B73" s="96"/>
      <c r="C73" s="97"/>
      <c r="D73" s="112" t="str">
        <f t="shared" si="1"/>
        <v/>
      </c>
      <c r="E73" s="98"/>
      <c r="F73" s="99"/>
      <c r="G73" s="100"/>
      <c r="H73" s="134" t="str">
        <f t="shared" si="10"/>
        <v/>
      </c>
      <c r="I73" s="135" t="str">
        <f t="shared" si="2"/>
        <v/>
      </c>
      <c r="J73" s="101"/>
      <c r="K73" s="100"/>
      <c r="L73" s="134" t="str">
        <f t="shared" si="3"/>
        <v/>
      </c>
      <c r="M73" s="135" t="str">
        <f t="shared" si="4"/>
        <v/>
      </c>
      <c r="N73" s="138" t="str">
        <f t="shared" si="5"/>
        <v/>
      </c>
      <c r="O73" s="139" t="str">
        <f t="shared" si="6"/>
        <v/>
      </c>
      <c r="P73" s="140" t="str">
        <f t="shared" si="7"/>
        <v/>
      </c>
      <c r="Q73" s="305" t="str">
        <f t="shared" si="8"/>
        <v/>
      </c>
      <c r="R73" s="223" t="str">
        <f t="shared" si="9"/>
        <v/>
      </c>
      <c r="S73" s="278"/>
      <c r="T73" s="278"/>
      <c r="U73" s="253"/>
      <c r="V73" s="254"/>
    </row>
    <row r="74" spans="1:30" ht="18" customHeight="1" x14ac:dyDescent="0.4">
      <c r="A74" s="186">
        <f t="shared" si="0"/>
        <v>34</v>
      </c>
      <c r="B74" s="96"/>
      <c r="C74" s="97"/>
      <c r="D74" s="112" t="str">
        <f t="shared" si="1"/>
        <v/>
      </c>
      <c r="E74" s="98"/>
      <c r="F74" s="99"/>
      <c r="G74" s="100"/>
      <c r="H74" s="134" t="str">
        <f t="shared" si="10"/>
        <v/>
      </c>
      <c r="I74" s="135" t="str">
        <f t="shared" si="2"/>
        <v/>
      </c>
      <c r="J74" s="101"/>
      <c r="K74" s="100"/>
      <c r="L74" s="134" t="str">
        <f t="shared" si="3"/>
        <v/>
      </c>
      <c r="M74" s="135" t="str">
        <f t="shared" si="4"/>
        <v/>
      </c>
      <c r="N74" s="138" t="str">
        <f t="shared" si="5"/>
        <v/>
      </c>
      <c r="O74" s="139" t="str">
        <f t="shared" si="6"/>
        <v/>
      </c>
      <c r="P74" s="140" t="str">
        <f t="shared" si="7"/>
        <v/>
      </c>
      <c r="Q74" s="305" t="str">
        <f t="shared" si="8"/>
        <v/>
      </c>
      <c r="R74" s="223" t="str">
        <f t="shared" si="9"/>
        <v/>
      </c>
      <c r="S74" s="278"/>
      <c r="T74" s="278"/>
      <c r="U74" s="255"/>
    </row>
    <row r="75" spans="1:30" ht="18" customHeight="1" x14ac:dyDescent="0.4">
      <c r="A75" s="186">
        <f t="shared" si="0"/>
        <v>35</v>
      </c>
      <c r="B75" s="96"/>
      <c r="C75" s="97"/>
      <c r="D75" s="112" t="str">
        <f t="shared" si="1"/>
        <v/>
      </c>
      <c r="E75" s="98"/>
      <c r="F75" s="99"/>
      <c r="G75" s="100"/>
      <c r="H75" s="134" t="str">
        <f t="shared" si="10"/>
        <v/>
      </c>
      <c r="I75" s="135" t="str">
        <f t="shared" si="2"/>
        <v/>
      </c>
      <c r="J75" s="101"/>
      <c r="K75" s="100"/>
      <c r="L75" s="134" t="str">
        <f t="shared" si="3"/>
        <v/>
      </c>
      <c r="M75" s="135" t="str">
        <f t="shared" si="4"/>
        <v/>
      </c>
      <c r="N75" s="138" t="str">
        <f t="shared" si="5"/>
        <v/>
      </c>
      <c r="O75" s="139" t="str">
        <f t="shared" si="6"/>
        <v/>
      </c>
      <c r="P75" s="140" t="str">
        <f t="shared" si="7"/>
        <v/>
      </c>
      <c r="Q75" s="305" t="str">
        <f t="shared" si="8"/>
        <v/>
      </c>
      <c r="R75" s="223" t="str">
        <f t="shared" si="9"/>
        <v/>
      </c>
      <c r="S75" s="278"/>
      <c r="T75" s="278"/>
      <c r="U75" s="255"/>
    </row>
    <row r="76" spans="1:30" ht="18" customHeight="1" x14ac:dyDescent="0.4">
      <c r="A76" s="186">
        <f t="shared" si="0"/>
        <v>36</v>
      </c>
      <c r="B76" s="96"/>
      <c r="C76" s="97"/>
      <c r="D76" s="112" t="str">
        <f t="shared" si="1"/>
        <v/>
      </c>
      <c r="E76" s="98"/>
      <c r="F76" s="99"/>
      <c r="G76" s="102"/>
      <c r="H76" s="134" t="str">
        <f t="shared" si="10"/>
        <v/>
      </c>
      <c r="I76" s="135" t="str">
        <f t="shared" si="2"/>
        <v/>
      </c>
      <c r="J76" s="101"/>
      <c r="K76" s="102"/>
      <c r="L76" s="134" t="str">
        <f t="shared" si="3"/>
        <v/>
      </c>
      <c r="M76" s="135" t="str">
        <f t="shared" si="4"/>
        <v/>
      </c>
      <c r="N76" s="138" t="str">
        <f t="shared" si="5"/>
        <v/>
      </c>
      <c r="O76" s="139" t="str">
        <f t="shared" si="6"/>
        <v/>
      </c>
      <c r="P76" s="140" t="str">
        <f t="shared" si="7"/>
        <v/>
      </c>
      <c r="Q76" s="305" t="str">
        <f t="shared" si="8"/>
        <v/>
      </c>
      <c r="R76" s="223" t="str">
        <f t="shared" si="9"/>
        <v/>
      </c>
      <c r="S76" s="278"/>
      <c r="T76" s="278"/>
      <c r="U76" s="255"/>
    </row>
    <row r="77" spans="1:30" ht="18" customHeight="1" x14ac:dyDescent="0.4">
      <c r="A77" s="186">
        <f t="shared" si="0"/>
        <v>37</v>
      </c>
      <c r="B77" s="96"/>
      <c r="C77" s="97"/>
      <c r="D77" s="112" t="str">
        <f t="shared" si="1"/>
        <v/>
      </c>
      <c r="E77" s="98"/>
      <c r="F77" s="99"/>
      <c r="G77" s="100"/>
      <c r="H77" s="134" t="str">
        <f t="shared" si="10"/>
        <v/>
      </c>
      <c r="I77" s="135" t="str">
        <f t="shared" si="2"/>
        <v/>
      </c>
      <c r="J77" s="101"/>
      <c r="K77" s="100"/>
      <c r="L77" s="134" t="str">
        <f t="shared" si="3"/>
        <v/>
      </c>
      <c r="M77" s="135" t="str">
        <f t="shared" si="4"/>
        <v/>
      </c>
      <c r="N77" s="138" t="str">
        <f t="shared" si="5"/>
        <v/>
      </c>
      <c r="O77" s="139" t="str">
        <f t="shared" si="6"/>
        <v/>
      </c>
      <c r="P77" s="140" t="str">
        <f t="shared" si="7"/>
        <v/>
      </c>
      <c r="Q77" s="305" t="str">
        <f t="shared" si="8"/>
        <v/>
      </c>
      <c r="R77" s="223" t="str">
        <f t="shared" si="9"/>
        <v/>
      </c>
      <c r="S77" s="278"/>
      <c r="T77" s="278"/>
      <c r="U77" s="255"/>
    </row>
    <row r="78" spans="1:30" ht="18" customHeight="1" x14ac:dyDescent="0.4">
      <c r="A78" s="186">
        <f t="shared" si="0"/>
        <v>38</v>
      </c>
      <c r="B78" s="96"/>
      <c r="C78" s="97"/>
      <c r="D78" s="112" t="str">
        <f t="shared" si="1"/>
        <v/>
      </c>
      <c r="E78" s="98"/>
      <c r="F78" s="99"/>
      <c r="G78" s="100"/>
      <c r="H78" s="134" t="str">
        <f t="shared" si="10"/>
        <v/>
      </c>
      <c r="I78" s="135" t="str">
        <f t="shared" si="2"/>
        <v/>
      </c>
      <c r="J78" s="101"/>
      <c r="K78" s="100"/>
      <c r="L78" s="134" t="str">
        <f t="shared" si="3"/>
        <v/>
      </c>
      <c r="M78" s="135" t="str">
        <f t="shared" si="4"/>
        <v/>
      </c>
      <c r="N78" s="138" t="str">
        <f t="shared" si="5"/>
        <v/>
      </c>
      <c r="O78" s="139" t="str">
        <f t="shared" si="6"/>
        <v/>
      </c>
      <c r="P78" s="140" t="str">
        <f t="shared" si="7"/>
        <v/>
      </c>
      <c r="Q78" s="305" t="str">
        <f t="shared" si="8"/>
        <v/>
      </c>
      <c r="R78" s="223" t="str">
        <f t="shared" si="9"/>
        <v/>
      </c>
      <c r="S78" s="278"/>
      <c r="T78" s="278"/>
      <c r="U78" s="255"/>
    </row>
    <row r="79" spans="1:30" ht="18" customHeight="1" x14ac:dyDescent="0.4">
      <c r="A79" s="186">
        <f t="shared" si="0"/>
        <v>39</v>
      </c>
      <c r="B79" s="96"/>
      <c r="C79" s="97"/>
      <c r="D79" s="112" t="str">
        <f t="shared" si="1"/>
        <v/>
      </c>
      <c r="E79" s="98"/>
      <c r="F79" s="99"/>
      <c r="G79" s="100"/>
      <c r="H79" s="134" t="str">
        <f t="shared" si="10"/>
        <v/>
      </c>
      <c r="I79" s="135" t="str">
        <f t="shared" si="2"/>
        <v/>
      </c>
      <c r="J79" s="101"/>
      <c r="K79" s="100"/>
      <c r="L79" s="134" t="str">
        <f t="shared" si="3"/>
        <v/>
      </c>
      <c r="M79" s="135" t="str">
        <f t="shared" si="4"/>
        <v/>
      </c>
      <c r="N79" s="138" t="str">
        <f t="shared" si="5"/>
        <v/>
      </c>
      <c r="O79" s="139" t="str">
        <f t="shared" si="6"/>
        <v/>
      </c>
      <c r="P79" s="140" t="str">
        <f t="shared" si="7"/>
        <v/>
      </c>
      <c r="Q79" s="305" t="str">
        <f t="shared" si="8"/>
        <v/>
      </c>
      <c r="R79" s="223" t="str">
        <f t="shared" si="9"/>
        <v/>
      </c>
      <c r="S79" s="278"/>
      <c r="T79" s="278"/>
      <c r="U79" s="255"/>
    </row>
    <row r="80" spans="1:30" ht="18" customHeight="1" x14ac:dyDescent="0.4">
      <c r="A80" s="186">
        <f t="shared" si="0"/>
        <v>40</v>
      </c>
      <c r="B80" s="96"/>
      <c r="C80" s="97"/>
      <c r="D80" s="112" t="str">
        <f t="shared" si="1"/>
        <v/>
      </c>
      <c r="E80" s="98"/>
      <c r="F80" s="99"/>
      <c r="G80" s="100"/>
      <c r="H80" s="134" t="str">
        <f t="shared" si="10"/>
        <v/>
      </c>
      <c r="I80" s="135" t="str">
        <f t="shared" si="2"/>
        <v/>
      </c>
      <c r="J80" s="101"/>
      <c r="K80" s="100"/>
      <c r="L80" s="134" t="str">
        <f t="shared" si="3"/>
        <v/>
      </c>
      <c r="M80" s="135" t="str">
        <f t="shared" si="4"/>
        <v/>
      </c>
      <c r="N80" s="138" t="str">
        <f t="shared" si="5"/>
        <v/>
      </c>
      <c r="O80" s="139" t="str">
        <f t="shared" si="6"/>
        <v/>
      </c>
      <c r="P80" s="140" t="str">
        <f t="shared" si="7"/>
        <v/>
      </c>
      <c r="Q80" s="305" t="str">
        <f t="shared" si="8"/>
        <v/>
      </c>
      <c r="R80" s="223" t="str">
        <f t="shared" si="9"/>
        <v/>
      </c>
      <c r="S80" s="278"/>
      <c r="T80" s="278"/>
      <c r="U80" s="255"/>
    </row>
    <row r="81" spans="1:22" ht="18" customHeight="1" x14ac:dyDescent="0.4">
      <c r="A81" s="186">
        <f t="shared" si="0"/>
        <v>41</v>
      </c>
      <c r="B81" s="96"/>
      <c r="C81" s="97"/>
      <c r="D81" s="112" t="str">
        <f t="shared" si="1"/>
        <v/>
      </c>
      <c r="E81" s="98"/>
      <c r="F81" s="99"/>
      <c r="G81" s="100"/>
      <c r="H81" s="134" t="str">
        <f t="shared" ref="H81:H130" si="22">IFERROR(IF(C81="02【日給制+手当(月額)】",G81/E81*D81,""),"")</f>
        <v/>
      </c>
      <c r="I81" s="135" t="str">
        <f t="shared" ref="I81:I130" si="23">IF(B81="","",F81+IF(E81="",G81,H81))</f>
        <v/>
      </c>
      <c r="J81" s="101"/>
      <c r="K81" s="100"/>
      <c r="L81" s="134" t="str">
        <f t="shared" ref="L81:L130" si="24">IFERROR(IF(C81="02【日給制+手当(月額)】",K81/E81*D81,""),"")</f>
        <v/>
      </c>
      <c r="M81" s="135" t="str">
        <f t="shared" ref="M81:M130" si="25">IF(B81="","",J81+IF(E81="",K81,L81))</f>
        <v/>
      </c>
      <c r="N81" s="138" t="str">
        <f t="shared" ref="N81:N130" si="26">IF(C81="88【退職・異動等】","",IFERROR(M81-I81,""))</f>
        <v/>
      </c>
      <c r="O81" s="139" t="str">
        <f t="shared" ref="O81:O130" si="27">IF(C81="88【退職・異動等】","",IFERROR(I81/D81,""))</f>
        <v/>
      </c>
      <c r="P81" s="140" t="str">
        <f t="shared" ref="P81:P130" si="28">IF(C81="88【退職・異動等】","",IFERROR(M81/D81,""))</f>
        <v/>
      </c>
      <c r="Q81" s="305" t="str">
        <f t="shared" ref="Q81:Q130" si="29">IFERROR(P81-O81,"")</f>
        <v/>
      </c>
      <c r="R81" s="223" t="str">
        <f t="shared" si="9"/>
        <v/>
      </c>
      <c r="S81" s="278"/>
      <c r="T81" s="278"/>
      <c r="U81" s="255"/>
    </row>
    <row r="82" spans="1:22" ht="18" customHeight="1" x14ac:dyDescent="0.4">
      <c r="A82" s="186">
        <f t="shared" si="0"/>
        <v>42</v>
      </c>
      <c r="B82" s="96"/>
      <c r="C82" s="97"/>
      <c r="D82" s="112" t="str">
        <f t="shared" si="1"/>
        <v/>
      </c>
      <c r="E82" s="98"/>
      <c r="F82" s="99"/>
      <c r="G82" s="100"/>
      <c r="H82" s="134" t="str">
        <f t="shared" si="22"/>
        <v/>
      </c>
      <c r="I82" s="135" t="str">
        <f t="shared" si="23"/>
        <v/>
      </c>
      <c r="J82" s="101"/>
      <c r="K82" s="100"/>
      <c r="L82" s="134" t="str">
        <f t="shared" si="24"/>
        <v/>
      </c>
      <c r="M82" s="135" t="str">
        <f t="shared" si="25"/>
        <v/>
      </c>
      <c r="N82" s="138" t="str">
        <f t="shared" si="26"/>
        <v/>
      </c>
      <c r="O82" s="139" t="str">
        <f t="shared" si="27"/>
        <v/>
      </c>
      <c r="P82" s="140" t="str">
        <f t="shared" si="28"/>
        <v/>
      </c>
      <c r="Q82" s="305" t="str">
        <f t="shared" si="29"/>
        <v/>
      </c>
      <c r="R82" s="223" t="str">
        <f t="shared" si="9"/>
        <v/>
      </c>
      <c r="S82" s="278"/>
      <c r="T82" s="278"/>
      <c r="U82" s="255"/>
    </row>
    <row r="83" spans="1:22" ht="18" customHeight="1" x14ac:dyDescent="0.4">
      <c r="A83" s="186">
        <f t="shared" si="0"/>
        <v>43</v>
      </c>
      <c r="B83" s="96"/>
      <c r="C83" s="97"/>
      <c r="D83" s="112" t="str">
        <f t="shared" si="1"/>
        <v/>
      </c>
      <c r="E83" s="98"/>
      <c r="F83" s="99"/>
      <c r="G83" s="100"/>
      <c r="H83" s="134" t="str">
        <f t="shared" si="22"/>
        <v/>
      </c>
      <c r="I83" s="135" t="str">
        <f t="shared" si="23"/>
        <v/>
      </c>
      <c r="J83" s="101"/>
      <c r="K83" s="100"/>
      <c r="L83" s="134" t="str">
        <f t="shared" si="24"/>
        <v/>
      </c>
      <c r="M83" s="135" t="str">
        <f t="shared" si="25"/>
        <v/>
      </c>
      <c r="N83" s="138" t="str">
        <f t="shared" si="26"/>
        <v/>
      </c>
      <c r="O83" s="139" t="str">
        <f t="shared" si="27"/>
        <v/>
      </c>
      <c r="P83" s="140" t="str">
        <f t="shared" si="28"/>
        <v/>
      </c>
      <c r="Q83" s="305" t="str">
        <f t="shared" si="29"/>
        <v/>
      </c>
      <c r="R83" s="223" t="str">
        <f t="shared" si="9"/>
        <v/>
      </c>
      <c r="S83" s="278"/>
      <c r="T83" s="278"/>
      <c r="U83" s="255"/>
    </row>
    <row r="84" spans="1:22" ht="18" customHeight="1" x14ac:dyDescent="0.4">
      <c r="A84" s="186">
        <f t="shared" si="0"/>
        <v>44</v>
      </c>
      <c r="B84" s="96"/>
      <c r="C84" s="97"/>
      <c r="D84" s="112" t="str">
        <f t="shared" si="1"/>
        <v/>
      </c>
      <c r="E84" s="98"/>
      <c r="F84" s="99"/>
      <c r="G84" s="100"/>
      <c r="H84" s="134" t="str">
        <f t="shared" si="22"/>
        <v/>
      </c>
      <c r="I84" s="135" t="str">
        <f t="shared" si="23"/>
        <v/>
      </c>
      <c r="J84" s="101"/>
      <c r="K84" s="100"/>
      <c r="L84" s="134" t="str">
        <f t="shared" si="24"/>
        <v/>
      </c>
      <c r="M84" s="135" t="str">
        <f t="shared" si="25"/>
        <v/>
      </c>
      <c r="N84" s="138" t="str">
        <f t="shared" si="26"/>
        <v/>
      </c>
      <c r="O84" s="139" t="str">
        <f t="shared" si="27"/>
        <v/>
      </c>
      <c r="P84" s="140" t="str">
        <f t="shared" si="28"/>
        <v/>
      </c>
      <c r="Q84" s="305" t="str">
        <f t="shared" si="29"/>
        <v/>
      </c>
      <c r="R84" s="223" t="str">
        <f t="shared" si="9"/>
        <v/>
      </c>
      <c r="S84" s="278"/>
      <c r="T84" s="278"/>
      <c r="U84" s="255"/>
    </row>
    <row r="85" spans="1:22" ht="18" customHeight="1" x14ac:dyDescent="0.4">
      <c r="A85" s="186">
        <f t="shared" si="0"/>
        <v>45</v>
      </c>
      <c r="B85" s="96"/>
      <c r="C85" s="97"/>
      <c r="D85" s="112" t="str">
        <f t="shared" si="1"/>
        <v/>
      </c>
      <c r="E85" s="98"/>
      <c r="F85" s="99"/>
      <c r="G85" s="100"/>
      <c r="H85" s="134" t="str">
        <f t="shared" si="22"/>
        <v/>
      </c>
      <c r="I85" s="135" t="str">
        <f t="shared" si="23"/>
        <v/>
      </c>
      <c r="J85" s="101"/>
      <c r="K85" s="100"/>
      <c r="L85" s="134" t="str">
        <f t="shared" si="24"/>
        <v/>
      </c>
      <c r="M85" s="135" t="str">
        <f t="shared" si="25"/>
        <v/>
      </c>
      <c r="N85" s="138" t="str">
        <f t="shared" si="26"/>
        <v/>
      </c>
      <c r="O85" s="139" t="str">
        <f t="shared" si="27"/>
        <v/>
      </c>
      <c r="P85" s="140" t="str">
        <f t="shared" si="28"/>
        <v/>
      </c>
      <c r="Q85" s="305" t="str">
        <f t="shared" si="29"/>
        <v/>
      </c>
      <c r="R85" s="223" t="str">
        <f t="shared" si="9"/>
        <v/>
      </c>
      <c r="S85" s="278"/>
      <c r="T85" s="278"/>
      <c r="U85" s="255"/>
    </row>
    <row r="86" spans="1:22" ht="18" customHeight="1" x14ac:dyDescent="0.4">
      <c r="A86" s="186">
        <f t="shared" si="0"/>
        <v>46</v>
      </c>
      <c r="B86" s="96"/>
      <c r="C86" s="97"/>
      <c r="D86" s="112" t="str">
        <f t="shared" si="1"/>
        <v/>
      </c>
      <c r="E86" s="98"/>
      <c r="F86" s="99"/>
      <c r="G86" s="102"/>
      <c r="H86" s="134" t="str">
        <f t="shared" si="22"/>
        <v/>
      </c>
      <c r="I86" s="135" t="str">
        <f t="shared" si="23"/>
        <v/>
      </c>
      <c r="J86" s="101"/>
      <c r="K86" s="102"/>
      <c r="L86" s="134" t="str">
        <f t="shared" si="24"/>
        <v/>
      </c>
      <c r="M86" s="135" t="str">
        <f t="shared" si="25"/>
        <v/>
      </c>
      <c r="N86" s="138" t="str">
        <f t="shared" si="26"/>
        <v/>
      </c>
      <c r="O86" s="139" t="str">
        <f t="shared" si="27"/>
        <v/>
      </c>
      <c r="P86" s="140" t="str">
        <f t="shared" si="28"/>
        <v/>
      </c>
      <c r="Q86" s="305" t="str">
        <f t="shared" si="29"/>
        <v/>
      </c>
      <c r="R86" s="223" t="str">
        <f t="shared" si="9"/>
        <v/>
      </c>
      <c r="S86" s="278"/>
      <c r="T86" s="278"/>
      <c r="U86" s="255"/>
    </row>
    <row r="87" spans="1:22" ht="18" customHeight="1" x14ac:dyDescent="0.4">
      <c r="A87" s="186">
        <f t="shared" si="0"/>
        <v>47</v>
      </c>
      <c r="B87" s="96"/>
      <c r="C87" s="97"/>
      <c r="D87" s="112" t="str">
        <f t="shared" si="1"/>
        <v/>
      </c>
      <c r="E87" s="98"/>
      <c r="F87" s="99"/>
      <c r="G87" s="100"/>
      <c r="H87" s="134" t="str">
        <f t="shared" si="22"/>
        <v/>
      </c>
      <c r="I87" s="135" t="str">
        <f t="shared" si="23"/>
        <v/>
      </c>
      <c r="J87" s="101"/>
      <c r="K87" s="100"/>
      <c r="L87" s="134" t="str">
        <f t="shared" si="24"/>
        <v/>
      </c>
      <c r="M87" s="135" t="str">
        <f t="shared" si="25"/>
        <v/>
      </c>
      <c r="N87" s="138" t="str">
        <f t="shared" si="26"/>
        <v/>
      </c>
      <c r="O87" s="139" t="str">
        <f t="shared" si="27"/>
        <v/>
      </c>
      <c r="P87" s="140" t="str">
        <f t="shared" si="28"/>
        <v/>
      </c>
      <c r="Q87" s="305" t="str">
        <f t="shared" si="29"/>
        <v/>
      </c>
      <c r="R87" s="223" t="str">
        <f t="shared" si="9"/>
        <v/>
      </c>
      <c r="S87" s="278"/>
      <c r="T87" s="278"/>
      <c r="U87" s="255"/>
    </row>
    <row r="88" spans="1:22" ht="18" customHeight="1" x14ac:dyDescent="0.4">
      <c r="A88" s="186">
        <f t="shared" si="0"/>
        <v>48</v>
      </c>
      <c r="B88" s="96"/>
      <c r="C88" s="97"/>
      <c r="D88" s="112" t="str">
        <f t="shared" si="1"/>
        <v/>
      </c>
      <c r="E88" s="98"/>
      <c r="F88" s="99"/>
      <c r="G88" s="100"/>
      <c r="H88" s="134" t="str">
        <f t="shared" si="22"/>
        <v/>
      </c>
      <c r="I88" s="135" t="str">
        <f t="shared" si="23"/>
        <v/>
      </c>
      <c r="J88" s="101"/>
      <c r="K88" s="100"/>
      <c r="L88" s="134" t="str">
        <f t="shared" si="24"/>
        <v/>
      </c>
      <c r="M88" s="135" t="str">
        <f t="shared" si="25"/>
        <v/>
      </c>
      <c r="N88" s="138" t="str">
        <f t="shared" si="26"/>
        <v/>
      </c>
      <c r="O88" s="139" t="str">
        <f t="shared" si="27"/>
        <v/>
      </c>
      <c r="P88" s="140" t="str">
        <f t="shared" si="28"/>
        <v/>
      </c>
      <c r="Q88" s="305" t="str">
        <f t="shared" si="29"/>
        <v/>
      </c>
      <c r="R88" s="223" t="str">
        <f t="shared" si="9"/>
        <v/>
      </c>
      <c r="S88" s="278"/>
      <c r="T88" s="278"/>
      <c r="U88" s="255"/>
    </row>
    <row r="89" spans="1:22" ht="18" customHeight="1" x14ac:dyDescent="0.4">
      <c r="A89" s="186">
        <f t="shared" si="0"/>
        <v>49</v>
      </c>
      <c r="B89" s="96"/>
      <c r="C89" s="97"/>
      <c r="D89" s="112" t="str">
        <f t="shared" si="1"/>
        <v/>
      </c>
      <c r="E89" s="98"/>
      <c r="F89" s="99"/>
      <c r="G89" s="100"/>
      <c r="H89" s="134" t="str">
        <f t="shared" si="22"/>
        <v/>
      </c>
      <c r="I89" s="135" t="str">
        <f t="shared" si="23"/>
        <v/>
      </c>
      <c r="J89" s="101"/>
      <c r="K89" s="100"/>
      <c r="L89" s="134" t="str">
        <f t="shared" si="24"/>
        <v/>
      </c>
      <c r="M89" s="135" t="str">
        <f t="shared" si="25"/>
        <v/>
      </c>
      <c r="N89" s="138" t="str">
        <f t="shared" si="26"/>
        <v/>
      </c>
      <c r="O89" s="139" t="str">
        <f t="shared" si="27"/>
        <v/>
      </c>
      <c r="P89" s="140" t="str">
        <f t="shared" si="28"/>
        <v/>
      </c>
      <c r="Q89" s="305" t="str">
        <f t="shared" si="29"/>
        <v/>
      </c>
      <c r="R89" s="223" t="str">
        <f t="shared" si="9"/>
        <v/>
      </c>
      <c r="S89" s="278"/>
      <c r="T89" s="278"/>
      <c r="U89" s="255"/>
    </row>
    <row r="90" spans="1:22" ht="18" customHeight="1" x14ac:dyDescent="0.4">
      <c r="A90" s="186">
        <f t="shared" si="0"/>
        <v>50</v>
      </c>
      <c r="B90" s="96"/>
      <c r="C90" s="97"/>
      <c r="D90" s="112" t="str">
        <f t="shared" si="1"/>
        <v/>
      </c>
      <c r="E90" s="98"/>
      <c r="F90" s="99"/>
      <c r="G90" s="100"/>
      <c r="H90" s="134" t="str">
        <f t="shared" si="22"/>
        <v/>
      </c>
      <c r="I90" s="135" t="str">
        <f t="shared" si="23"/>
        <v/>
      </c>
      <c r="J90" s="101"/>
      <c r="K90" s="100"/>
      <c r="L90" s="134" t="str">
        <f t="shared" si="24"/>
        <v/>
      </c>
      <c r="M90" s="135" t="str">
        <f t="shared" si="25"/>
        <v/>
      </c>
      <c r="N90" s="138" t="str">
        <f t="shared" si="26"/>
        <v/>
      </c>
      <c r="O90" s="139" t="str">
        <f t="shared" si="27"/>
        <v/>
      </c>
      <c r="P90" s="140" t="str">
        <f t="shared" si="28"/>
        <v/>
      </c>
      <c r="Q90" s="305" t="str">
        <f t="shared" si="29"/>
        <v/>
      </c>
      <c r="R90" s="223" t="str">
        <f t="shared" si="9"/>
        <v/>
      </c>
      <c r="S90" s="278"/>
      <c r="T90" s="278"/>
      <c r="U90" s="255"/>
    </row>
    <row r="91" spans="1:22" ht="18" customHeight="1" x14ac:dyDescent="0.4">
      <c r="A91" s="186">
        <f t="shared" si="0"/>
        <v>51</v>
      </c>
      <c r="B91" s="96"/>
      <c r="C91" s="97"/>
      <c r="D91" s="112" t="str">
        <f t="shared" si="1"/>
        <v/>
      </c>
      <c r="E91" s="98"/>
      <c r="F91" s="99"/>
      <c r="G91" s="100"/>
      <c r="H91" s="134" t="str">
        <f t="shared" si="22"/>
        <v/>
      </c>
      <c r="I91" s="135" t="str">
        <f t="shared" si="23"/>
        <v/>
      </c>
      <c r="J91" s="101"/>
      <c r="K91" s="100"/>
      <c r="L91" s="134" t="str">
        <f t="shared" si="24"/>
        <v/>
      </c>
      <c r="M91" s="135" t="str">
        <f t="shared" si="25"/>
        <v/>
      </c>
      <c r="N91" s="138" t="str">
        <f t="shared" si="26"/>
        <v/>
      </c>
      <c r="O91" s="139" t="str">
        <f t="shared" si="27"/>
        <v/>
      </c>
      <c r="P91" s="140" t="str">
        <f t="shared" si="28"/>
        <v/>
      </c>
      <c r="Q91" s="305" t="str">
        <f t="shared" si="29"/>
        <v/>
      </c>
      <c r="R91" s="223" t="str">
        <f t="shared" si="9"/>
        <v/>
      </c>
      <c r="S91" s="278"/>
      <c r="T91" s="278"/>
      <c r="U91" s="253"/>
      <c r="V91" s="254"/>
    </row>
    <row r="92" spans="1:22" ht="18" customHeight="1" x14ac:dyDescent="0.4">
      <c r="A92" s="186">
        <f t="shared" si="0"/>
        <v>52</v>
      </c>
      <c r="B92" s="96"/>
      <c r="C92" s="97"/>
      <c r="D92" s="112" t="str">
        <f t="shared" si="1"/>
        <v/>
      </c>
      <c r="E92" s="98"/>
      <c r="F92" s="99"/>
      <c r="G92" s="100"/>
      <c r="H92" s="134" t="str">
        <f t="shared" si="22"/>
        <v/>
      </c>
      <c r="I92" s="135" t="str">
        <f t="shared" si="23"/>
        <v/>
      </c>
      <c r="J92" s="101"/>
      <c r="K92" s="100"/>
      <c r="L92" s="134" t="str">
        <f t="shared" si="24"/>
        <v/>
      </c>
      <c r="M92" s="135" t="str">
        <f t="shared" si="25"/>
        <v/>
      </c>
      <c r="N92" s="138" t="str">
        <f t="shared" si="26"/>
        <v/>
      </c>
      <c r="O92" s="139" t="str">
        <f t="shared" si="27"/>
        <v/>
      </c>
      <c r="P92" s="140" t="str">
        <f t="shared" si="28"/>
        <v/>
      </c>
      <c r="Q92" s="305" t="str">
        <f t="shared" si="29"/>
        <v/>
      </c>
      <c r="R92" s="223" t="str">
        <f t="shared" si="9"/>
        <v/>
      </c>
      <c r="S92" s="278"/>
      <c r="T92" s="278"/>
      <c r="U92" s="253"/>
      <c r="V92" s="254"/>
    </row>
    <row r="93" spans="1:22" ht="18" customHeight="1" x14ac:dyDescent="0.4">
      <c r="A93" s="186">
        <f t="shared" si="0"/>
        <v>53</v>
      </c>
      <c r="B93" s="96"/>
      <c r="C93" s="97"/>
      <c r="D93" s="112" t="str">
        <f t="shared" si="1"/>
        <v/>
      </c>
      <c r="E93" s="98"/>
      <c r="F93" s="99"/>
      <c r="G93" s="100"/>
      <c r="H93" s="134" t="str">
        <f t="shared" si="22"/>
        <v/>
      </c>
      <c r="I93" s="135" t="str">
        <f t="shared" si="23"/>
        <v/>
      </c>
      <c r="J93" s="101"/>
      <c r="K93" s="100"/>
      <c r="L93" s="134" t="str">
        <f t="shared" si="24"/>
        <v/>
      </c>
      <c r="M93" s="135" t="str">
        <f t="shared" si="25"/>
        <v/>
      </c>
      <c r="N93" s="138" t="str">
        <f t="shared" si="26"/>
        <v/>
      </c>
      <c r="O93" s="139" t="str">
        <f t="shared" si="27"/>
        <v/>
      </c>
      <c r="P93" s="140" t="str">
        <f t="shared" si="28"/>
        <v/>
      </c>
      <c r="Q93" s="305" t="str">
        <f t="shared" si="29"/>
        <v/>
      </c>
      <c r="R93" s="223" t="str">
        <f t="shared" si="9"/>
        <v/>
      </c>
      <c r="S93" s="278"/>
      <c r="T93" s="278"/>
      <c r="U93" s="253"/>
      <c r="V93" s="254"/>
    </row>
    <row r="94" spans="1:22" ht="18" customHeight="1" x14ac:dyDescent="0.4">
      <c r="A94" s="186">
        <f t="shared" si="0"/>
        <v>54</v>
      </c>
      <c r="B94" s="96"/>
      <c r="C94" s="97"/>
      <c r="D94" s="112" t="str">
        <f t="shared" si="1"/>
        <v/>
      </c>
      <c r="E94" s="98"/>
      <c r="F94" s="99"/>
      <c r="G94" s="100"/>
      <c r="H94" s="134" t="str">
        <f t="shared" si="22"/>
        <v/>
      </c>
      <c r="I94" s="135" t="str">
        <f t="shared" si="23"/>
        <v/>
      </c>
      <c r="J94" s="101"/>
      <c r="K94" s="100"/>
      <c r="L94" s="134" t="str">
        <f t="shared" si="24"/>
        <v/>
      </c>
      <c r="M94" s="135" t="str">
        <f t="shared" si="25"/>
        <v/>
      </c>
      <c r="N94" s="138" t="str">
        <f t="shared" si="26"/>
        <v/>
      </c>
      <c r="O94" s="139" t="str">
        <f t="shared" si="27"/>
        <v/>
      </c>
      <c r="P94" s="140" t="str">
        <f t="shared" si="28"/>
        <v/>
      </c>
      <c r="Q94" s="305" t="str">
        <f t="shared" si="29"/>
        <v/>
      </c>
      <c r="R94" s="223" t="str">
        <f t="shared" si="9"/>
        <v/>
      </c>
      <c r="S94" s="278"/>
      <c r="T94" s="278"/>
      <c r="U94" s="255"/>
    </row>
    <row r="95" spans="1:22" ht="18" customHeight="1" x14ac:dyDescent="0.4">
      <c r="A95" s="186">
        <f t="shared" si="0"/>
        <v>55</v>
      </c>
      <c r="B95" s="96"/>
      <c r="C95" s="97"/>
      <c r="D95" s="112" t="str">
        <f t="shared" si="1"/>
        <v/>
      </c>
      <c r="E95" s="98"/>
      <c r="F95" s="99"/>
      <c r="G95" s="100"/>
      <c r="H95" s="134" t="str">
        <f t="shared" si="22"/>
        <v/>
      </c>
      <c r="I95" s="135" t="str">
        <f t="shared" si="23"/>
        <v/>
      </c>
      <c r="J95" s="101"/>
      <c r="K95" s="100"/>
      <c r="L95" s="134" t="str">
        <f t="shared" si="24"/>
        <v/>
      </c>
      <c r="M95" s="135" t="str">
        <f t="shared" si="25"/>
        <v/>
      </c>
      <c r="N95" s="138" t="str">
        <f t="shared" si="26"/>
        <v/>
      </c>
      <c r="O95" s="139" t="str">
        <f t="shared" si="27"/>
        <v/>
      </c>
      <c r="P95" s="140" t="str">
        <f t="shared" si="28"/>
        <v/>
      </c>
      <c r="Q95" s="305" t="str">
        <f t="shared" si="29"/>
        <v/>
      </c>
      <c r="R95" s="223" t="str">
        <f t="shared" si="9"/>
        <v/>
      </c>
      <c r="S95" s="278"/>
      <c r="T95" s="278"/>
      <c r="U95" s="255"/>
    </row>
    <row r="96" spans="1:22" ht="18" customHeight="1" x14ac:dyDescent="0.4">
      <c r="A96" s="186">
        <f t="shared" si="0"/>
        <v>56</v>
      </c>
      <c r="B96" s="96"/>
      <c r="C96" s="97"/>
      <c r="D96" s="112" t="str">
        <f t="shared" si="1"/>
        <v/>
      </c>
      <c r="E96" s="98"/>
      <c r="F96" s="99"/>
      <c r="G96" s="102"/>
      <c r="H96" s="134" t="str">
        <f t="shared" si="22"/>
        <v/>
      </c>
      <c r="I96" s="135" t="str">
        <f t="shared" si="23"/>
        <v/>
      </c>
      <c r="J96" s="101"/>
      <c r="K96" s="102"/>
      <c r="L96" s="134" t="str">
        <f t="shared" si="24"/>
        <v/>
      </c>
      <c r="M96" s="135" t="str">
        <f t="shared" si="25"/>
        <v/>
      </c>
      <c r="N96" s="138" t="str">
        <f t="shared" si="26"/>
        <v/>
      </c>
      <c r="O96" s="139" t="str">
        <f t="shared" si="27"/>
        <v/>
      </c>
      <c r="P96" s="140" t="str">
        <f t="shared" si="28"/>
        <v/>
      </c>
      <c r="Q96" s="305" t="str">
        <f t="shared" si="29"/>
        <v/>
      </c>
      <c r="R96" s="223" t="str">
        <f t="shared" si="9"/>
        <v/>
      </c>
      <c r="S96" s="278"/>
      <c r="T96" s="278"/>
      <c r="U96" s="255"/>
    </row>
    <row r="97" spans="1:22" ht="18" customHeight="1" x14ac:dyDescent="0.4">
      <c r="A97" s="186">
        <f t="shared" si="0"/>
        <v>57</v>
      </c>
      <c r="B97" s="96"/>
      <c r="C97" s="97"/>
      <c r="D97" s="112" t="str">
        <f t="shared" si="1"/>
        <v/>
      </c>
      <c r="E97" s="98"/>
      <c r="F97" s="99"/>
      <c r="G97" s="100"/>
      <c r="H97" s="134" t="str">
        <f t="shared" si="22"/>
        <v/>
      </c>
      <c r="I97" s="135" t="str">
        <f t="shared" si="23"/>
        <v/>
      </c>
      <c r="J97" s="101"/>
      <c r="K97" s="100"/>
      <c r="L97" s="134" t="str">
        <f t="shared" si="24"/>
        <v/>
      </c>
      <c r="M97" s="135" t="str">
        <f t="shared" si="25"/>
        <v/>
      </c>
      <c r="N97" s="138" t="str">
        <f t="shared" si="26"/>
        <v/>
      </c>
      <c r="O97" s="139" t="str">
        <f t="shared" si="27"/>
        <v/>
      </c>
      <c r="P97" s="140" t="str">
        <f t="shared" si="28"/>
        <v/>
      </c>
      <c r="Q97" s="305" t="str">
        <f t="shared" si="29"/>
        <v/>
      </c>
      <c r="R97" s="223" t="str">
        <f t="shared" si="9"/>
        <v/>
      </c>
      <c r="S97" s="278"/>
      <c r="T97" s="278"/>
      <c r="U97" s="255"/>
    </row>
    <row r="98" spans="1:22" ht="18" customHeight="1" x14ac:dyDescent="0.4">
      <c r="A98" s="186">
        <f t="shared" si="0"/>
        <v>58</v>
      </c>
      <c r="B98" s="96"/>
      <c r="C98" s="97"/>
      <c r="D98" s="112" t="str">
        <f t="shared" si="1"/>
        <v/>
      </c>
      <c r="E98" s="98"/>
      <c r="F98" s="99"/>
      <c r="G98" s="100"/>
      <c r="H98" s="134" t="str">
        <f t="shared" si="22"/>
        <v/>
      </c>
      <c r="I98" s="135" t="str">
        <f t="shared" si="23"/>
        <v/>
      </c>
      <c r="J98" s="101"/>
      <c r="K98" s="100"/>
      <c r="L98" s="134" t="str">
        <f t="shared" si="24"/>
        <v/>
      </c>
      <c r="M98" s="135" t="str">
        <f t="shared" si="25"/>
        <v/>
      </c>
      <c r="N98" s="138" t="str">
        <f t="shared" si="26"/>
        <v/>
      </c>
      <c r="O98" s="139" t="str">
        <f t="shared" si="27"/>
        <v/>
      </c>
      <c r="P98" s="140" t="str">
        <f t="shared" si="28"/>
        <v/>
      </c>
      <c r="Q98" s="305" t="str">
        <f t="shared" si="29"/>
        <v/>
      </c>
      <c r="R98" s="223" t="str">
        <f t="shared" si="9"/>
        <v/>
      </c>
      <c r="S98" s="278"/>
      <c r="T98" s="278"/>
      <c r="U98" s="255"/>
    </row>
    <row r="99" spans="1:22" ht="18" customHeight="1" x14ac:dyDescent="0.4">
      <c r="A99" s="186">
        <f t="shared" si="0"/>
        <v>59</v>
      </c>
      <c r="B99" s="96"/>
      <c r="C99" s="97"/>
      <c r="D99" s="112" t="str">
        <f t="shared" si="1"/>
        <v/>
      </c>
      <c r="E99" s="98"/>
      <c r="F99" s="99"/>
      <c r="G99" s="100"/>
      <c r="H99" s="134" t="str">
        <f t="shared" si="22"/>
        <v/>
      </c>
      <c r="I99" s="135" t="str">
        <f t="shared" si="23"/>
        <v/>
      </c>
      <c r="J99" s="101"/>
      <c r="K99" s="100"/>
      <c r="L99" s="134" t="str">
        <f t="shared" si="24"/>
        <v/>
      </c>
      <c r="M99" s="135" t="str">
        <f t="shared" si="25"/>
        <v/>
      </c>
      <c r="N99" s="138" t="str">
        <f t="shared" si="26"/>
        <v/>
      </c>
      <c r="O99" s="139" t="str">
        <f t="shared" si="27"/>
        <v/>
      </c>
      <c r="P99" s="140" t="str">
        <f t="shared" si="28"/>
        <v/>
      </c>
      <c r="Q99" s="305" t="str">
        <f t="shared" si="29"/>
        <v/>
      </c>
      <c r="R99" s="223" t="str">
        <f t="shared" si="9"/>
        <v/>
      </c>
      <c r="S99" s="278"/>
      <c r="T99" s="278"/>
      <c r="U99" s="255"/>
    </row>
    <row r="100" spans="1:22" ht="18" customHeight="1" x14ac:dyDescent="0.4">
      <c r="A100" s="186">
        <f t="shared" si="0"/>
        <v>60</v>
      </c>
      <c r="B100" s="96"/>
      <c r="C100" s="97"/>
      <c r="D100" s="112" t="str">
        <f t="shared" si="1"/>
        <v/>
      </c>
      <c r="E100" s="98"/>
      <c r="F100" s="99"/>
      <c r="G100" s="100"/>
      <c r="H100" s="134" t="str">
        <f t="shared" si="22"/>
        <v/>
      </c>
      <c r="I100" s="135" t="str">
        <f t="shared" si="23"/>
        <v/>
      </c>
      <c r="J100" s="101"/>
      <c r="K100" s="100"/>
      <c r="L100" s="134" t="str">
        <f t="shared" si="24"/>
        <v/>
      </c>
      <c r="M100" s="135" t="str">
        <f t="shared" si="25"/>
        <v/>
      </c>
      <c r="N100" s="138" t="str">
        <f t="shared" si="26"/>
        <v/>
      </c>
      <c r="O100" s="139" t="str">
        <f t="shared" si="27"/>
        <v/>
      </c>
      <c r="P100" s="140" t="str">
        <f t="shared" si="28"/>
        <v/>
      </c>
      <c r="Q100" s="305" t="str">
        <f t="shared" si="29"/>
        <v/>
      </c>
      <c r="R100" s="223" t="str">
        <f t="shared" si="9"/>
        <v/>
      </c>
      <c r="S100" s="278"/>
      <c r="T100" s="278"/>
      <c r="U100" s="255"/>
    </row>
    <row r="101" spans="1:22" ht="18" customHeight="1" x14ac:dyDescent="0.4">
      <c r="A101" s="186">
        <f t="shared" si="0"/>
        <v>61</v>
      </c>
      <c r="B101" s="96"/>
      <c r="C101" s="97"/>
      <c r="D101" s="112" t="str">
        <f t="shared" si="1"/>
        <v/>
      </c>
      <c r="E101" s="98"/>
      <c r="F101" s="99"/>
      <c r="G101" s="100"/>
      <c r="H101" s="134" t="str">
        <f t="shared" si="22"/>
        <v/>
      </c>
      <c r="I101" s="135" t="str">
        <f t="shared" si="23"/>
        <v/>
      </c>
      <c r="J101" s="101"/>
      <c r="K101" s="100"/>
      <c r="L101" s="134" t="str">
        <f t="shared" si="24"/>
        <v/>
      </c>
      <c r="M101" s="135" t="str">
        <f t="shared" si="25"/>
        <v/>
      </c>
      <c r="N101" s="138" t="str">
        <f t="shared" si="26"/>
        <v/>
      </c>
      <c r="O101" s="139" t="str">
        <f t="shared" si="27"/>
        <v/>
      </c>
      <c r="P101" s="140" t="str">
        <f t="shared" si="28"/>
        <v/>
      </c>
      <c r="Q101" s="305" t="str">
        <f t="shared" si="29"/>
        <v/>
      </c>
      <c r="R101" s="223" t="str">
        <f t="shared" si="9"/>
        <v/>
      </c>
      <c r="S101" s="278"/>
      <c r="T101" s="278"/>
      <c r="U101" s="255"/>
    </row>
    <row r="102" spans="1:22" ht="18" customHeight="1" x14ac:dyDescent="0.4">
      <c r="A102" s="186">
        <f t="shared" si="0"/>
        <v>62</v>
      </c>
      <c r="B102" s="96"/>
      <c r="C102" s="97"/>
      <c r="D102" s="112" t="str">
        <f t="shared" si="1"/>
        <v/>
      </c>
      <c r="E102" s="98"/>
      <c r="F102" s="99"/>
      <c r="G102" s="100"/>
      <c r="H102" s="134" t="str">
        <f t="shared" si="22"/>
        <v/>
      </c>
      <c r="I102" s="135" t="str">
        <f t="shared" si="23"/>
        <v/>
      </c>
      <c r="J102" s="101"/>
      <c r="K102" s="100"/>
      <c r="L102" s="134" t="str">
        <f t="shared" si="24"/>
        <v/>
      </c>
      <c r="M102" s="135" t="str">
        <f t="shared" si="25"/>
        <v/>
      </c>
      <c r="N102" s="138" t="str">
        <f t="shared" si="26"/>
        <v/>
      </c>
      <c r="O102" s="139" t="str">
        <f t="shared" si="27"/>
        <v/>
      </c>
      <c r="P102" s="140" t="str">
        <f t="shared" si="28"/>
        <v/>
      </c>
      <c r="Q102" s="305" t="str">
        <f t="shared" si="29"/>
        <v/>
      </c>
      <c r="R102" s="223" t="str">
        <f t="shared" si="9"/>
        <v/>
      </c>
      <c r="S102" s="278"/>
      <c r="T102" s="278"/>
      <c r="U102" s="255"/>
    </row>
    <row r="103" spans="1:22" ht="18" customHeight="1" x14ac:dyDescent="0.4">
      <c r="A103" s="186">
        <f t="shared" si="0"/>
        <v>63</v>
      </c>
      <c r="B103" s="96"/>
      <c r="C103" s="97"/>
      <c r="D103" s="112" t="str">
        <f t="shared" si="1"/>
        <v/>
      </c>
      <c r="E103" s="98"/>
      <c r="F103" s="99"/>
      <c r="G103" s="100"/>
      <c r="H103" s="134" t="str">
        <f t="shared" si="22"/>
        <v/>
      </c>
      <c r="I103" s="135" t="str">
        <f t="shared" si="23"/>
        <v/>
      </c>
      <c r="J103" s="101"/>
      <c r="K103" s="100"/>
      <c r="L103" s="134" t="str">
        <f t="shared" si="24"/>
        <v/>
      </c>
      <c r="M103" s="135" t="str">
        <f t="shared" si="25"/>
        <v/>
      </c>
      <c r="N103" s="138" t="str">
        <f t="shared" si="26"/>
        <v/>
      </c>
      <c r="O103" s="139" t="str">
        <f t="shared" si="27"/>
        <v/>
      </c>
      <c r="P103" s="140" t="str">
        <f t="shared" si="28"/>
        <v/>
      </c>
      <c r="Q103" s="305" t="str">
        <f t="shared" si="29"/>
        <v/>
      </c>
      <c r="R103" s="223" t="str">
        <f t="shared" si="9"/>
        <v/>
      </c>
      <c r="S103" s="278"/>
      <c r="T103" s="278"/>
      <c r="U103" s="255"/>
    </row>
    <row r="104" spans="1:22" ht="18" customHeight="1" x14ac:dyDescent="0.4">
      <c r="A104" s="186">
        <f t="shared" si="0"/>
        <v>64</v>
      </c>
      <c r="B104" s="96"/>
      <c r="C104" s="97"/>
      <c r="D104" s="112" t="str">
        <f t="shared" si="1"/>
        <v/>
      </c>
      <c r="E104" s="98"/>
      <c r="F104" s="99"/>
      <c r="G104" s="100"/>
      <c r="H104" s="134" t="str">
        <f t="shared" si="22"/>
        <v/>
      </c>
      <c r="I104" s="135" t="str">
        <f t="shared" si="23"/>
        <v/>
      </c>
      <c r="J104" s="101"/>
      <c r="K104" s="100"/>
      <c r="L104" s="134" t="str">
        <f t="shared" si="24"/>
        <v/>
      </c>
      <c r="M104" s="135" t="str">
        <f t="shared" si="25"/>
        <v/>
      </c>
      <c r="N104" s="138" t="str">
        <f t="shared" si="26"/>
        <v/>
      </c>
      <c r="O104" s="139" t="str">
        <f t="shared" si="27"/>
        <v/>
      </c>
      <c r="P104" s="140" t="str">
        <f t="shared" si="28"/>
        <v/>
      </c>
      <c r="Q104" s="305" t="str">
        <f t="shared" si="29"/>
        <v/>
      </c>
      <c r="R104" s="223" t="str">
        <f t="shared" si="9"/>
        <v/>
      </c>
      <c r="S104" s="278"/>
      <c r="T104" s="278"/>
      <c r="U104" s="255"/>
    </row>
    <row r="105" spans="1:22" ht="18" customHeight="1" x14ac:dyDescent="0.4">
      <c r="A105" s="186">
        <f t="shared" si="0"/>
        <v>65</v>
      </c>
      <c r="B105" s="96"/>
      <c r="C105" s="97"/>
      <c r="D105" s="112" t="str">
        <f t="shared" si="1"/>
        <v/>
      </c>
      <c r="E105" s="98"/>
      <c r="F105" s="99"/>
      <c r="G105" s="100"/>
      <c r="H105" s="134" t="str">
        <f t="shared" si="22"/>
        <v/>
      </c>
      <c r="I105" s="135" t="str">
        <f t="shared" si="23"/>
        <v/>
      </c>
      <c r="J105" s="101"/>
      <c r="K105" s="100"/>
      <c r="L105" s="134" t="str">
        <f t="shared" si="24"/>
        <v/>
      </c>
      <c r="M105" s="135" t="str">
        <f t="shared" si="25"/>
        <v/>
      </c>
      <c r="N105" s="138" t="str">
        <f t="shared" si="26"/>
        <v/>
      </c>
      <c r="O105" s="139" t="str">
        <f t="shared" si="27"/>
        <v/>
      </c>
      <c r="P105" s="140" t="str">
        <f t="shared" si="28"/>
        <v/>
      </c>
      <c r="Q105" s="305" t="str">
        <f t="shared" si="29"/>
        <v/>
      </c>
      <c r="R105" s="223" t="str">
        <f t="shared" si="9"/>
        <v/>
      </c>
      <c r="S105" s="278"/>
      <c r="T105" s="278"/>
      <c r="U105" s="255"/>
    </row>
    <row r="106" spans="1:22" ht="18" customHeight="1" x14ac:dyDescent="0.4">
      <c r="A106" s="186">
        <f t="shared" si="0"/>
        <v>66</v>
      </c>
      <c r="B106" s="96"/>
      <c r="C106" s="97"/>
      <c r="D106" s="112" t="str">
        <f t="shared" ref="D106:D169" si="30">IF(C106="04【時給制】",1,"")</f>
        <v/>
      </c>
      <c r="E106" s="98"/>
      <c r="F106" s="99"/>
      <c r="G106" s="102"/>
      <c r="H106" s="134" t="str">
        <f t="shared" si="22"/>
        <v/>
      </c>
      <c r="I106" s="135" t="str">
        <f t="shared" si="23"/>
        <v/>
      </c>
      <c r="J106" s="101"/>
      <c r="K106" s="102"/>
      <c r="L106" s="134" t="str">
        <f t="shared" si="24"/>
        <v/>
      </c>
      <c r="M106" s="135" t="str">
        <f t="shared" si="25"/>
        <v/>
      </c>
      <c r="N106" s="138" t="str">
        <f t="shared" si="26"/>
        <v/>
      </c>
      <c r="O106" s="139" t="str">
        <f t="shared" si="27"/>
        <v/>
      </c>
      <c r="P106" s="140" t="str">
        <f t="shared" si="28"/>
        <v/>
      </c>
      <c r="Q106" s="305" t="str">
        <f t="shared" si="29"/>
        <v/>
      </c>
      <c r="R106" s="223" t="str">
        <f t="shared" ref="R106:R169" si="31">IF(P106="","",IF(OR(O106&lt;998,P106&lt;MAX(1062,$Q$28)),"最低賃金未満","○"))</f>
        <v/>
      </c>
      <c r="S106" s="278"/>
      <c r="T106" s="278"/>
      <c r="U106" s="255"/>
    </row>
    <row r="107" spans="1:22" ht="18" customHeight="1" x14ac:dyDescent="0.4">
      <c r="A107" s="186">
        <f t="shared" si="0"/>
        <v>67</v>
      </c>
      <c r="B107" s="96"/>
      <c r="C107" s="97"/>
      <c r="D107" s="112" t="str">
        <f t="shared" si="30"/>
        <v/>
      </c>
      <c r="E107" s="98"/>
      <c r="F107" s="99"/>
      <c r="G107" s="100"/>
      <c r="H107" s="134" t="str">
        <f t="shared" si="22"/>
        <v/>
      </c>
      <c r="I107" s="135" t="str">
        <f t="shared" si="23"/>
        <v/>
      </c>
      <c r="J107" s="101"/>
      <c r="K107" s="100"/>
      <c r="L107" s="134" t="str">
        <f t="shared" si="24"/>
        <v/>
      </c>
      <c r="M107" s="135" t="str">
        <f t="shared" si="25"/>
        <v/>
      </c>
      <c r="N107" s="138" t="str">
        <f t="shared" si="26"/>
        <v/>
      </c>
      <c r="O107" s="139" t="str">
        <f t="shared" si="27"/>
        <v/>
      </c>
      <c r="P107" s="140" t="str">
        <f t="shared" si="28"/>
        <v/>
      </c>
      <c r="Q107" s="305" t="str">
        <f t="shared" si="29"/>
        <v/>
      </c>
      <c r="R107" s="223" t="str">
        <f t="shared" si="31"/>
        <v/>
      </c>
      <c r="S107" s="278"/>
      <c r="T107" s="278"/>
      <c r="U107" s="255"/>
    </row>
    <row r="108" spans="1:22" ht="18" customHeight="1" x14ac:dyDescent="0.4">
      <c r="A108" s="186">
        <f t="shared" si="0"/>
        <v>68</v>
      </c>
      <c r="B108" s="96"/>
      <c r="C108" s="97"/>
      <c r="D108" s="112" t="str">
        <f t="shared" si="30"/>
        <v/>
      </c>
      <c r="E108" s="98"/>
      <c r="F108" s="99"/>
      <c r="G108" s="100"/>
      <c r="H108" s="134" t="str">
        <f t="shared" si="22"/>
        <v/>
      </c>
      <c r="I108" s="135" t="str">
        <f t="shared" si="23"/>
        <v/>
      </c>
      <c r="J108" s="101"/>
      <c r="K108" s="100"/>
      <c r="L108" s="134" t="str">
        <f t="shared" si="24"/>
        <v/>
      </c>
      <c r="M108" s="135" t="str">
        <f t="shared" si="25"/>
        <v/>
      </c>
      <c r="N108" s="138" t="str">
        <f t="shared" si="26"/>
        <v/>
      </c>
      <c r="O108" s="139" t="str">
        <f t="shared" si="27"/>
        <v/>
      </c>
      <c r="P108" s="140" t="str">
        <f t="shared" si="28"/>
        <v/>
      </c>
      <c r="Q108" s="305" t="str">
        <f t="shared" si="29"/>
        <v/>
      </c>
      <c r="R108" s="223" t="str">
        <f t="shared" si="31"/>
        <v/>
      </c>
      <c r="S108" s="278"/>
      <c r="T108" s="278"/>
      <c r="U108" s="255"/>
    </row>
    <row r="109" spans="1:22" ht="18" customHeight="1" x14ac:dyDescent="0.4">
      <c r="A109" s="186">
        <f t="shared" si="0"/>
        <v>69</v>
      </c>
      <c r="B109" s="96"/>
      <c r="C109" s="97"/>
      <c r="D109" s="112" t="str">
        <f t="shared" si="30"/>
        <v/>
      </c>
      <c r="E109" s="98"/>
      <c r="F109" s="99"/>
      <c r="G109" s="100"/>
      <c r="H109" s="134" t="str">
        <f t="shared" si="22"/>
        <v/>
      </c>
      <c r="I109" s="135" t="str">
        <f t="shared" si="23"/>
        <v/>
      </c>
      <c r="J109" s="101"/>
      <c r="K109" s="100"/>
      <c r="L109" s="134" t="str">
        <f t="shared" si="24"/>
        <v/>
      </c>
      <c r="M109" s="135" t="str">
        <f t="shared" si="25"/>
        <v/>
      </c>
      <c r="N109" s="138" t="str">
        <f t="shared" si="26"/>
        <v/>
      </c>
      <c r="O109" s="139" t="str">
        <f t="shared" si="27"/>
        <v/>
      </c>
      <c r="P109" s="140" t="str">
        <f t="shared" si="28"/>
        <v/>
      </c>
      <c r="Q109" s="305" t="str">
        <f t="shared" si="29"/>
        <v/>
      </c>
      <c r="R109" s="223" t="str">
        <f t="shared" si="31"/>
        <v/>
      </c>
      <c r="S109" s="278"/>
      <c r="T109" s="278"/>
      <c r="U109" s="255"/>
    </row>
    <row r="110" spans="1:22" ht="18" customHeight="1" x14ac:dyDescent="0.4">
      <c r="A110" s="186">
        <f t="shared" si="0"/>
        <v>70</v>
      </c>
      <c r="B110" s="96"/>
      <c r="C110" s="97"/>
      <c r="D110" s="112" t="str">
        <f t="shared" si="30"/>
        <v/>
      </c>
      <c r="E110" s="98"/>
      <c r="F110" s="99"/>
      <c r="G110" s="100"/>
      <c r="H110" s="134" t="str">
        <f t="shared" si="22"/>
        <v/>
      </c>
      <c r="I110" s="135" t="str">
        <f t="shared" si="23"/>
        <v/>
      </c>
      <c r="J110" s="101"/>
      <c r="K110" s="100"/>
      <c r="L110" s="134" t="str">
        <f t="shared" si="24"/>
        <v/>
      </c>
      <c r="M110" s="135" t="str">
        <f t="shared" si="25"/>
        <v/>
      </c>
      <c r="N110" s="138" t="str">
        <f t="shared" si="26"/>
        <v/>
      </c>
      <c r="O110" s="139" t="str">
        <f t="shared" si="27"/>
        <v/>
      </c>
      <c r="P110" s="140" t="str">
        <f t="shared" si="28"/>
        <v/>
      </c>
      <c r="Q110" s="305" t="str">
        <f t="shared" si="29"/>
        <v/>
      </c>
      <c r="R110" s="223" t="str">
        <f t="shared" si="31"/>
        <v/>
      </c>
      <c r="S110" s="278"/>
      <c r="T110" s="278"/>
      <c r="U110" s="255"/>
    </row>
    <row r="111" spans="1:22" ht="18" customHeight="1" x14ac:dyDescent="0.4">
      <c r="A111" s="186">
        <f t="shared" si="0"/>
        <v>71</v>
      </c>
      <c r="B111" s="96"/>
      <c r="C111" s="97"/>
      <c r="D111" s="112" t="str">
        <f t="shared" si="30"/>
        <v/>
      </c>
      <c r="E111" s="98"/>
      <c r="F111" s="99"/>
      <c r="G111" s="100"/>
      <c r="H111" s="134" t="str">
        <f t="shared" si="22"/>
        <v/>
      </c>
      <c r="I111" s="135" t="str">
        <f t="shared" si="23"/>
        <v/>
      </c>
      <c r="J111" s="101"/>
      <c r="K111" s="100"/>
      <c r="L111" s="134" t="str">
        <f t="shared" si="24"/>
        <v/>
      </c>
      <c r="M111" s="135" t="str">
        <f t="shared" si="25"/>
        <v/>
      </c>
      <c r="N111" s="138" t="str">
        <f t="shared" si="26"/>
        <v/>
      </c>
      <c r="O111" s="139" t="str">
        <f t="shared" si="27"/>
        <v/>
      </c>
      <c r="P111" s="140" t="str">
        <f t="shared" si="28"/>
        <v/>
      </c>
      <c r="Q111" s="305" t="str">
        <f t="shared" si="29"/>
        <v/>
      </c>
      <c r="R111" s="223" t="str">
        <f t="shared" si="31"/>
        <v/>
      </c>
      <c r="S111" s="278"/>
      <c r="T111" s="278"/>
      <c r="U111" s="253"/>
      <c r="V111" s="254"/>
    </row>
    <row r="112" spans="1:22" ht="18" customHeight="1" x14ac:dyDescent="0.4">
      <c r="A112" s="186">
        <f t="shared" si="0"/>
        <v>72</v>
      </c>
      <c r="B112" s="96"/>
      <c r="C112" s="97"/>
      <c r="D112" s="112" t="str">
        <f t="shared" si="30"/>
        <v/>
      </c>
      <c r="E112" s="98"/>
      <c r="F112" s="99"/>
      <c r="G112" s="100"/>
      <c r="H112" s="134" t="str">
        <f t="shared" si="22"/>
        <v/>
      </c>
      <c r="I112" s="135" t="str">
        <f t="shared" si="23"/>
        <v/>
      </c>
      <c r="J112" s="101"/>
      <c r="K112" s="100"/>
      <c r="L112" s="134" t="str">
        <f t="shared" si="24"/>
        <v/>
      </c>
      <c r="M112" s="135" t="str">
        <f t="shared" si="25"/>
        <v/>
      </c>
      <c r="N112" s="138" t="str">
        <f t="shared" si="26"/>
        <v/>
      </c>
      <c r="O112" s="139" t="str">
        <f t="shared" si="27"/>
        <v/>
      </c>
      <c r="P112" s="140" t="str">
        <f t="shared" si="28"/>
        <v/>
      </c>
      <c r="Q112" s="305" t="str">
        <f t="shared" si="29"/>
        <v/>
      </c>
      <c r="R112" s="223" t="str">
        <f t="shared" si="31"/>
        <v/>
      </c>
      <c r="S112" s="278"/>
      <c r="T112" s="278"/>
      <c r="U112" s="253"/>
      <c r="V112" s="254"/>
    </row>
    <row r="113" spans="1:22" ht="18" customHeight="1" x14ac:dyDescent="0.4">
      <c r="A113" s="186">
        <f t="shared" si="0"/>
        <v>73</v>
      </c>
      <c r="B113" s="96"/>
      <c r="C113" s="97"/>
      <c r="D113" s="112" t="str">
        <f t="shared" si="30"/>
        <v/>
      </c>
      <c r="E113" s="98"/>
      <c r="F113" s="99"/>
      <c r="G113" s="100"/>
      <c r="H113" s="134" t="str">
        <f t="shared" si="22"/>
        <v/>
      </c>
      <c r="I113" s="135" t="str">
        <f t="shared" si="23"/>
        <v/>
      </c>
      <c r="J113" s="101"/>
      <c r="K113" s="100"/>
      <c r="L113" s="134" t="str">
        <f t="shared" si="24"/>
        <v/>
      </c>
      <c r="M113" s="135" t="str">
        <f t="shared" si="25"/>
        <v/>
      </c>
      <c r="N113" s="138" t="str">
        <f t="shared" si="26"/>
        <v/>
      </c>
      <c r="O113" s="139" t="str">
        <f t="shared" si="27"/>
        <v/>
      </c>
      <c r="P113" s="140" t="str">
        <f t="shared" si="28"/>
        <v/>
      </c>
      <c r="Q113" s="305" t="str">
        <f t="shared" si="29"/>
        <v/>
      </c>
      <c r="R113" s="223" t="str">
        <f t="shared" si="31"/>
        <v/>
      </c>
      <c r="S113" s="278"/>
      <c r="T113" s="278"/>
      <c r="U113" s="253"/>
      <c r="V113" s="254"/>
    </row>
    <row r="114" spans="1:22" ht="18" customHeight="1" x14ac:dyDescent="0.4">
      <c r="A114" s="186">
        <f t="shared" si="0"/>
        <v>74</v>
      </c>
      <c r="B114" s="96"/>
      <c r="C114" s="97"/>
      <c r="D114" s="112" t="str">
        <f t="shared" si="30"/>
        <v/>
      </c>
      <c r="E114" s="98"/>
      <c r="F114" s="99"/>
      <c r="G114" s="100"/>
      <c r="H114" s="134" t="str">
        <f t="shared" si="22"/>
        <v/>
      </c>
      <c r="I114" s="135" t="str">
        <f t="shared" si="23"/>
        <v/>
      </c>
      <c r="J114" s="101"/>
      <c r="K114" s="100"/>
      <c r="L114" s="134" t="str">
        <f t="shared" si="24"/>
        <v/>
      </c>
      <c r="M114" s="135" t="str">
        <f t="shared" si="25"/>
        <v/>
      </c>
      <c r="N114" s="138" t="str">
        <f t="shared" si="26"/>
        <v/>
      </c>
      <c r="O114" s="139" t="str">
        <f t="shared" si="27"/>
        <v/>
      </c>
      <c r="P114" s="140" t="str">
        <f t="shared" si="28"/>
        <v/>
      </c>
      <c r="Q114" s="305" t="str">
        <f t="shared" si="29"/>
        <v/>
      </c>
      <c r="R114" s="223" t="str">
        <f t="shared" si="31"/>
        <v/>
      </c>
      <c r="S114" s="278"/>
      <c r="T114" s="278"/>
      <c r="U114" s="255"/>
    </row>
    <row r="115" spans="1:22" ht="18" customHeight="1" x14ac:dyDescent="0.4">
      <c r="A115" s="186">
        <f t="shared" si="0"/>
        <v>75</v>
      </c>
      <c r="B115" s="96"/>
      <c r="C115" s="97"/>
      <c r="D115" s="112" t="str">
        <f t="shared" si="30"/>
        <v/>
      </c>
      <c r="E115" s="98"/>
      <c r="F115" s="99"/>
      <c r="G115" s="100"/>
      <c r="H115" s="134" t="str">
        <f t="shared" si="22"/>
        <v/>
      </c>
      <c r="I115" s="135" t="str">
        <f t="shared" si="23"/>
        <v/>
      </c>
      <c r="J115" s="101"/>
      <c r="K115" s="100"/>
      <c r="L115" s="134" t="str">
        <f t="shared" si="24"/>
        <v/>
      </c>
      <c r="M115" s="135" t="str">
        <f t="shared" si="25"/>
        <v/>
      </c>
      <c r="N115" s="138" t="str">
        <f t="shared" si="26"/>
        <v/>
      </c>
      <c r="O115" s="139" t="str">
        <f t="shared" si="27"/>
        <v/>
      </c>
      <c r="P115" s="140" t="str">
        <f t="shared" si="28"/>
        <v/>
      </c>
      <c r="Q115" s="305" t="str">
        <f t="shared" si="29"/>
        <v/>
      </c>
      <c r="R115" s="223" t="str">
        <f t="shared" si="31"/>
        <v/>
      </c>
      <c r="S115" s="278"/>
      <c r="T115" s="278"/>
      <c r="U115" s="255"/>
    </row>
    <row r="116" spans="1:22" ht="18" customHeight="1" x14ac:dyDescent="0.4">
      <c r="A116" s="186">
        <f t="shared" si="0"/>
        <v>76</v>
      </c>
      <c r="B116" s="96"/>
      <c r="C116" s="97"/>
      <c r="D116" s="112" t="str">
        <f t="shared" si="30"/>
        <v/>
      </c>
      <c r="E116" s="98"/>
      <c r="F116" s="99"/>
      <c r="G116" s="102"/>
      <c r="H116" s="134" t="str">
        <f t="shared" si="22"/>
        <v/>
      </c>
      <c r="I116" s="135" t="str">
        <f t="shared" si="23"/>
        <v/>
      </c>
      <c r="J116" s="101"/>
      <c r="K116" s="102"/>
      <c r="L116" s="134" t="str">
        <f t="shared" si="24"/>
        <v/>
      </c>
      <c r="M116" s="135" t="str">
        <f t="shared" si="25"/>
        <v/>
      </c>
      <c r="N116" s="138" t="str">
        <f t="shared" si="26"/>
        <v/>
      </c>
      <c r="O116" s="139" t="str">
        <f t="shared" si="27"/>
        <v/>
      </c>
      <c r="P116" s="140" t="str">
        <f t="shared" si="28"/>
        <v/>
      </c>
      <c r="Q116" s="305" t="str">
        <f t="shared" si="29"/>
        <v/>
      </c>
      <c r="R116" s="223" t="str">
        <f t="shared" si="31"/>
        <v/>
      </c>
      <c r="S116" s="278"/>
      <c r="T116" s="278"/>
      <c r="U116" s="255"/>
    </row>
    <row r="117" spans="1:22" ht="18" customHeight="1" x14ac:dyDescent="0.4">
      <c r="A117" s="186">
        <f t="shared" si="0"/>
        <v>77</v>
      </c>
      <c r="B117" s="96"/>
      <c r="C117" s="97"/>
      <c r="D117" s="112" t="str">
        <f t="shared" si="30"/>
        <v/>
      </c>
      <c r="E117" s="98"/>
      <c r="F117" s="99"/>
      <c r="G117" s="100"/>
      <c r="H117" s="134" t="str">
        <f t="shared" si="22"/>
        <v/>
      </c>
      <c r="I117" s="135" t="str">
        <f t="shared" si="23"/>
        <v/>
      </c>
      <c r="J117" s="101"/>
      <c r="K117" s="100"/>
      <c r="L117" s="134" t="str">
        <f t="shared" si="24"/>
        <v/>
      </c>
      <c r="M117" s="135" t="str">
        <f t="shared" si="25"/>
        <v/>
      </c>
      <c r="N117" s="138" t="str">
        <f t="shared" si="26"/>
        <v/>
      </c>
      <c r="O117" s="139" t="str">
        <f t="shared" si="27"/>
        <v/>
      </c>
      <c r="P117" s="140" t="str">
        <f t="shared" si="28"/>
        <v/>
      </c>
      <c r="Q117" s="305" t="str">
        <f t="shared" si="29"/>
        <v/>
      </c>
      <c r="R117" s="223" t="str">
        <f t="shared" si="31"/>
        <v/>
      </c>
      <c r="S117" s="278"/>
      <c r="T117" s="278"/>
      <c r="U117" s="255"/>
    </row>
    <row r="118" spans="1:22" ht="18" customHeight="1" x14ac:dyDescent="0.4">
      <c r="A118" s="186">
        <f t="shared" si="0"/>
        <v>78</v>
      </c>
      <c r="B118" s="96"/>
      <c r="C118" s="97"/>
      <c r="D118" s="112" t="str">
        <f t="shared" si="30"/>
        <v/>
      </c>
      <c r="E118" s="98"/>
      <c r="F118" s="99"/>
      <c r="G118" s="100"/>
      <c r="H118" s="134" t="str">
        <f t="shared" si="22"/>
        <v/>
      </c>
      <c r="I118" s="135" t="str">
        <f t="shared" si="23"/>
        <v/>
      </c>
      <c r="J118" s="101"/>
      <c r="K118" s="100"/>
      <c r="L118" s="134" t="str">
        <f t="shared" si="24"/>
        <v/>
      </c>
      <c r="M118" s="135" t="str">
        <f t="shared" si="25"/>
        <v/>
      </c>
      <c r="N118" s="138" t="str">
        <f t="shared" si="26"/>
        <v/>
      </c>
      <c r="O118" s="139" t="str">
        <f t="shared" si="27"/>
        <v/>
      </c>
      <c r="P118" s="140" t="str">
        <f t="shared" si="28"/>
        <v/>
      </c>
      <c r="Q118" s="305" t="str">
        <f t="shared" si="29"/>
        <v/>
      </c>
      <c r="R118" s="223" t="str">
        <f t="shared" si="31"/>
        <v/>
      </c>
      <c r="S118" s="278"/>
      <c r="T118" s="278"/>
      <c r="U118" s="255"/>
    </row>
    <row r="119" spans="1:22" ht="18" customHeight="1" x14ac:dyDescent="0.4">
      <c r="A119" s="186">
        <f t="shared" si="0"/>
        <v>79</v>
      </c>
      <c r="B119" s="96"/>
      <c r="C119" s="97"/>
      <c r="D119" s="112" t="str">
        <f t="shared" si="30"/>
        <v/>
      </c>
      <c r="E119" s="98"/>
      <c r="F119" s="99"/>
      <c r="G119" s="100"/>
      <c r="H119" s="134" t="str">
        <f t="shared" si="22"/>
        <v/>
      </c>
      <c r="I119" s="135" t="str">
        <f t="shared" si="23"/>
        <v/>
      </c>
      <c r="J119" s="101"/>
      <c r="K119" s="100"/>
      <c r="L119" s="134" t="str">
        <f t="shared" si="24"/>
        <v/>
      </c>
      <c r="M119" s="135" t="str">
        <f t="shared" si="25"/>
        <v/>
      </c>
      <c r="N119" s="138" t="str">
        <f t="shared" si="26"/>
        <v/>
      </c>
      <c r="O119" s="139" t="str">
        <f t="shared" si="27"/>
        <v/>
      </c>
      <c r="P119" s="140" t="str">
        <f t="shared" si="28"/>
        <v/>
      </c>
      <c r="Q119" s="305" t="str">
        <f t="shared" si="29"/>
        <v/>
      </c>
      <c r="R119" s="223" t="str">
        <f t="shared" si="31"/>
        <v/>
      </c>
      <c r="S119" s="278"/>
      <c r="T119" s="278"/>
      <c r="U119" s="255"/>
    </row>
    <row r="120" spans="1:22" ht="18" customHeight="1" x14ac:dyDescent="0.4">
      <c r="A120" s="186">
        <f t="shared" si="0"/>
        <v>80</v>
      </c>
      <c r="B120" s="96"/>
      <c r="C120" s="97"/>
      <c r="D120" s="112" t="str">
        <f t="shared" si="30"/>
        <v/>
      </c>
      <c r="E120" s="98"/>
      <c r="F120" s="99"/>
      <c r="G120" s="100"/>
      <c r="H120" s="134" t="str">
        <f t="shared" si="22"/>
        <v/>
      </c>
      <c r="I120" s="135" t="str">
        <f t="shared" si="23"/>
        <v/>
      </c>
      <c r="J120" s="101"/>
      <c r="K120" s="100"/>
      <c r="L120" s="134" t="str">
        <f t="shared" si="24"/>
        <v/>
      </c>
      <c r="M120" s="135" t="str">
        <f t="shared" si="25"/>
        <v/>
      </c>
      <c r="N120" s="138" t="str">
        <f t="shared" si="26"/>
        <v/>
      </c>
      <c r="O120" s="139" t="str">
        <f t="shared" si="27"/>
        <v/>
      </c>
      <c r="P120" s="140" t="str">
        <f t="shared" si="28"/>
        <v/>
      </c>
      <c r="Q120" s="305" t="str">
        <f t="shared" si="29"/>
        <v/>
      </c>
      <c r="R120" s="223" t="str">
        <f t="shared" si="31"/>
        <v/>
      </c>
      <c r="S120" s="278"/>
      <c r="T120" s="278"/>
      <c r="U120" s="255"/>
    </row>
    <row r="121" spans="1:22" ht="18" customHeight="1" x14ac:dyDescent="0.4">
      <c r="A121" s="186">
        <f t="shared" si="0"/>
        <v>81</v>
      </c>
      <c r="B121" s="96"/>
      <c r="C121" s="97"/>
      <c r="D121" s="112" t="str">
        <f t="shared" si="30"/>
        <v/>
      </c>
      <c r="E121" s="98"/>
      <c r="F121" s="99"/>
      <c r="G121" s="100"/>
      <c r="H121" s="134" t="str">
        <f t="shared" si="22"/>
        <v/>
      </c>
      <c r="I121" s="135" t="str">
        <f t="shared" si="23"/>
        <v/>
      </c>
      <c r="J121" s="101"/>
      <c r="K121" s="100"/>
      <c r="L121" s="134" t="str">
        <f t="shared" si="24"/>
        <v/>
      </c>
      <c r="M121" s="135" t="str">
        <f t="shared" si="25"/>
        <v/>
      </c>
      <c r="N121" s="138" t="str">
        <f t="shared" si="26"/>
        <v/>
      </c>
      <c r="O121" s="139" t="str">
        <f t="shared" si="27"/>
        <v/>
      </c>
      <c r="P121" s="140" t="str">
        <f t="shared" si="28"/>
        <v/>
      </c>
      <c r="Q121" s="305" t="str">
        <f t="shared" si="29"/>
        <v/>
      </c>
      <c r="R121" s="223" t="str">
        <f t="shared" si="31"/>
        <v/>
      </c>
      <c r="S121" s="278"/>
      <c r="T121" s="278"/>
      <c r="U121" s="255"/>
    </row>
    <row r="122" spans="1:22" ht="18" customHeight="1" x14ac:dyDescent="0.4">
      <c r="A122" s="186">
        <f t="shared" si="0"/>
        <v>82</v>
      </c>
      <c r="B122" s="96"/>
      <c r="C122" s="97"/>
      <c r="D122" s="112" t="str">
        <f t="shared" si="30"/>
        <v/>
      </c>
      <c r="E122" s="98"/>
      <c r="F122" s="99"/>
      <c r="G122" s="100"/>
      <c r="H122" s="134" t="str">
        <f t="shared" si="22"/>
        <v/>
      </c>
      <c r="I122" s="135" t="str">
        <f t="shared" si="23"/>
        <v/>
      </c>
      <c r="J122" s="101"/>
      <c r="K122" s="100"/>
      <c r="L122" s="134" t="str">
        <f t="shared" si="24"/>
        <v/>
      </c>
      <c r="M122" s="135" t="str">
        <f t="shared" si="25"/>
        <v/>
      </c>
      <c r="N122" s="138" t="str">
        <f t="shared" si="26"/>
        <v/>
      </c>
      <c r="O122" s="139" t="str">
        <f t="shared" si="27"/>
        <v/>
      </c>
      <c r="P122" s="140" t="str">
        <f t="shared" si="28"/>
        <v/>
      </c>
      <c r="Q122" s="305" t="str">
        <f t="shared" si="29"/>
        <v/>
      </c>
      <c r="R122" s="223" t="str">
        <f t="shared" si="31"/>
        <v/>
      </c>
      <c r="S122" s="278"/>
      <c r="T122" s="278"/>
      <c r="U122" s="255"/>
    </row>
    <row r="123" spans="1:22" ht="18" customHeight="1" x14ac:dyDescent="0.4">
      <c r="A123" s="186">
        <f t="shared" si="0"/>
        <v>83</v>
      </c>
      <c r="B123" s="96"/>
      <c r="C123" s="97"/>
      <c r="D123" s="112" t="str">
        <f t="shared" si="30"/>
        <v/>
      </c>
      <c r="E123" s="98"/>
      <c r="F123" s="99"/>
      <c r="G123" s="100"/>
      <c r="H123" s="134" t="str">
        <f t="shared" si="22"/>
        <v/>
      </c>
      <c r="I123" s="135" t="str">
        <f t="shared" si="23"/>
        <v/>
      </c>
      <c r="J123" s="101"/>
      <c r="K123" s="100"/>
      <c r="L123" s="134" t="str">
        <f t="shared" si="24"/>
        <v/>
      </c>
      <c r="M123" s="135" t="str">
        <f t="shared" si="25"/>
        <v/>
      </c>
      <c r="N123" s="138" t="str">
        <f t="shared" si="26"/>
        <v/>
      </c>
      <c r="O123" s="139" t="str">
        <f t="shared" si="27"/>
        <v/>
      </c>
      <c r="P123" s="140" t="str">
        <f t="shared" si="28"/>
        <v/>
      </c>
      <c r="Q123" s="305" t="str">
        <f t="shared" si="29"/>
        <v/>
      </c>
      <c r="R123" s="223" t="str">
        <f t="shared" si="31"/>
        <v/>
      </c>
      <c r="S123" s="278"/>
      <c r="T123" s="278"/>
      <c r="U123" s="255"/>
    </row>
    <row r="124" spans="1:22" ht="18" customHeight="1" x14ac:dyDescent="0.4">
      <c r="A124" s="186">
        <f t="shared" si="0"/>
        <v>84</v>
      </c>
      <c r="B124" s="96"/>
      <c r="C124" s="97"/>
      <c r="D124" s="112" t="str">
        <f t="shared" si="30"/>
        <v/>
      </c>
      <c r="E124" s="98"/>
      <c r="F124" s="99"/>
      <c r="G124" s="100"/>
      <c r="H124" s="134" t="str">
        <f t="shared" si="22"/>
        <v/>
      </c>
      <c r="I124" s="135" t="str">
        <f t="shared" si="23"/>
        <v/>
      </c>
      <c r="J124" s="101"/>
      <c r="K124" s="100"/>
      <c r="L124" s="134" t="str">
        <f t="shared" si="24"/>
        <v/>
      </c>
      <c r="M124" s="135" t="str">
        <f t="shared" si="25"/>
        <v/>
      </c>
      <c r="N124" s="138" t="str">
        <f t="shared" si="26"/>
        <v/>
      </c>
      <c r="O124" s="139" t="str">
        <f t="shared" si="27"/>
        <v/>
      </c>
      <c r="P124" s="140" t="str">
        <f t="shared" si="28"/>
        <v/>
      </c>
      <c r="Q124" s="305" t="str">
        <f t="shared" si="29"/>
        <v/>
      </c>
      <c r="R124" s="223" t="str">
        <f t="shared" si="31"/>
        <v/>
      </c>
      <c r="S124" s="278"/>
      <c r="T124" s="278"/>
      <c r="U124" s="255"/>
    </row>
    <row r="125" spans="1:22" ht="18" customHeight="1" x14ac:dyDescent="0.4">
      <c r="A125" s="186">
        <f t="shared" si="0"/>
        <v>85</v>
      </c>
      <c r="B125" s="96"/>
      <c r="C125" s="97"/>
      <c r="D125" s="112" t="str">
        <f t="shared" si="30"/>
        <v/>
      </c>
      <c r="E125" s="98"/>
      <c r="F125" s="99"/>
      <c r="G125" s="100"/>
      <c r="H125" s="134" t="str">
        <f t="shared" si="22"/>
        <v/>
      </c>
      <c r="I125" s="135" t="str">
        <f t="shared" si="23"/>
        <v/>
      </c>
      <c r="J125" s="101"/>
      <c r="K125" s="100"/>
      <c r="L125" s="134" t="str">
        <f t="shared" si="24"/>
        <v/>
      </c>
      <c r="M125" s="135" t="str">
        <f t="shared" si="25"/>
        <v/>
      </c>
      <c r="N125" s="138" t="str">
        <f t="shared" si="26"/>
        <v/>
      </c>
      <c r="O125" s="139" t="str">
        <f t="shared" si="27"/>
        <v/>
      </c>
      <c r="P125" s="140" t="str">
        <f t="shared" si="28"/>
        <v/>
      </c>
      <c r="Q125" s="305" t="str">
        <f t="shared" si="29"/>
        <v/>
      </c>
      <c r="R125" s="223" t="str">
        <f t="shared" si="31"/>
        <v/>
      </c>
      <c r="S125" s="278"/>
      <c r="T125" s="278"/>
      <c r="U125" s="255"/>
    </row>
    <row r="126" spans="1:22" ht="18" customHeight="1" x14ac:dyDescent="0.4">
      <c r="A126" s="186">
        <f t="shared" si="0"/>
        <v>86</v>
      </c>
      <c r="B126" s="96"/>
      <c r="C126" s="97"/>
      <c r="D126" s="112" t="str">
        <f t="shared" si="30"/>
        <v/>
      </c>
      <c r="E126" s="98"/>
      <c r="F126" s="99"/>
      <c r="G126" s="102"/>
      <c r="H126" s="134" t="str">
        <f t="shared" si="22"/>
        <v/>
      </c>
      <c r="I126" s="135" t="str">
        <f t="shared" si="23"/>
        <v/>
      </c>
      <c r="J126" s="101"/>
      <c r="K126" s="102"/>
      <c r="L126" s="134" t="str">
        <f t="shared" si="24"/>
        <v/>
      </c>
      <c r="M126" s="135" t="str">
        <f t="shared" si="25"/>
        <v/>
      </c>
      <c r="N126" s="138" t="str">
        <f t="shared" si="26"/>
        <v/>
      </c>
      <c r="O126" s="139" t="str">
        <f t="shared" si="27"/>
        <v/>
      </c>
      <c r="P126" s="140" t="str">
        <f t="shared" si="28"/>
        <v/>
      </c>
      <c r="Q126" s="305" t="str">
        <f t="shared" si="29"/>
        <v/>
      </c>
      <c r="R126" s="223" t="str">
        <f t="shared" si="31"/>
        <v/>
      </c>
      <c r="S126" s="278"/>
      <c r="T126" s="278"/>
      <c r="U126" s="255"/>
    </row>
    <row r="127" spans="1:22" ht="18" customHeight="1" x14ac:dyDescent="0.4">
      <c r="A127" s="186">
        <f t="shared" si="0"/>
        <v>87</v>
      </c>
      <c r="B127" s="96"/>
      <c r="C127" s="97"/>
      <c r="D127" s="112" t="str">
        <f t="shared" si="30"/>
        <v/>
      </c>
      <c r="E127" s="98"/>
      <c r="F127" s="99"/>
      <c r="G127" s="100"/>
      <c r="H127" s="134" t="str">
        <f t="shared" si="22"/>
        <v/>
      </c>
      <c r="I127" s="135" t="str">
        <f t="shared" si="23"/>
        <v/>
      </c>
      <c r="J127" s="101"/>
      <c r="K127" s="100"/>
      <c r="L127" s="134" t="str">
        <f t="shared" si="24"/>
        <v/>
      </c>
      <c r="M127" s="135" t="str">
        <f t="shared" si="25"/>
        <v/>
      </c>
      <c r="N127" s="138" t="str">
        <f t="shared" si="26"/>
        <v/>
      </c>
      <c r="O127" s="139" t="str">
        <f t="shared" si="27"/>
        <v/>
      </c>
      <c r="P127" s="140" t="str">
        <f t="shared" si="28"/>
        <v/>
      </c>
      <c r="Q127" s="305" t="str">
        <f t="shared" si="29"/>
        <v/>
      </c>
      <c r="R127" s="223" t="str">
        <f t="shared" si="31"/>
        <v/>
      </c>
      <c r="S127" s="278"/>
      <c r="T127" s="278"/>
      <c r="U127" s="255"/>
    </row>
    <row r="128" spans="1:22" ht="18" customHeight="1" x14ac:dyDescent="0.4">
      <c r="A128" s="186">
        <f t="shared" si="0"/>
        <v>88</v>
      </c>
      <c r="B128" s="96"/>
      <c r="C128" s="97"/>
      <c r="D128" s="112" t="str">
        <f t="shared" si="30"/>
        <v/>
      </c>
      <c r="E128" s="98"/>
      <c r="F128" s="99"/>
      <c r="G128" s="100"/>
      <c r="H128" s="134" t="str">
        <f t="shared" si="22"/>
        <v/>
      </c>
      <c r="I128" s="135" t="str">
        <f t="shared" si="23"/>
        <v/>
      </c>
      <c r="J128" s="101"/>
      <c r="K128" s="100"/>
      <c r="L128" s="134" t="str">
        <f t="shared" si="24"/>
        <v/>
      </c>
      <c r="M128" s="135" t="str">
        <f t="shared" si="25"/>
        <v/>
      </c>
      <c r="N128" s="138" t="str">
        <f t="shared" si="26"/>
        <v/>
      </c>
      <c r="O128" s="139" t="str">
        <f t="shared" si="27"/>
        <v/>
      </c>
      <c r="P128" s="140" t="str">
        <f t="shared" si="28"/>
        <v/>
      </c>
      <c r="Q128" s="305" t="str">
        <f t="shared" si="29"/>
        <v/>
      </c>
      <c r="R128" s="223" t="str">
        <f t="shared" si="31"/>
        <v/>
      </c>
      <c r="S128" s="278"/>
      <c r="T128" s="278"/>
      <c r="U128" s="255"/>
    </row>
    <row r="129" spans="1:22" ht="18" customHeight="1" x14ac:dyDescent="0.4">
      <c r="A129" s="186">
        <f t="shared" si="0"/>
        <v>89</v>
      </c>
      <c r="B129" s="96"/>
      <c r="C129" s="97"/>
      <c r="D129" s="112" t="str">
        <f t="shared" si="30"/>
        <v/>
      </c>
      <c r="E129" s="98"/>
      <c r="F129" s="99"/>
      <c r="G129" s="100"/>
      <c r="H129" s="134" t="str">
        <f t="shared" si="22"/>
        <v/>
      </c>
      <c r="I129" s="135" t="str">
        <f t="shared" si="23"/>
        <v/>
      </c>
      <c r="J129" s="101"/>
      <c r="K129" s="100"/>
      <c r="L129" s="134" t="str">
        <f t="shared" si="24"/>
        <v/>
      </c>
      <c r="M129" s="135" t="str">
        <f t="shared" si="25"/>
        <v/>
      </c>
      <c r="N129" s="138" t="str">
        <f t="shared" si="26"/>
        <v/>
      </c>
      <c r="O129" s="139" t="str">
        <f t="shared" si="27"/>
        <v/>
      </c>
      <c r="P129" s="140" t="str">
        <f t="shared" si="28"/>
        <v/>
      </c>
      <c r="Q129" s="305" t="str">
        <f t="shared" si="29"/>
        <v/>
      </c>
      <c r="R129" s="223" t="str">
        <f t="shared" si="31"/>
        <v/>
      </c>
      <c r="S129" s="278"/>
      <c r="T129" s="278"/>
      <c r="U129" s="255"/>
    </row>
    <row r="130" spans="1:22" ht="18" customHeight="1" x14ac:dyDescent="0.4">
      <c r="A130" s="186">
        <f t="shared" si="0"/>
        <v>90</v>
      </c>
      <c r="B130" s="96"/>
      <c r="C130" s="97"/>
      <c r="D130" s="112" t="str">
        <f t="shared" si="30"/>
        <v/>
      </c>
      <c r="E130" s="98"/>
      <c r="F130" s="99"/>
      <c r="G130" s="100"/>
      <c r="H130" s="134" t="str">
        <f t="shared" si="22"/>
        <v/>
      </c>
      <c r="I130" s="135" t="str">
        <f t="shared" si="23"/>
        <v/>
      </c>
      <c r="J130" s="101"/>
      <c r="K130" s="100"/>
      <c r="L130" s="134" t="str">
        <f t="shared" si="24"/>
        <v/>
      </c>
      <c r="M130" s="135" t="str">
        <f t="shared" si="25"/>
        <v/>
      </c>
      <c r="N130" s="138" t="str">
        <f t="shared" si="26"/>
        <v/>
      </c>
      <c r="O130" s="139" t="str">
        <f t="shared" si="27"/>
        <v/>
      </c>
      <c r="P130" s="140" t="str">
        <f t="shared" si="28"/>
        <v/>
      </c>
      <c r="Q130" s="305" t="str">
        <f t="shared" si="29"/>
        <v/>
      </c>
      <c r="R130" s="223" t="str">
        <f t="shared" si="31"/>
        <v/>
      </c>
      <c r="S130" s="278"/>
      <c r="T130" s="278"/>
      <c r="U130" s="255"/>
    </row>
    <row r="131" spans="1:22" ht="18" customHeight="1" x14ac:dyDescent="0.4">
      <c r="A131" s="186">
        <f t="shared" si="0"/>
        <v>91</v>
      </c>
      <c r="B131" s="96"/>
      <c r="C131" s="97"/>
      <c r="D131" s="112" t="str">
        <f t="shared" si="30"/>
        <v/>
      </c>
      <c r="E131" s="98"/>
      <c r="F131" s="99"/>
      <c r="G131" s="100"/>
      <c r="H131" s="134" t="str">
        <f t="shared" si="10"/>
        <v/>
      </c>
      <c r="I131" s="135" t="str">
        <f t="shared" si="2"/>
        <v/>
      </c>
      <c r="J131" s="101"/>
      <c r="K131" s="100"/>
      <c r="L131" s="134" t="str">
        <f t="shared" si="3"/>
        <v/>
      </c>
      <c r="M131" s="135" t="str">
        <f t="shared" si="4"/>
        <v/>
      </c>
      <c r="N131" s="138" t="str">
        <f t="shared" si="5"/>
        <v/>
      </c>
      <c r="O131" s="139" t="str">
        <f t="shared" si="6"/>
        <v/>
      </c>
      <c r="P131" s="140" t="str">
        <f t="shared" si="7"/>
        <v/>
      </c>
      <c r="Q131" s="305" t="str">
        <f t="shared" si="8"/>
        <v/>
      </c>
      <c r="R131" s="223" t="str">
        <f t="shared" si="31"/>
        <v/>
      </c>
      <c r="S131" s="278"/>
      <c r="T131" s="278"/>
      <c r="U131" s="255"/>
    </row>
    <row r="132" spans="1:22" ht="18" customHeight="1" x14ac:dyDescent="0.4">
      <c r="A132" s="186">
        <f t="shared" si="0"/>
        <v>92</v>
      </c>
      <c r="B132" s="96"/>
      <c r="C132" s="97"/>
      <c r="D132" s="112" t="str">
        <f t="shared" si="30"/>
        <v/>
      </c>
      <c r="E132" s="98"/>
      <c r="F132" s="99"/>
      <c r="G132" s="100"/>
      <c r="H132" s="134" t="str">
        <f t="shared" si="10"/>
        <v/>
      </c>
      <c r="I132" s="135" t="str">
        <f t="shared" si="2"/>
        <v/>
      </c>
      <c r="J132" s="101"/>
      <c r="K132" s="100"/>
      <c r="L132" s="134" t="str">
        <f t="shared" si="3"/>
        <v/>
      </c>
      <c r="M132" s="135" t="str">
        <f t="shared" si="4"/>
        <v/>
      </c>
      <c r="N132" s="138" t="str">
        <f t="shared" si="5"/>
        <v/>
      </c>
      <c r="O132" s="139" t="str">
        <f t="shared" si="6"/>
        <v/>
      </c>
      <c r="P132" s="140" t="str">
        <f t="shared" si="7"/>
        <v/>
      </c>
      <c r="Q132" s="305" t="str">
        <f t="shared" si="8"/>
        <v/>
      </c>
      <c r="R132" s="223" t="str">
        <f t="shared" si="31"/>
        <v/>
      </c>
      <c r="S132" s="278"/>
      <c r="T132" s="278"/>
      <c r="U132" s="255"/>
    </row>
    <row r="133" spans="1:22" ht="18" customHeight="1" x14ac:dyDescent="0.4">
      <c r="A133" s="186">
        <f t="shared" si="0"/>
        <v>93</v>
      </c>
      <c r="B133" s="96"/>
      <c r="C133" s="97"/>
      <c r="D133" s="112" t="str">
        <f t="shared" si="30"/>
        <v/>
      </c>
      <c r="E133" s="98"/>
      <c r="F133" s="99"/>
      <c r="G133" s="100"/>
      <c r="H133" s="134" t="str">
        <f t="shared" si="10"/>
        <v/>
      </c>
      <c r="I133" s="135" t="str">
        <f t="shared" si="2"/>
        <v/>
      </c>
      <c r="J133" s="101"/>
      <c r="K133" s="100"/>
      <c r="L133" s="134" t="str">
        <f t="shared" si="3"/>
        <v/>
      </c>
      <c r="M133" s="135" t="str">
        <f t="shared" si="4"/>
        <v/>
      </c>
      <c r="N133" s="138" t="str">
        <f t="shared" si="5"/>
        <v/>
      </c>
      <c r="O133" s="139" t="str">
        <f t="shared" si="6"/>
        <v/>
      </c>
      <c r="P133" s="140" t="str">
        <f t="shared" si="7"/>
        <v/>
      </c>
      <c r="Q133" s="305" t="str">
        <f t="shared" si="8"/>
        <v/>
      </c>
      <c r="R133" s="223" t="str">
        <f t="shared" si="31"/>
        <v/>
      </c>
      <c r="S133" s="278"/>
      <c r="T133" s="278"/>
      <c r="U133" s="255"/>
    </row>
    <row r="134" spans="1:22" ht="18" customHeight="1" x14ac:dyDescent="0.4">
      <c r="A134" s="186">
        <f t="shared" si="0"/>
        <v>94</v>
      </c>
      <c r="B134" s="96"/>
      <c r="C134" s="97"/>
      <c r="D134" s="112" t="str">
        <f t="shared" si="30"/>
        <v/>
      </c>
      <c r="E134" s="98"/>
      <c r="F134" s="99"/>
      <c r="G134" s="100"/>
      <c r="H134" s="134" t="str">
        <f t="shared" si="10"/>
        <v/>
      </c>
      <c r="I134" s="135" t="str">
        <f t="shared" si="2"/>
        <v/>
      </c>
      <c r="J134" s="101"/>
      <c r="K134" s="100"/>
      <c r="L134" s="134" t="str">
        <f t="shared" si="3"/>
        <v/>
      </c>
      <c r="M134" s="135" t="str">
        <f t="shared" si="4"/>
        <v/>
      </c>
      <c r="N134" s="138" t="str">
        <f t="shared" si="5"/>
        <v/>
      </c>
      <c r="O134" s="139" t="str">
        <f t="shared" si="6"/>
        <v/>
      </c>
      <c r="P134" s="140" t="str">
        <f t="shared" si="7"/>
        <v/>
      </c>
      <c r="Q134" s="305" t="str">
        <f t="shared" si="8"/>
        <v/>
      </c>
      <c r="R134" s="223" t="str">
        <f t="shared" si="31"/>
        <v/>
      </c>
      <c r="S134" s="278"/>
      <c r="T134" s="278"/>
      <c r="U134" s="255"/>
    </row>
    <row r="135" spans="1:22" ht="18" customHeight="1" x14ac:dyDescent="0.4">
      <c r="A135" s="186">
        <f t="shared" si="0"/>
        <v>95</v>
      </c>
      <c r="B135" s="96"/>
      <c r="C135" s="97"/>
      <c r="D135" s="112" t="str">
        <f t="shared" si="30"/>
        <v/>
      </c>
      <c r="E135" s="98"/>
      <c r="F135" s="99"/>
      <c r="G135" s="100"/>
      <c r="H135" s="134" t="str">
        <f t="shared" si="10"/>
        <v/>
      </c>
      <c r="I135" s="135" t="str">
        <f t="shared" si="2"/>
        <v/>
      </c>
      <c r="J135" s="101"/>
      <c r="K135" s="100"/>
      <c r="L135" s="134" t="str">
        <f t="shared" si="3"/>
        <v/>
      </c>
      <c r="M135" s="135" t="str">
        <f t="shared" si="4"/>
        <v/>
      </c>
      <c r="N135" s="138" t="str">
        <f t="shared" si="5"/>
        <v/>
      </c>
      <c r="O135" s="139" t="str">
        <f t="shared" si="6"/>
        <v/>
      </c>
      <c r="P135" s="140" t="str">
        <f t="shared" si="7"/>
        <v/>
      </c>
      <c r="Q135" s="305" t="str">
        <f t="shared" si="8"/>
        <v/>
      </c>
      <c r="R135" s="223" t="str">
        <f t="shared" si="31"/>
        <v/>
      </c>
      <c r="S135" s="278"/>
      <c r="T135" s="278"/>
      <c r="U135" s="255"/>
    </row>
    <row r="136" spans="1:22" ht="18" customHeight="1" x14ac:dyDescent="0.4">
      <c r="A136" s="186">
        <f t="shared" si="0"/>
        <v>96</v>
      </c>
      <c r="B136" s="96"/>
      <c r="C136" s="97"/>
      <c r="D136" s="112" t="str">
        <f t="shared" si="30"/>
        <v/>
      </c>
      <c r="E136" s="98"/>
      <c r="F136" s="99"/>
      <c r="G136" s="102"/>
      <c r="H136" s="134" t="str">
        <f t="shared" si="10"/>
        <v/>
      </c>
      <c r="I136" s="135" t="str">
        <f t="shared" si="2"/>
        <v/>
      </c>
      <c r="J136" s="101"/>
      <c r="K136" s="102"/>
      <c r="L136" s="134" t="str">
        <f t="shared" si="3"/>
        <v/>
      </c>
      <c r="M136" s="135" t="str">
        <f t="shared" si="4"/>
        <v/>
      </c>
      <c r="N136" s="138" t="str">
        <f t="shared" si="5"/>
        <v/>
      </c>
      <c r="O136" s="139" t="str">
        <f t="shared" si="6"/>
        <v/>
      </c>
      <c r="P136" s="140" t="str">
        <f t="shared" si="7"/>
        <v/>
      </c>
      <c r="Q136" s="305" t="str">
        <f t="shared" si="8"/>
        <v/>
      </c>
      <c r="R136" s="223" t="str">
        <f t="shared" si="31"/>
        <v/>
      </c>
      <c r="S136" s="278"/>
      <c r="T136" s="278"/>
      <c r="U136" s="255"/>
    </row>
    <row r="137" spans="1:22" ht="18" customHeight="1" x14ac:dyDescent="0.4">
      <c r="A137" s="186">
        <f t="shared" si="0"/>
        <v>97</v>
      </c>
      <c r="B137" s="96"/>
      <c r="C137" s="97"/>
      <c r="D137" s="112" t="str">
        <f t="shared" si="30"/>
        <v/>
      </c>
      <c r="E137" s="98"/>
      <c r="F137" s="99"/>
      <c r="G137" s="100"/>
      <c r="H137" s="134" t="str">
        <f t="shared" si="10"/>
        <v/>
      </c>
      <c r="I137" s="135" t="str">
        <f t="shared" si="2"/>
        <v/>
      </c>
      <c r="J137" s="101"/>
      <c r="K137" s="100"/>
      <c r="L137" s="134" t="str">
        <f t="shared" si="3"/>
        <v/>
      </c>
      <c r="M137" s="135" t="str">
        <f t="shared" si="4"/>
        <v/>
      </c>
      <c r="N137" s="138" t="str">
        <f t="shared" si="5"/>
        <v/>
      </c>
      <c r="O137" s="139" t="str">
        <f t="shared" si="6"/>
        <v/>
      </c>
      <c r="P137" s="140" t="str">
        <f t="shared" si="7"/>
        <v/>
      </c>
      <c r="Q137" s="305" t="str">
        <f t="shared" si="8"/>
        <v/>
      </c>
      <c r="R137" s="223" t="str">
        <f t="shared" si="31"/>
        <v/>
      </c>
      <c r="S137" s="278"/>
      <c r="T137" s="278"/>
      <c r="U137" s="255"/>
    </row>
    <row r="138" spans="1:22" ht="18" customHeight="1" x14ac:dyDescent="0.4">
      <c r="A138" s="186">
        <f t="shared" si="0"/>
        <v>98</v>
      </c>
      <c r="B138" s="96"/>
      <c r="C138" s="97"/>
      <c r="D138" s="112" t="str">
        <f t="shared" si="30"/>
        <v/>
      </c>
      <c r="E138" s="98"/>
      <c r="F138" s="99"/>
      <c r="G138" s="100"/>
      <c r="H138" s="134" t="str">
        <f t="shared" si="10"/>
        <v/>
      </c>
      <c r="I138" s="135" t="str">
        <f t="shared" si="2"/>
        <v/>
      </c>
      <c r="J138" s="101"/>
      <c r="K138" s="100"/>
      <c r="L138" s="134" t="str">
        <f t="shared" si="3"/>
        <v/>
      </c>
      <c r="M138" s="135" t="str">
        <f t="shared" si="4"/>
        <v/>
      </c>
      <c r="N138" s="138" t="str">
        <f t="shared" si="5"/>
        <v/>
      </c>
      <c r="O138" s="139" t="str">
        <f t="shared" si="6"/>
        <v/>
      </c>
      <c r="P138" s="140" t="str">
        <f t="shared" si="7"/>
        <v/>
      </c>
      <c r="Q138" s="305" t="str">
        <f t="shared" si="8"/>
        <v/>
      </c>
      <c r="R138" s="223" t="str">
        <f t="shared" si="31"/>
        <v/>
      </c>
      <c r="S138" s="278"/>
      <c r="T138" s="278"/>
      <c r="U138" s="255"/>
    </row>
    <row r="139" spans="1:22" ht="18" customHeight="1" x14ac:dyDescent="0.4">
      <c r="A139" s="186">
        <f t="shared" si="0"/>
        <v>99</v>
      </c>
      <c r="B139" s="96"/>
      <c r="C139" s="97"/>
      <c r="D139" s="112" t="str">
        <f t="shared" si="30"/>
        <v/>
      </c>
      <c r="E139" s="98"/>
      <c r="F139" s="99"/>
      <c r="G139" s="100"/>
      <c r="H139" s="134" t="str">
        <f t="shared" si="10"/>
        <v/>
      </c>
      <c r="I139" s="135" t="str">
        <f t="shared" si="2"/>
        <v/>
      </c>
      <c r="J139" s="101"/>
      <c r="K139" s="100"/>
      <c r="L139" s="134" t="str">
        <f t="shared" si="3"/>
        <v/>
      </c>
      <c r="M139" s="135" t="str">
        <f t="shared" si="4"/>
        <v/>
      </c>
      <c r="N139" s="138" t="str">
        <f t="shared" si="5"/>
        <v/>
      </c>
      <c r="O139" s="139" t="str">
        <f t="shared" si="6"/>
        <v/>
      </c>
      <c r="P139" s="140" t="str">
        <f t="shared" si="7"/>
        <v/>
      </c>
      <c r="Q139" s="305" t="str">
        <f t="shared" si="8"/>
        <v/>
      </c>
      <c r="R139" s="223" t="str">
        <f t="shared" si="31"/>
        <v/>
      </c>
      <c r="S139" s="278"/>
      <c r="T139" s="278"/>
      <c r="U139" s="255"/>
    </row>
    <row r="140" spans="1:22" ht="18" customHeight="1" x14ac:dyDescent="0.4">
      <c r="A140" s="186">
        <f t="shared" si="0"/>
        <v>100</v>
      </c>
      <c r="B140" s="96"/>
      <c r="C140" s="97"/>
      <c r="D140" s="112" t="str">
        <f t="shared" si="30"/>
        <v/>
      </c>
      <c r="E140" s="98"/>
      <c r="F140" s="99"/>
      <c r="G140" s="100"/>
      <c r="H140" s="134" t="str">
        <f t="shared" si="10"/>
        <v/>
      </c>
      <c r="I140" s="135" t="str">
        <f t="shared" si="2"/>
        <v/>
      </c>
      <c r="J140" s="101"/>
      <c r="K140" s="100"/>
      <c r="L140" s="134" t="str">
        <f t="shared" si="3"/>
        <v/>
      </c>
      <c r="M140" s="135" t="str">
        <f t="shared" si="4"/>
        <v/>
      </c>
      <c r="N140" s="138" t="str">
        <f t="shared" si="5"/>
        <v/>
      </c>
      <c r="O140" s="139" t="str">
        <f t="shared" si="6"/>
        <v/>
      </c>
      <c r="P140" s="140" t="str">
        <f t="shared" si="7"/>
        <v/>
      </c>
      <c r="Q140" s="305" t="str">
        <f t="shared" si="8"/>
        <v/>
      </c>
      <c r="R140" s="223" t="str">
        <f t="shared" si="31"/>
        <v/>
      </c>
      <c r="S140" s="278"/>
      <c r="T140" s="278"/>
      <c r="U140" s="255"/>
    </row>
    <row r="141" spans="1:22" ht="18" customHeight="1" x14ac:dyDescent="0.4">
      <c r="A141" s="186">
        <f t="shared" si="0"/>
        <v>101</v>
      </c>
      <c r="B141" s="96"/>
      <c r="C141" s="97"/>
      <c r="D141" s="112" t="str">
        <f t="shared" si="30"/>
        <v/>
      </c>
      <c r="E141" s="98"/>
      <c r="F141" s="99"/>
      <c r="G141" s="100"/>
      <c r="H141" s="134" t="str">
        <f t="shared" si="10"/>
        <v/>
      </c>
      <c r="I141" s="135" t="str">
        <f t="shared" si="2"/>
        <v/>
      </c>
      <c r="J141" s="101"/>
      <c r="K141" s="100"/>
      <c r="L141" s="134" t="str">
        <f t="shared" si="3"/>
        <v/>
      </c>
      <c r="M141" s="135" t="str">
        <f t="shared" si="4"/>
        <v/>
      </c>
      <c r="N141" s="138" t="str">
        <f t="shared" si="5"/>
        <v/>
      </c>
      <c r="O141" s="139" t="str">
        <f t="shared" si="6"/>
        <v/>
      </c>
      <c r="P141" s="140" t="str">
        <f t="shared" si="7"/>
        <v/>
      </c>
      <c r="Q141" s="305" t="str">
        <f t="shared" si="8"/>
        <v/>
      </c>
      <c r="R141" s="223" t="str">
        <f t="shared" si="31"/>
        <v/>
      </c>
      <c r="S141" s="278"/>
      <c r="T141" s="278"/>
      <c r="U141" s="253"/>
      <c r="V141" s="254"/>
    </row>
    <row r="142" spans="1:22" ht="18" customHeight="1" x14ac:dyDescent="0.4">
      <c r="A142" s="186">
        <f t="shared" si="0"/>
        <v>102</v>
      </c>
      <c r="B142" s="96"/>
      <c r="C142" s="97"/>
      <c r="D142" s="112" t="str">
        <f t="shared" si="30"/>
        <v/>
      </c>
      <c r="E142" s="98"/>
      <c r="F142" s="99"/>
      <c r="G142" s="100"/>
      <c r="H142" s="134" t="str">
        <f t="shared" si="10"/>
        <v/>
      </c>
      <c r="I142" s="135" t="str">
        <f t="shared" si="2"/>
        <v/>
      </c>
      <c r="J142" s="101"/>
      <c r="K142" s="100"/>
      <c r="L142" s="134" t="str">
        <f t="shared" si="3"/>
        <v/>
      </c>
      <c r="M142" s="135" t="str">
        <f t="shared" si="4"/>
        <v/>
      </c>
      <c r="N142" s="138" t="str">
        <f t="shared" si="5"/>
        <v/>
      </c>
      <c r="O142" s="139" t="str">
        <f t="shared" si="6"/>
        <v/>
      </c>
      <c r="P142" s="140" t="str">
        <f t="shared" si="7"/>
        <v/>
      </c>
      <c r="Q142" s="305" t="str">
        <f t="shared" si="8"/>
        <v/>
      </c>
      <c r="R142" s="223" t="str">
        <f t="shared" si="31"/>
        <v/>
      </c>
      <c r="S142" s="278"/>
      <c r="T142" s="278"/>
      <c r="U142" s="253"/>
      <c r="V142" s="254"/>
    </row>
    <row r="143" spans="1:22" ht="18" customHeight="1" x14ac:dyDescent="0.4">
      <c r="A143" s="186">
        <f t="shared" si="0"/>
        <v>103</v>
      </c>
      <c r="B143" s="96"/>
      <c r="C143" s="97"/>
      <c r="D143" s="112" t="str">
        <f t="shared" si="30"/>
        <v/>
      </c>
      <c r="E143" s="98"/>
      <c r="F143" s="99"/>
      <c r="G143" s="100"/>
      <c r="H143" s="134" t="str">
        <f t="shared" si="10"/>
        <v/>
      </c>
      <c r="I143" s="135" t="str">
        <f t="shared" si="2"/>
        <v/>
      </c>
      <c r="J143" s="101"/>
      <c r="K143" s="100"/>
      <c r="L143" s="134" t="str">
        <f t="shared" si="3"/>
        <v/>
      </c>
      <c r="M143" s="135" t="str">
        <f t="shared" si="4"/>
        <v/>
      </c>
      <c r="N143" s="138" t="str">
        <f t="shared" si="5"/>
        <v/>
      </c>
      <c r="O143" s="139" t="str">
        <f t="shared" si="6"/>
        <v/>
      </c>
      <c r="P143" s="140" t="str">
        <f t="shared" si="7"/>
        <v/>
      </c>
      <c r="Q143" s="305" t="str">
        <f t="shared" si="8"/>
        <v/>
      </c>
      <c r="R143" s="223" t="str">
        <f t="shared" si="31"/>
        <v/>
      </c>
      <c r="S143" s="278"/>
      <c r="T143" s="278"/>
      <c r="U143" s="253"/>
      <c r="V143" s="254"/>
    </row>
    <row r="144" spans="1:22" ht="18" customHeight="1" x14ac:dyDescent="0.4">
      <c r="A144" s="186">
        <f t="shared" si="0"/>
        <v>104</v>
      </c>
      <c r="B144" s="96"/>
      <c r="C144" s="97"/>
      <c r="D144" s="112" t="str">
        <f t="shared" si="30"/>
        <v/>
      </c>
      <c r="E144" s="98"/>
      <c r="F144" s="99"/>
      <c r="G144" s="100"/>
      <c r="H144" s="134" t="str">
        <f t="shared" si="10"/>
        <v/>
      </c>
      <c r="I144" s="135" t="str">
        <f t="shared" si="2"/>
        <v/>
      </c>
      <c r="J144" s="101"/>
      <c r="K144" s="100"/>
      <c r="L144" s="134" t="str">
        <f t="shared" si="3"/>
        <v/>
      </c>
      <c r="M144" s="135" t="str">
        <f t="shared" si="4"/>
        <v/>
      </c>
      <c r="N144" s="138" t="str">
        <f t="shared" si="5"/>
        <v/>
      </c>
      <c r="O144" s="139" t="str">
        <f t="shared" si="6"/>
        <v/>
      </c>
      <c r="P144" s="140" t="str">
        <f t="shared" si="7"/>
        <v/>
      </c>
      <c r="Q144" s="305" t="str">
        <f t="shared" si="8"/>
        <v/>
      </c>
      <c r="R144" s="223" t="str">
        <f t="shared" si="31"/>
        <v/>
      </c>
      <c r="S144" s="278"/>
      <c r="T144" s="278"/>
      <c r="U144" s="255"/>
    </row>
    <row r="145" spans="1:21" ht="18" customHeight="1" x14ac:dyDescent="0.4">
      <c r="A145" s="186">
        <f t="shared" si="0"/>
        <v>105</v>
      </c>
      <c r="B145" s="96"/>
      <c r="C145" s="97"/>
      <c r="D145" s="112" t="str">
        <f t="shared" si="30"/>
        <v/>
      </c>
      <c r="E145" s="98"/>
      <c r="F145" s="99"/>
      <c r="G145" s="100"/>
      <c r="H145" s="134" t="str">
        <f t="shared" si="10"/>
        <v/>
      </c>
      <c r="I145" s="135" t="str">
        <f t="shared" si="2"/>
        <v/>
      </c>
      <c r="J145" s="101"/>
      <c r="K145" s="100"/>
      <c r="L145" s="134" t="str">
        <f t="shared" si="3"/>
        <v/>
      </c>
      <c r="M145" s="135" t="str">
        <f t="shared" si="4"/>
        <v/>
      </c>
      <c r="N145" s="138" t="str">
        <f t="shared" si="5"/>
        <v/>
      </c>
      <c r="O145" s="139" t="str">
        <f t="shared" si="6"/>
        <v/>
      </c>
      <c r="P145" s="140" t="str">
        <f t="shared" si="7"/>
        <v/>
      </c>
      <c r="Q145" s="305" t="str">
        <f t="shared" si="8"/>
        <v/>
      </c>
      <c r="R145" s="223" t="str">
        <f t="shared" si="31"/>
        <v/>
      </c>
      <c r="S145" s="278"/>
      <c r="T145" s="278"/>
      <c r="U145" s="255"/>
    </row>
    <row r="146" spans="1:21" ht="18" customHeight="1" x14ac:dyDescent="0.4">
      <c r="A146" s="186">
        <f t="shared" si="0"/>
        <v>106</v>
      </c>
      <c r="B146" s="96"/>
      <c r="C146" s="97"/>
      <c r="D146" s="112" t="str">
        <f t="shared" si="30"/>
        <v/>
      </c>
      <c r="E146" s="98"/>
      <c r="F146" s="99"/>
      <c r="G146" s="102"/>
      <c r="H146" s="134" t="str">
        <f t="shared" si="10"/>
        <v/>
      </c>
      <c r="I146" s="135" t="str">
        <f t="shared" si="2"/>
        <v/>
      </c>
      <c r="J146" s="101"/>
      <c r="K146" s="102"/>
      <c r="L146" s="134" t="str">
        <f t="shared" si="3"/>
        <v/>
      </c>
      <c r="M146" s="135" t="str">
        <f t="shared" si="4"/>
        <v/>
      </c>
      <c r="N146" s="138" t="str">
        <f t="shared" si="5"/>
        <v/>
      </c>
      <c r="O146" s="139" t="str">
        <f t="shared" si="6"/>
        <v/>
      </c>
      <c r="P146" s="140" t="str">
        <f t="shared" si="7"/>
        <v/>
      </c>
      <c r="Q146" s="305" t="str">
        <f t="shared" si="8"/>
        <v/>
      </c>
      <c r="R146" s="223" t="str">
        <f t="shared" si="31"/>
        <v/>
      </c>
      <c r="S146" s="278"/>
      <c r="T146" s="278"/>
      <c r="U146" s="255"/>
    </row>
    <row r="147" spans="1:21" ht="18" customHeight="1" x14ac:dyDescent="0.4">
      <c r="A147" s="186">
        <f t="shared" si="0"/>
        <v>107</v>
      </c>
      <c r="B147" s="96"/>
      <c r="C147" s="97"/>
      <c r="D147" s="112" t="str">
        <f t="shared" si="30"/>
        <v/>
      </c>
      <c r="E147" s="98"/>
      <c r="F147" s="99"/>
      <c r="G147" s="100"/>
      <c r="H147" s="134" t="str">
        <f t="shared" si="10"/>
        <v/>
      </c>
      <c r="I147" s="135" t="str">
        <f t="shared" si="2"/>
        <v/>
      </c>
      <c r="J147" s="101"/>
      <c r="K147" s="100"/>
      <c r="L147" s="134" t="str">
        <f t="shared" si="3"/>
        <v/>
      </c>
      <c r="M147" s="135" t="str">
        <f t="shared" si="4"/>
        <v/>
      </c>
      <c r="N147" s="138" t="str">
        <f t="shared" si="5"/>
        <v/>
      </c>
      <c r="O147" s="139" t="str">
        <f t="shared" si="6"/>
        <v/>
      </c>
      <c r="P147" s="140" t="str">
        <f t="shared" si="7"/>
        <v/>
      </c>
      <c r="Q147" s="305" t="str">
        <f t="shared" si="8"/>
        <v/>
      </c>
      <c r="R147" s="223" t="str">
        <f t="shared" si="31"/>
        <v/>
      </c>
      <c r="S147" s="278"/>
      <c r="T147" s="278"/>
      <c r="U147" s="255"/>
    </row>
    <row r="148" spans="1:21" ht="18" customHeight="1" x14ac:dyDescent="0.4">
      <c r="A148" s="186">
        <f t="shared" si="0"/>
        <v>108</v>
      </c>
      <c r="B148" s="96"/>
      <c r="C148" s="97"/>
      <c r="D148" s="112" t="str">
        <f t="shared" si="30"/>
        <v/>
      </c>
      <c r="E148" s="98"/>
      <c r="F148" s="99"/>
      <c r="G148" s="100"/>
      <c r="H148" s="134" t="str">
        <f t="shared" si="10"/>
        <v/>
      </c>
      <c r="I148" s="135" t="str">
        <f t="shared" si="2"/>
        <v/>
      </c>
      <c r="J148" s="101"/>
      <c r="K148" s="100"/>
      <c r="L148" s="134" t="str">
        <f t="shared" si="3"/>
        <v/>
      </c>
      <c r="M148" s="135" t="str">
        <f t="shared" si="4"/>
        <v/>
      </c>
      <c r="N148" s="138" t="str">
        <f t="shared" si="5"/>
        <v/>
      </c>
      <c r="O148" s="139" t="str">
        <f t="shared" si="6"/>
        <v/>
      </c>
      <c r="P148" s="140" t="str">
        <f t="shared" si="7"/>
        <v/>
      </c>
      <c r="Q148" s="305" t="str">
        <f t="shared" si="8"/>
        <v/>
      </c>
      <c r="R148" s="223" t="str">
        <f t="shared" si="31"/>
        <v/>
      </c>
      <c r="S148" s="278"/>
      <c r="T148" s="278"/>
      <c r="U148" s="255"/>
    </row>
    <row r="149" spans="1:21" ht="18" customHeight="1" x14ac:dyDescent="0.4">
      <c r="A149" s="186">
        <f t="shared" si="0"/>
        <v>109</v>
      </c>
      <c r="B149" s="96"/>
      <c r="C149" s="97"/>
      <c r="D149" s="112" t="str">
        <f t="shared" si="30"/>
        <v/>
      </c>
      <c r="E149" s="98"/>
      <c r="F149" s="99"/>
      <c r="G149" s="100"/>
      <c r="H149" s="134" t="str">
        <f t="shared" si="10"/>
        <v/>
      </c>
      <c r="I149" s="135" t="str">
        <f t="shared" si="2"/>
        <v/>
      </c>
      <c r="J149" s="101"/>
      <c r="K149" s="100"/>
      <c r="L149" s="134" t="str">
        <f t="shared" si="3"/>
        <v/>
      </c>
      <c r="M149" s="135" t="str">
        <f t="shared" si="4"/>
        <v/>
      </c>
      <c r="N149" s="138" t="str">
        <f t="shared" si="5"/>
        <v/>
      </c>
      <c r="O149" s="139" t="str">
        <f t="shared" si="6"/>
        <v/>
      </c>
      <c r="P149" s="140" t="str">
        <f t="shared" si="7"/>
        <v/>
      </c>
      <c r="Q149" s="305" t="str">
        <f t="shared" si="8"/>
        <v/>
      </c>
      <c r="R149" s="223" t="str">
        <f t="shared" si="31"/>
        <v/>
      </c>
      <c r="S149" s="278"/>
      <c r="T149" s="278"/>
      <c r="U149" s="255"/>
    </row>
    <row r="150" spans="1:21" ht="18" customHeight="1" x14ac:dyDescent="0.4">
      <c r="A150" s="186">
        <f t="shared" si="0"/>
        <v>110</v>
      </c>
      <c r="B150" s="96"/>
      <c r="C150" s="97"/>
      <c r="D150" s="112" t="str">
        <f t="shared" si="30"/>
        <v/>
      </c>
      <c r="E150" s="98"/>
      <c r="F150" s="99"/>
      <c r="G150" s="100"/>
      <c r="H150" s="134" t="str">
        <f t="shared" si="10"/>
        <v/>
      </c>
      <c r="I150" s="135" t="str">
        <f t="shared" si="2"/>
        <v/>
      </c>
      <c r="J150" s="101"/>
      <c r="K150" s="100"/>
      <c r="L150" s="134" t="str">
        <f t="shared" si="3"/>
        <v/>
      </c>
      <c r="M150" s="135" t="str">
        <f t="shared" si="4"/>
        <v/>
      </c>
      <c r="N150" s="138" t="str">
        <f t="shared" si="5"/>
        <v/>
      </c>
      <c r="O150" s="139" t="str">
        <f t="shared" si="6"/>
        <v/>
      </c>
      <c r="P150" s="140" t="str">
        <f t="shared" si="7"/>
        <v/>
      </c>
      <c r="Q150" s="305" t="str">
        <f t="shared" si="8"/>
        <v/>
      </c>
      <c r="R150" s="223" t="str">
        <f t="shared" si="31"/>
        <v/>
      </c>
      <c r="S150" s="278"/>
      <c r="T150" s="278"/>
      <c r="U150" s="255"/>
    </row>
    <row r="151" spans="1:21" ht="18" customHeight="1" x14ac:dyDescent="0.4">
      <c r="A151" s="186">
        <f t="shared" si="0"/>
        <v>111</v>
      </c>
      <c r="B151" s="96"/>
      <c r="C151" s="97"/>
      <c r="D151" s="112" t="str">
        <f t="shared" si="30"/>
        <v/>
      </c>
      <c r="E151" s="98"/>
      <c r="F151" s="99"/>
      <c r="G151" s="100"/>
      <c r="H151" s="134" t="str">
        <f t="shared" si="10"/>
        <v/>
      </c>
      <c r="I151" s="135" t="str">
        <f t="shared" si="2"/>
        <v/>
      </c>
      <c r="J151" s="101"/>
      <c r="K151" s="100"/>
      <c r="L151" s="134" t="str">
        <f t="shared" si="3"/>
        <v/>
      </c>
      <c r="M151" s="135" t="str">
        <f t="shared" si="4"/>
        <v/>
      </c>
      <c r="N151" s="138" t="str">
        <f t="shared" si="5"/>
        <v/>
      </c>
      <c r="O151" s="139" t="str">
        <f t="shared" si="6"/>
        <v/>
      </c>
      <c r="P151" s="140" t="str">
        <f t="shared" si="7"/>
        <v/>
      </c>
      <c r="Q151" s="305" t="str">
        <f t="shared" si="8"/>
        <v/>
      </c>
      <c r="R151" s="223" t="str">
        <f t="shared" si="31"/>
        <v/>
      </c>
      <c r="S151" s="278"/>
      <c r="T151" s="278"/>
      <c r="U151" s="255"/>
    </row>
    <row r="152" spans="1:21" ht="18" customHeight="1" x14ac:dyDescent="0.4">
      <c r="A152" s="186">
        <f t="shared" si="0"/>
        <v>112</v>
      </c>
      <c r="B152" s="96"/>
      <c r="C152" s="97"/>
      <c r="D152" s="112" t="str">
        <f t="shared" si="30"/>
        <v/>
      </c>
      <c r="E152" s="98"/>
      <c r="F152" s="99"/>
      <c r="G152" s="100"/>
      <c r="H152" s="134" t="str">
        <f t="shared" si="10"/>
        <v/>
      </c>
      <c r="I152" s="135" t="str">
        <f t="shared" si="2"/>
        <v/>
      </c>
      <c r="J152" s="101"/>
      <c r="K152" s="100"/>
      <c r="L152" s="134" t="str">
        <f t="shared" si="3"/>
        <v/>
      </c>
      <c r="M152" s="135" t="str">
        <f t="shared" si="4"/>
        <v/>
      </c>
      <c r="N152" s="138" t="str">
        <f t="shared" si="5"/>
        <v/>
      </c>
      <c r="O152" s="139" t="str">
        <f t="shared" si="6"/>
        <v/>
      </c>
      <c r="P152" s="140" t="str">
        <f t="shared" si="7"/>
        <v/>
      </c>
      <c r="Q152" s="305" t="str">
        <f t="shared" si="8"/>
        <v/>
      </c>
      <c r="R152" s="223" t="str">
        <f t="shared" si="31"/>
        <v/>
      </c>
      <c r="S152" s="278"/>
      <c r="T152" s="278"/>
      <c r="U152" s="255"/>
    </row>
    <row r="153" spans="1:21" ht="18" customHeight="1" x14ac:dyDescent="0.4">
      <c r="A153" s="186">
        <f t="shared" si="0"/>
        <v>113</v>
      </c>
      <c r="B153" s="96"/>
      <c r="C153" s="97"/>
      <c r="D153" s="112" t="str">
        <f t="shared" si="30"/>
        <v/>
      </c>
      <c r="E153" s="98"/>
      <c r="F153" s="99"/>
      <c r="G153" s="100"/>
      <c r="H153" s="134" t="str">
        <f t="shared" si="10"/>
        <v/>
      </c>
      <c r="I153" s="135" t="str">
        <f t="shared" si="2"/>
        <v/>
      </c>
      <c r="J153" s="101"/>
      <c r="K153" s="100"/>
      <c r="L153" s="134" t="str">
        <f t="shared" si="3"/>
        <v/>
      </c>
      <c r="M153" s="135" t="str">
        <f t="shared" si="4"/>
        <v/>
      </c>
      <c r="N153" s="138" t="str">
        <f t="shared" si="5"/>
        <v/>
      </c>
      <c r="O153" s="139" t="str">
        <f t="shared" si="6"/>
        <v/>
      </c>
      <c r="P153" s="140" t="str">
        <f t="shared" si="7"/>
        <v/>
      </c>
      <c r="Q153" s="305" t="str">
        <f t="shared" si="8"/>
        <v/>
      </c>
      <c r="R153" s="223" t="str">
        <f t="shared" si="31"/>
        <v/>
      </c>
      <c r="S153" s="278"/>
      <c r="T153" s="278"/>
      <c r="U153" s="255"/>
    </row>
    <row r="154" spans="1:21" ht="18" customHeight="1" x14ac:dyDescent="0.4">
      <c r="A154" s="186">
        <f t="shared" si="0"/>
        <v>114</v>
      </c>
      <c r="B154" s="96"/>
      <c r="C154" s="97"/>
      <c r="D154" s="112" t="str">
        <f t="shared" si="30"/>
        <v/>
      </c>
      <c r="E154" s="98"/>
      <c r="F154" s="99"/>
      <c r="G154" s="100"/>
      <c r="H154" s="134" t="str">
        <f t="shared" si="10"/>
        <v/>
      </c>
      <c r="I154" s="135" t="str">
        <f t="shared" si="2"/>
        <v/>
      </c>
      <c r="J154" s="101"/>
      <c r="K154" s="100"/>
      <c r="L154" s="134" t="str">
        <f t="shared" si="3"/>
        <v/>
      </c>
      <c r="M154" s="135" t="str">
        <f t="shared" si="4"/>
        <v/>
      </c>
      <c r="N154" s="138" t="str">
        <f t="shared" si="5"/>
        <v/>
      </c>
      <c r="O154" s="139" t="str">
        <f t="shared" si="6"/>
        <v/>
      </c>
      <c r="P154" s="140" t="str">
        <f t="shared" si="7"/>
        <v/>
      </c>
      <c r="Q154" s="305" t="str">
        <f t="shared" si="8"/>
        <v/>
      </c>
      <c r="R154" s="223" t="str">
        <f t="shared" si="31"/>
        <v/>
      </c>
      <c r="S154" s="278"/>
      <c r="T154" s="278"/>
      <c r="U154" s="255"/>
    </row>
    <row r="155" spans="1:21" ht="18" customHeight="1" x14ac:dyDescent="0.4">
      <c r="A155" s="186">
        <f t="shared" si="0"/>
        <v>115</v>
      </c>
      <c r="B155" s="96"/>
      <c r="C155" s="97"/>
      <c r="D155" s="112" t="str">
        <f t="shared" si="30"/>
        <v/>
      </c>
      <c r="E155" s="98"/>
      <c r="F155" s="99"/>
      <c r="G155" s="100"/>
      <c r="H155" s="134" t="str">
        <f t="shared" si="10"/>
        <v/>
      </c>
      <c r="I155" s="135" t="str">
        <f t="shared" si="2"/>
        <v/>
      </c>
      <c r="J155" s="101"/>
      <c r="K155" s="100"/>
      <c r="L155" s="134" t="str">
        <f t="shared" si="3"/>
        <v/>
      </c>
      <c r="M155" s="135" t="str">
        <f t="shared" si="4"/>
        <v/>
      </c>
      <c r="N155" s="138" t="str">
        <f t="shared" si="5"/>
        <v/>
      </c>
      <c r="O155" s="139" t="str">
        <f t="shared" si="6"/>
        <v/>
      </c>
      <c r="P155" s="140" t="str">
        <f t="shared" si="7"/>
        <v/>
      </c>
      <c r="Q155" s="305" t="str">
        <f t="shared" si="8"/>
        <v/>
      </c>
      <c r="R155" s="223" t="str">
        <f t="shared" si="31"/>
        <v/>
      </c>
      <c r="S155" s="278"/>
      <c r="T155" s="278"/>
      <c r="U155" s="255"/>
    </row>
    <row r="156" spans="1:21" ht="18" customHeight="1" x14ac:dyDescent="0.4">
      <c r="A156" s="186">
        <f t="shared" ref="A156:A190" si="32">A155+1</f>
        <v>116</v>
      </c>
      <c r="B156" s="96"/>
      <c r="C156" s="97"/>
      <c r="D156" s="112" t="str">
        <f t="shared" si="30"/>
        <v/>
      </c>
      <c r="E156" s="98"/>
      <c r="F156" s="99"/>
      <c r="G156" s="102"/>
      <c r="H156" s="134" t="str">
        <f t="shared" si="10"/>
        <v/>
      </c>
      <c r="I156" s="135" t="str">
        <f t="shared" si="2"/>
        <v/>
      </c>
      <c r="J156" s="101"/>
      <c r="K156" s="102"/>
      <c r="L156" s="134" t="str">
        <f t="shared" si="3"/>
        <v/>
      </c>
      <c r="M156" s="135" t="str">
        <f t="shared" si="4"/>
        <v/>
      </c>
      <c r="N156" s="138" t="str">
        <f t="shared" si="5"/>
        <v/>
      </c>
      <c r="O156" s="139" t="str">
        <f t="shared" si="6"/>
        <v/>
      </c>
      <c r="P156" s="140" t="str">
        <f t="shared" si="7"/>
        <v/>
      </c>
      <c r="Q156" s="305" t="str">
        <f t="shared" si="8"/>
        <v/>
      </c>
      <c r="R156" s="223" t="str">
        <f t="shared" si="31"/>
        <v/>
      </c>
      <c r="S156" s="278"/>
      <c r="T156" s="278"/>
      <c r="U156" s="255"/>
    </row>
    <row r="157" spans="1:21" ht="18" customHeight="1" x14ac:dyDescent="0.4">
      <c r="A157" s="186">
        <f t="shared" si="32"/>
        <v>117</v>
      </c>
      <c r="B157" s="96"/>
      <c r="C157" s="97"/>
      <c r="D157" s="112" t="str">
        <f t="shared" si="30"/>
        <v/>
      </c>
      <c r="E157" s="98"/>
      <c r="F157" s="99"/>
      <c r="G157" s="100"/>
      <c r="H157" s="134" t="str">
        <f t="shared" si="10"/>
        <v/>
      </c>
      <c r="I157" s="135" t="str">
        <f t="shared" si="2"/>
        <v/>
      </c>
      <c r="J157" s="101"/>
      <c r="K157" s="100"/>
      <c r="L157" s="134" t="str">
        <f t="shared" si="3"/>
        <v/>
      </c>
      <c r="M157" s="135" t="str">
        <f t="shared" si="4"/>
        <v/>
      </c>
      <c r="N157" s="138" t="str">
        <f t="shared" si="5"/>
        <v/>
      </c>
      <c r="O157" s="139" t="str">
        <f t="shared" si="6"/>
        <v/>
      </c>
      <c r="P157" s="140" t="str">
        <f t="shared" si="7"/>
        <v/>
      </c>
      <c r="Q157" s="305" t="str">
        <f t="shared" si="8"/>
        <v/>
      </c>
      <c r="R157" s="223" t="str">
        <f t="shared" si="31"/>
        <v/>
      </c>
      <c r="S157" s="278"/>
      <c r="T157" s="278"/>
      <c r="U157" s="255"/>
    </row>
    <row r="158" spans="1:21" ht="18" customHeight="1" x14ac:dyDescent="0.4">
      <c r="A158" s="186">
        <f t="shared" si="32"/>
        <v>118</v>
      </c>
      <c r="B158" s="96"/>
      <c r="C158" s="97"/>
      <c r="D158" s="112" t="str">
        <f t="shared" si="30"/>
        <v/>
      </c>
      <c r="E158" s="98"/>
      <c r="F158" s="99"/>
      <c r="G158" s="100"/>
      <c r="H158" s="134" t="str">
        <f t="shared" si="10"/>
        <v/>
      </c>
      <c r="I158" s="135" t="str">
        <f t="shared" si="2"/>
        <v/>
      </c>
      <c r="J158" s="101"/>
      <c r="K158" s="100"/>
      <c r="L158" s="134" t="str">
        <f t="shared" si="3"/>
        <v/>
      </c>
      <c r="M158" s="135" t="str">
        <f t="shared" si="4"/>
        <v/>
      </c>
      <c r="N158" s="138" t="str">
        <f t="shared" si="5"/>
        <v/>
      </c>
      <c r="O158" s="139" t="str">
        <f t="shared" si="6"/>
        <v/>
      </c>
      <c r="P158" s="140" t="str">
        <f t="shared" si="7"/>
        <v/>
      </c>
      <c r="Q158" s="305" t="str">
        <f t="shared" si="8"/>
        <v/>
      </c>
      <c r="R158" s="223" t="str">
        <f t="shared" si="31"/>
        <v/>
      </c>
      <c r="S158" s="278"/>
      <c r="T158" s="278"/>
      <c r="U158" s="255"/>
    </row>
    <row r="159" spans="1:21" ht="18" customHeight="1" x14ac:dyDescent="0.4">
      <c r="A159" s="186">
        <f t="shared" si="32"/>
        <v>119</v>
      </c>
      <c r="B159" s="96"/>
      <c r="C159" s="97"/>
      <c r="D159" s="112" t="str">
        <f t="shared" si="30"/>
        <v/>
      </c>
      <c r="E159" s="98"/>
      <c r="F159" s="99"/>
      <c r="G159" s="100"/>
      <c r="H159" s="134" t="str">
        <f t="shared" si="10"/>
        <v/>
      </c>
      <c r="I159" s="135" t="str">
        <f t="shared" si="2"/>
        <v/>
      </c>
      <c r="J159" s="101"/>
      <c r="K159" s="100"/>
      <c r="L159" s="134" t="str">
        <f t="shared" si="3"/>
        <v/>
      </c>
      <c r="M159" s="135" t="str">
        <f t="shared" si="4"/>
        <v/>
      </c>
      <c r="N159" s="138" t="str">
        <f t="shared" si="5"/>
        <v/>
      </c>
      <c r="O159" s="139" t="str">
        <f t="shared" si="6"/>
        <v/>
      </c>
      <c r="P159" s="140" t="str">
        <f t="shared" si="7"/>
        <v/>
      </c>
      <c r="Q159" s="305" t="str">
        <f t="shared" si="8"/>
        <v/>
      </c>
      <c r="R159" s="223" t="str">
        <f t="shared" si="31"/>
        <v/>
      </c>
      <c r="S159" s="278"/>
      <c r="T159" s="278"/>
      <c r="U159" s="255"/>
    </row>
    <row r="160" spans="1:21" ht="18" customHeight="1" x14ac:dyDescent="0.4">
      <c r="A160" s="186">
        <f t="shared" si="32"/>
        <v>120</v>
      </c>
      <c r="B160" s="96"/>
      <c r="C160" s="97"/>
      <c r="D160" s="112" t="str">
        <f t="shared" si="30"/>
        <v/>
      </c>
      <c r="E160" s="98"/>
      <c r="F160" s="99"/>
      <c r="G160" s="100"/>
      <c r="H160" s="134" t="str">
        <f t="shared" si="10"/>
        <v/>
      </c>
      <c r="I160" s="135" t="str">
        <f t="shared" si="2"/>
        <v/>
      </c>
      <c r="J160" s="101"/>
      <c r="K160" s="100"/>
      <c r="L160" s="134" t="str">
        <f t="shared" si="3"/>
        <v/>
      </c>
      <c r="M160" s="135" t="str">
        <f t="shared" si="4"/>
        <v/>
      </c>
      <c r="N160" s="138" t="str">
        <f t="shared" si="5"/>
        <v/>
      </c>
      <c r="O160" s="139" t="str">
        <f t="shared" si="6"/>
        <v/>
      </c>
      <c r="P160" s="140" t="str">
        <f t="shared" si="7"/>
        <v/>
      </c>
      <c r="Q160" s="305" t="str">
        <f t="shared" si="8"/>
        <v/>
      </c>
      <c r="R160" s="223" t="str">
        <f t="shared" si="31"/>
        <v/>
      </c>
      <c r="S160" s="278"/>
      <c r="T160" s="278"/>
      <c r="U160" s="255"/>
    </row>
    <row r="161" spans="1:22" ht="18" customHeight="1" x14ac:dyDescent="0.4">
      <c r="A161" s="186">
        <f t="shared" si="32"/>
        <v>121</v>
      </c>
      <c r="B161" s="96"/>
      <c r="C161" s="97"/>
      <c r="D161" s="112" t="str">
        <f t="shared" si="30"/>
        <v/>
      </c>
      <c r="E161" s="98"/>
      <c r="F161" s="99"/>
      <c r="G161" s="100"/>
      <c r="H161" s="134" t="str">
        <f t="shared" si="10"/>
        <v/>
      </c>
      <c r="I161" s="135" t="str">
        <f t="shared" si="2"/>
        <v/>
      </c>
      <c r="J161" s="101"/>
      <c r="K161" s="100"/>
      <c r="L161" s="134" t="str">
        <f t="shared" si="3"/>
        <v/>
      </c>
      <c r="M161" s="135" t="str">
        <f t="shared" si="4"/>
        <v/>
      </c>
      <c r="N161" s="138" t="str">
        <f t="shared" si="5"/>
        <v/>
      </c>
      <c r="O161" s="139" t="str">
        <f t="shared" si="6"/>
        <v/>
      </c>
      <c r="P161" s="140" t="str">
        <f t="shared" si="7"/>
        <v/>
      </c>
      <c r="Q161" s="305" t="str">
        <f t="shared" si="8"/>
        <v/>
      </c>
      <c r="R161" s="223" t="str">
        <f t="shared" si="31"/>
        <v/>
      </c>
      <c r="S161" s="278"/>
      <c r="T161" s="278"/>
      <c r="U161" s="253"/>
      <c r="V161" s="254"/>
    </row>
    <row r="162" spans="1:22" ht="18" customHeight="1" x14ac:dyDescent="0.4">
      <c r="A162" s="186">
        <f t="shared" si="32"/>
        <v>122</v>
      </c>
      <c r="B162" s="96"/>
      <c r="C162" s="97"/>
      <c r="D162" s="112" t="str">
        <f t="shared" si="30"/>
        <v/>
      </c>
      <c r="E162" s="98"/>
      <c r="F162" s="99"/>
      <c r="G162" s="100"/>
      <c r="H162" s="134" t="str">
        <f t="shared" si="10"/>
        <v/>
      </c>
      <c r="I162" s="135" t="str">
        <f t="shared" si="2"/>
        <v/>
      </c>
      <c r="J162" s="101"/>
      <c r="K162" s="100"/>
      <c r="L162" s="134" t="str">
        <f t="shared" si="3"/>
        <v/>
      </c>
      <c r="M162" s="135" t="str">
        <f t="shared" si="4"/>
        <v/>
      </c>
      <c r="N162" s="138" t="str">
        <f t="shared" si="5"/>
        <v/>
      </c>
      <c r="O162" s="139" t="str">
        <f t="shared" si="6"/>
        <v/>
      </c>
      <c r="P162" s="140" t="str">
        <f t="shared" si="7"/>
        <v/>
      </c>
      <c r="Q162" s="305" t="str">
        <f t="shared" si="8"/>
        <v/>
      </c>
      <c r="R162" s="223" t="str">
        <f t="shared" si="31"/>
        <v/>
      </c>
      <c r="S162" s="278"/>
      <c r="T162" s="278"/>
      <c r="U162" s="253"/>
      <c r="V162" s="254"/>
    </row>
    <row r="163" spans="1:22" ht="18" customHeight="1" x14ac:dyDescent="0.4">
      <c r="A163" s="186">
        <f t="shared" si="32"/>
        <v>123</v>
      </c>
      <c r="B163" s="96"/>
      <c r="C163" s="97"/>
      <c r="D163" s="112" t="str">
        <f t="shared" si="30"/>
        <v/>
      </c>
      <c r="E163" s="98"/>
      <c r="F163" s="99"/>
      <c r="G163" s="100"/>
      <c r="H163" s="134" t="str">
        <f t="shared" si="10"/>
        <v/>
      </c>
      <c r="I163" s="135" t="str">
        <f t="shared" si="2"/>
        <v/>
      </c>
      <c r="J163" s="101"/>
      <c r="K163" s="100"/>
      <c r="L163" s="134" t="str">
        <f t="shared" si="3"/>
        <v/>
      </c>
      <c r="M163" s="135" t="str">
        <f t="shared" si="4"/>
        <v/>
      </c>
      <c r="N163" s="138" t="str">
        <f t="shared" si="5"/>
        <v/>
      </c>
      <c r="O163" s="139" t="str">
        <f t="shared" si="6"/>
        <v/>
      </c>
      <c r="P163" s="140" t="str">
        <f t="shared" si="7"/>
        <v/>
      </c>
      <c r="Q163" s="305" t="str">
        <f t="shared" si="8"/>
        <v/>
      </c>
      <c r="R163" s="223" t="str">
        <f t="shared" si="31"/>
        <v/>
      </c>
      <c r="S163" s="278"/>
      <c r="T163" s="278"/>
      <c r="U163" s="253"/>
      <c r="V163" s="254"/>
    </row>
    <row r="164" spans="1:22" ht="18" customHeight="1" x14ac:dyDescent="0.4">
      <c r="A164" s="186">
        <f t="shared" si="32"/>
        <v>124</v>
      </c>
      <c r="B164" s="96"/>
      <c r="C164" s="97"/>
      <c r="D164" s="112" t="str">
        <f t="shared" si="30"/>
        <v/>
      </c>
      <c r="E164" s="98"/>
      <c r="F164" s="99"/>
      <c r="G164" s="100"/>
      <c r="H164" s="134" t="str">
        <f t="shared" si="10"/>
        <v/>
      </c>
      <c r="I164" s="135" t="str">
        <f t="shared" si="2"/>
        <v/>
      </c>
      <c r="J164" s="101"/>
      <c r="K164" s="100"/>
      <c r="L164" s="134" t="str">
        <f t="shared" si="3"/>
        <v/>
      </c>
      <c r="M164" s="135" t="str">
        <f t="shared" si="4"/>
        <v/>
      </c>
      <c r="N164" s="138" t="str">
        <f t="shared" si="5"/>
        <v/>
      </c>
      <c r="O164" s="139" t="str">
        <f t="shared" si="6"/>
        <v/>
      </c>
      <c r="P164" s="140" t="str">
        <f t="shared" si="7"/>
        <v/>
      </c>
      <c r="Q164" s="305" t="str">
        <f t="shared" si="8"/>
        <v/>
      </c>
      <c r="R164" s="223" t="str">
        <f t="shared" si="31"/>
        <v/>
      </c>
      <c r="S164" s="278"/>
      <c r="T164" s="278"/>
      <c r="U164" s="255"/>
    </row>
    <row r="165" spans="1:22" ht="18" customHeight="1" x14ac:dyDescent="0.4">
      <c r="A165" s="186">
        <f t="shared" si="32"/>
        <v>125</v>
      </c>
      <c r="B165" s="96"/>
      <c r="C165" s="97"/>
      <c r="D165" s="112" t="str">
        <f t="shared" si="30"/>
        <v/>
      </c>
      <c r="E165" s="98"/>
      <c r="F165" s="99"/>
      <c r="G165" s="100"/>
      <c r="H165" s="134" t="str">
        <f t="shared" si="10"/>
        <v/>
      </c>
      <c r="I165" s="135" t="str">
        <f t="shared" si="2"/>
        <v/>
      </c>
      <c r="J165" s="101"/>
      <c r="K165" s="100"/>
      <c r="L165" s="134" t="str">
        <f t="shared" si="3"/>
        <v/>
      </c>
      <c r="M165" s="135" t="str">
        <f t="shared" si="4"/>
        <v/>
      </c>
      <c r="N165" s="138" t="str">
        <f t="shared" si="5"/>
        <v/>
      </c>
      <c r="O165" s="139" t="str">
        <f t="shared" si="6"/>
        <v/>
      </c>
      <c r="P165" s="140" t="str">
        <f t="shared" si="7"/>
        <v/>
      </c>
      <c r="Q165" s="305" t="str">
        <f t="shared" si="8"/>
        <v/>
      </c>
      <c r="R165" s="223" t="str">
        <f t="shared" si="31"/>
        <v/>
      </c>
      <c r="S165" s="278"/>
      <c r="T165" s="278"/>
      <c r="U165" s="255"/>
    </row>
    <row r="166" spans="1:22" ht="18" customHeight="1" x14ac:dyDescent="0.4">
      <c r="A166" s="186">
        <f t="shared" si="32"/>
        <v>126</v>
      </c>
      <c r="B166" s="96"/>
      <c r="C166" s="97"/>
      <c r="D166" s="112" t="str">
        <f t="shared" si="30"/>
        <v/>
      </c>
      <c r="E166" s="98"/>
      <c r="F166" s="99"/>
      <c r="G166" s="102"/>
      <c r="H166" s="134" t="str">
        <f t="shared" si="10"/>
        <v/>
      </c>
      <c r="I166" s="135" t="str">
        <f t="shared" si="2"/>
        <v/>
      </c>
      <c r="J166" s="101"/>
      <c r="K166" s="102"/>
      <c r="L166" s="134" t="str">
        <f t="shared" si="3"/>
        <v/>
      </c>
      <c r="M166" s="135" t="str">
        <f t="shared" si="4"/>
        <v/>
      </c>
      <c r="N166" s="138" t="str">
        <f t="shared" si="5"/>
        <v/>
      </c>
      <c r="O166" s="139" t="str">
        <f t="shared" si="6"/>
        <v/>
      </c>
      <c r="P166" s="140" t="str">
        <f t="shared" si="7"/>
        <v/>
      </c>
      <c r="Q166" s="305" t="str">
        <f t="shared" si="8"/>
        <v/>
      </c>
      <c r="R166" s="223" t="str">
        <f t="shared" si="31"/>
        <v/>
      </c>
      <c r="S166" s="278"/>
      <c r="T166" s="278"/>
      <c r="U166" s="255"/>
    </row>
    <row r="167" spans="1:22" ht="18" customHeight="1" x14ac:dyDescent="0.4">
      <c r="A167" s="186">
        <f t="shared" si="32"/>
        <v>127</v>
      </c>
      <c r="B167" s="96"/>
      <c r="C167" s="97"/>
      <c r="D167" s="112" t="str">
        <f t="shared" si="30"/>
        <v/>
      </c>
      <c r="E167" s="98"/>
      <c r="F167" s="99"/>
      <c r="G167" s="100"/>
      <c r="H167" s="134" t="str">
        <f t="shared" si="10"/>
        <v/>
      </c>
      <c r="I167" s="135" t="str">
        <f t="shared" si="2"/>
        <v/>
      </c>
      <c r="J167" s="101"/>
      <c r="K167" s="100"/>
      <c r="L167" s="134" t="str">
        <f t="shared" si="3"/>
        <v/>
      </c>
      <c r="M167" s="135" t="str">
        <f t="shared" si="4"/>
        <v/>
      </c>
      <c r="N167" s="138" t="str">
        <f t="shared" si="5"/>
        <v/>
      </c>
      <c r="O167" s="139" t="str">
        <f t="shared" si="6"/>
        <v/>
      </c>
      <c r="P167" s="140" t="str">
        <f t="shared" si="7"/>
        <v/>
      </c>
      <c r="Q167" s="305" t="str">
        <f t="shared" si="8"/>
        <v/>
      </c>
      <c r="R167" s="223" t="str">
        <f t="shared" si="31"/>
        <v/>
      </c>
      <c r="S167" s="278"/>
      <c r="T167" s="278"/>
      <c r="U167" s="255"/>
    </row>
    <row r="168" spans="1:22" ht="18" customHeight="1" x14ac:dyDescent="0.4">
      <c r="A168" s="186">
        <f t="shared" si="32"/>
        <v>128</v>
      </c>
      <c r="B168" s="96"/>
      <c r="C168" s="97"/>
      <c r="D168" s="112" t="str">
        <f t="shared" si="30"/>
        <v/>
      </c>
      <c r="E168" s="98"/>
      <c r="F168" s="99"/>
      <c r="G168" s="100"/>
      <c r="H168" s="134" t="str">
        <f t="shared" si="10"/>
        <v/>
      </c>
      <c r="I168" s="135" t="str">
        <f t="shared" si="2"/>
        <v/>
      </c>
      <c r="J168" s="101"/>
      <c r="K168" s="100"/>
      <c r="L168" s="134" t="str">
        <f t="shared" si="3"/>
        <v/>
      </c>
      <c r="M168" s="135" t="str">
        <f t="shared" si="4"/>
        <v/>
      </c>
      <c r="N168" s="138" t="str">
        <f t="shared" si="5"/>
        <v/>
      </c>
      <c r="O168" s="139" t="str">
        <f t="shared" si="6"/>
        <v/>
      </c>
      <c r="P168" s="140" t="str">
        <f t="shared" si="7"/>
        <v/>
      </c>
      <c r="Q168" s="305" t="str">
        <f t="shared" si="8"/>
        <v/>
      </c>
      <c r="R168" s="223" t="str">
        <f t="shared" si="31"/>
        <v/>
      </c>
      <c r="S168" s="278"/>
      <c r="T168" s="278"/>
      <c r="U168" s="255"/>
    </row>
    <row r="169" spans="1:22" ht="18" customHeight="1" x14ac:dyDescent="0.4">
      <c r="A169" s="186">
        <f t="shared" si="32"/>
        <v>129</v>
      </c>
      <c r="B169" s="96"/>
      <c r="C169" s="97"/>
      <c r="D169" s="112" t="str">
        <f t="shared" si="30"/>
        <v/>
      </c>
      <c r="E169" s="98"/>
      <c r="F169" s="99"/>
      <c r="G169" s="100"/>
      <c r="H169" s="134" t="str">
        <f t="shared" si="10"/>
        <v/>
      </c>
      <c r="I169" s="135" t="str">
        <f t="shared" si="2"/>
        <v/>
      </c>
      <c r="J169" s="101"/>
      <c r="K169" s="100"/>
      <c r="L169" s="134" t="str">
        <f t="shared" si="3"/>
        <v/>
      </c>
      <c r="M169" s="135" t="str">
        <f t="shared" si="4"/>
        <v/>
      </c>
      <c r="N169" s="138" t="str">
        <f t="shared" si="5"/>
        <v/>
      </c>
      <c r="O169" s="139" t="str">
        <f t="shared" si="6"/>
        <v/>
      </c>
      <c r="P169" s="140" t="str">
        <f t="shared" si="7"/>
        <v/>
      </c>
      <c r="Q169" s="305" t="str">
        <f t="shared" si="8"/>
        <v/>
      </c>
      <c r="R169" s="223" t="str">
        <f t="shared" si="31"/>
        <v/>
      </c>
      <c r="S169" s="278"/>
      <c r="T169" s="278"/>
      <c r="U169" s="255"/>
    </row>
    <row r="170" spans="1:22" ht="18" customHeight="1" x14ac:dyDescent="0.4">
      <c r="A170" s="186">
        <f t="shared" si="32"/>
        <v>130</v>
      </c>
      <c r="B170" s="96"/>
      <c r="C170" s="97"/>
      <c r="D170" s="112" t="str">
        <f t="shared" ref="D170:D190" si="33">IF(C170="04【時給制】",1,"")</f>
        <v/>
      </c>
      <c r="E170" s="98"/>
      <c r="F170" s="99"/>
      <c r="G170" s="100"/>
      <c r="H170" s="134" t="str">
        <f t="shared" si="10"/>
        <v/>
      </c>
      <c r="I170" s="135" t="str">
        <f t="shared" si="2"/>
        <v/>
      </c>
      <c r="J170" s="101"/>
      <c r="K170" s="100"/>
      <c r="L170" s="134" t="str">
        <f t="shared" si="3"/>
        <v/>
      </c>
      <c r="M170" s="135" t="str">
        <f t="shared" si="4"/>
        <v/>
      </c>
      <c r="N170" s="138" t="str">
        <f t="shared" si="5"/>
        <v/>
      </c>
      <c r="O170" s="139" t="str">
        <f t="shared" si="6"/>
        <v/>
      </c>
      <c r="P170" s="140" t="str">
        <f t="shared" si="7"/>
        <v/>
      </c>
      <c r="Q170" s="305" t="str">
        <f t="shared" si="8"/>
        <v/>
      </c>
      <c r="R170" s="223" t="str">
        <f t="shared" ref="R170:R190" si="34">IF(P170="","",IF(OR(O170&lt;998,P170&lt;MAX(1062,$Q$28)),"最低賃金未満","○"))</f>
        <v/>
      </c>
      <c r="S170" s="278"/>
      <c r="T170" s="278"/>
      <c r="U170" s="255"/>
    </row>
    <row r="171" spans="1:22" ht="18" customHeight="1" x14ac:dyDescent="0.4">
      <c r="A171" s="186">
        <f t="shared" si="32"/>
        <v>131</v>
      </c>
      <c r="B171" s="96"/>
      <c r="C171" s="97"/>
      <c r="D171" s="112" t="str">
        <f t="shared" si="33"/>
        <v/>
      </c>
      <c r="E171" s="98"/>
      <c r="F171" s="99"/>
      <c r="G171" s="100"/>
      <c r="H171" s="134" t="str">
        <f t="shared" si="10"/>
        <v/>
      </c>
      <c r="I171" s="135" t="str">
        <f t="shared" si="2"/>
        <v/>
      </c>
      <c r="J171" s="101"/>
      <c r="K171" s="100"/>
      <c r="L171" s="134" t="str">
        <f t="shared" si="3"/>
        <v/>
      </c>
      <c r="M171" s="135" t="str">
        <f t="shared" si="4"/>
        <v/>
      </c>
      <c r="N171" s="138" t="str">
        <f t="shared" si="5"/>
        <v/>
      </c>
      <c r="O171" s="139" t="str">
        <f t="shared" si="6"/>
        <v/>
      </c>
      <c r="P171" s="140" t="str">
        <f t="shared" si="7"/>
        <v/>
      </c>
      <c r="Q171" s="305" t="str">
        <f t="shared" si="8"/>
        <v/>
      </c>
      <c r="R171" s="223" t="str">
        <f t="shared" si="34"/>
        <v/>
      </c>
      <c r="S171" s="278"/>
      <c r="T171" s="278"/>
      <c r="U171" s="255"/>
    </row>
    <row r="172" spans="1:22" ht="18" customHeight="1" x14ac:dyDescent="0.4">
      <c r="A172" s="186">
        <f t="shared" si="32"/>
        <v>132</v>
      </c>
      <c r="B172" s="96"/>
      <c r="C172" s="97"/>
      <c r="D172" s="112" t="str">
        <f t="shared" si="33"/>
        <v/>
      </c>
      <c r="E172" s="98"/>
      <c r="F172" s="99"/>
      <c r="G172" s="100"/>
      <c r="H172" s="134" t="str">
        <f t="shared" si="10"/>
        <v/>
      </c>
      <c r="I172" s="135" t="str">
        <f t="shared" si="2"/>
        <v/>
      </c>
      <c r="J172" s="101"/>
      <c r="K172" s="100"/>
      <c r="L172" s="134" t="str">
        <f t="shared" si="3"/>
        <v/>
      </c>
      <c r="M172" s="135" t="str">
        <f t="shared" si="4"/>
        <v/>
      </c>
      <c r="N172" s="138" t="str">
        <f t="shared" si="5"/>
        <v/>
      </c>
      <c r="O172" s="139" t="str">
        <f t="shared" si="6"/>
        <v/>
      </c>
      <c r="P172" s="140" t="str">
        <f t="shared" si="7"/>
        <v/>
      </c>
      <c r="Q172" s="305" t="str">
        <f t="shared" si="8"/>
        <v/>
      </c>
      <c r="R172" s="223" t="str">
        <f t="shared" si="34"/>
        <v/>
      </c>
      <c r="S172" s="278"/>
      <c r="T172" s="278"/>
      <c r="U172" s="255"/>
    </row>
    <row r="173" spans="1:22" ht="18" customHeight="1" x14ac:dyDescent="0.4">
      <c r="A173" s="186">
        <f t="shared" si="32"/>
        <v>133</v>
      </c>
      <c r="B173" s="96"/>
      <c r="C173" s="97"/>
      <c r="D173" s="112" t="str">
        <f t="shared" si="33"/>
        <v/>
      </c>
      <c r="E173" s="98"/>
      <c r="F173" s="99"/>
      <c r="G173" s="100"/>
      <c r="H173" s="134" t="str">
        <f t="shared" si="10"/>
        <v/>
      </c>
      <c r="I173" s="135" t="str">
        <f t="shared" si="2"/>
        <v/>
      </c>
      <c r="J173" s="101"/>
      <c r="K173" s="100"/>
      <c r="L173" s="134" t="str">
        <f t="shared" si="3"/>
        <v/>
      </c>
      <c r="M173" s="135" t="str">
        <f t="shared" si="4"/>
        <v/>
      </c>
      <c r="N173" s="138" t="str">
        <f t="shared" si="5"/>
        <v/>
      </c>
      <c r="O173" s="139" t="str">
        <f t="shared" si="6"/>
        <v/>
      </c>
      <c r="P173" s="140" t="str">
        <f t="shared" si="7"/>
        <v/>
      </c>
      <c r="Q173" s="305" t="str">
        <f t="shared" si="8"/>
        <v/>
      </c>
      <c r="R173" s="223" t="str">
        <f t="shared" si="34"/>
        <v/>
      </c>
      <c r="S173" s="278"/>
      <c r="T173" s="278"/>
      <c r="U173" s="255"/>
    </row>
    <row r="174" spans="1:22" ht="18" customHeight="1" x14ac:dyDescent="0.4">
      <c r="A174" s="186">
        <f t="shared" si="32"/>
        <v>134</v>
      </c>
      <c r="B174" s="96"/>
      <c r="C174" s="97"/>
      <c r="D174" s="112" t="str">
        <f t="shared" si="33"/>
        <v/>
      </c>
      <c r="E174" s="98"/>
      <c r="F174" s="99"/>
      <c r="G174" s="100"/>
      <c r="H174" s="134" t="str">
        <f t="shared" si="10"/>
        <v/>
      </c>
      <c r="I174" s="135" t="str">
        <f t="shared" si="2"/>
        <v/>
      </c>
      <c r="J174" s="101"/>
      <c r="K174" s="100"/>
      <c r="L174" s="134" t="str">
        <f t="shared" si="3"/>
        <v/>
      </c>
      <c r="M174" s="135" t="str">
        <f t="shared" si="4"/>
        <v/>
      </c>
      <c r="N174" s="138" t="str">
        <f t="shared" si="5"/>
        <v/>
      </c>
      <c r="O174" s="139" t="str">
        <f t="shared" si="6"/>
        <v/>
      </c>
      <c r="P174" s="140" t="str">
        <f t="shared" si="7"/>
        <v/>
      </c>
      <c r="Q174" s="305" t="str">
        <f t="shared" si="8"/>
        <v/>
      </c>
      <c r="R174" s="223" t="str">
        <f t="shared" si="34"/>
        <v/>
      </c>
      <c r="S174" s="278"/>
      <c r="T174" s="278"/>
      <c r="U174" s="255"/>
    </row>
    <row r="175" spans="1:22" ht="18" customHeight="1" x14ac:dyDescent="0.4">
      <c r="A175" s="186">
        <f t="shared" si="32"/>
        <v>135</v>
      </c>
      <c r="B175" s="96"/>
      <c r="C175" s="97"/>
      <c r="D175" s="112" t="str">
        <f t="shared" si="33"/>
        <v/>
      </c>
      <c r="E175" s="98"/>
      <c r="F175" s="99"/>
      <c r="G175" s="100"/>
      <c r="H175" s="134" t="str">
        <f t="shared" si="10"/>
        <v/>
      </c>
      <c r="I175" s="135" t="str">
        <f t="shared" si="2"/>
        <v/>
      </c>
      <c r="J175" s="101"/>
      <c r="K175" s="100"/>
      <c r="L175" s="134" t="str">
        <f t="shared" si="3"/>
        <v/>
      </c>
      <c r="M175" s="135" t="str">
        <f t="shared" si="4"/>
        <v/>
      </c>
      <c r="N175" s="138" t="str">
        <f t="shared" si="5"/>
        <v/>
      </c>
      <c r="O175" s="139" t="str">
        <f t="shared" si="6"/>
        <v/>
      </c>
      <c r="P175" s="140" t="str">
        <f t="shared" si="7"/>
        <v/>
      </c>
      <c r="Q175" s="305" t="str">
        <f t="shared" si="8"/>
        <v/>
      </c>
      <c r="R175" s="223" t="str">
        <f t="shared" si="34"/>
        <v/>
      </c>
      <c r="S175" s="278"/>
      <c r="T175" s="278"/>
      <c r="U175" s="255"/>
    </row>
    <row r="176" spans="1:22" ht="18" customHeight="1" x14ac:dyDescent="0.4">
      <c r="A176" s="186">
        <f t="shared" si="32"/>
        <v>136</v>
      </c>
      <c r="B176" s="96"/>
      <c r="C176" s="97"/>
      <c r="D176" s="112" t="str">
        <f t="shared" si="33"/>
        <v/>
      </c>
      <c r="E176" s="98"/>
      <c r="F176" s="99"/>
      <c r="G176" s="102"/>
      <c r="H176" s="134" t="str">
        <f t="shared" si="10"/>
        <v/>
      </c>
      <c r="I176" s="135" t="str">
        <f t="shared" si="2"/>
        <v/>
      </c>
      <c r="J176" s="101"/>
      <c r="K176" s="102"/>
      <c r="L176" s="134" t="str">
        <f t="shared" si="3"/>
        <v/>
      </c>
      <c r="M176" s="135" t="str">
        <f t="shared" si="4"/>
        <v/>
      </c>
      <c r="N176" s="138" t="str">
        <f t="shared" si="5"/>
        <v/>
      </c>
      <c r="O176" s="139" t="str">
        <f t="shared" si="6"/>
        <v/>
      </c>
      <c r="P176" s="140" t="str">
        <f t="shared" si="7"/>
        <v/>
      </c>
      <c r="Q176" s="305" t="str">
        <f t="shared" si="8"/>
        <v/>
      </c>
      <c r="R176" s="223" t="str">
        <f t="shared" si="34"/>
        <v/>
      </c>
      <c r="S176" s="278"/>
      <c r="T176" s="278"/>
      <c r="U176" s="255"/>
    </row>
    <row r="177" spans="1:21" ht="18" customHeight="1" x14ac:dyDescent="0.4">
      <c r="A177" s="186">
        <f t="shared" si="32"/>
        <v>137</v>
      </c>
      <c r="B177" s="96"/>
      <c r="C177" s="97"/>
      <c r="D177" s="112" t="str">
        <f t="shared" si="33"/>
        <v/>
      </c>
      <c r="E177" s="98"/>
      <c r="F177" s="99"/>
      <c r="G177" s="100"/>
      <c r="H177" s="134" t="str">
        <f t="shared" si="10"/>
        <v/>
      </c>
      <c r="I177" s="135" t="str">
        <f t="shared" si="2"/>
        <v/>
      </c>
      <c r="J177" s="101"/>
      <c r="K177" s="100"/>
      <c r="L177" s="134" t="str">
        <f t="shared" si="3"/>
        <v/>
      </c>
      <c r="M177" s="135" t="str">
        <f t="shared" si="4"/>
        <v/>
      </c>
      <c r="N177" s="138" t="str">
        <f t="shared" si="5"/>
        <v/>
      </c>
      <c r="O177" s="139" t="str">
        <f t="shared" si="6"/>
        <v/>
      </c>
      <c r="P177" s="140" t="str">
        <f t="shared" si="7"/>
        <v/>
      </c>
      <c r="Q177" s="305" t="str">
        <f t="shared" si="8"/>
        <v/>
      </c>
      <c r="R177" s="223" t="str">
        <f t="shared" si="34"/>
        <v/>
      </c>
      <c r="S177" s="278"/>
      <c r="T177" s="278"/>
      <c r="U177" s="255"/>
    </row>
    <row r="178" spans="1:21" ht="18" customHeight="1" x14ac:dyDescent="0.4">
      <c r="A178" s="186">
        <f t="shared" si="32"/>
        <v>138</v>
      </c>
      <c r="B178" s="96"/>
      <c r="C178" s="97"/>
      <c r="D178" s="112" t="str">
        <f t="shared" si="33"/>
        <v/>
      </c>
      <c r="E178" s="98"/>
      <c r="F178" s="99"/>
      <c r="G178" s="100"/>
      <c r="H178" s="134" t="str">
        <f t="shared" si="10"/>
        <v/>
      </c>
      <c r="I178" s="135" t="str">
        <f t="shared" si="2"/>
        <v/>
      </c>
      <c r="J178" s="101"/>
      <c r="K178" s="100"/>
      <c r="L178" s="134" t="str">
        <f t="shared" si="3"/>
        <v/>
      </c>
      <c r="M178" s="135" t="str">
        <f t="shared" si="4"/>
        <v/>
      </c>
      <c r="N178" s="138" t="str">
        <f t="shared" si="5"/>
        <v/>
      </c>
      <c r="O178" s="139" t="str">
        <f t="shared" si="6"/>
        <v/>
      </c>
      <c r="P178" s="140" t="str">
        <f t="shared" si="7"/>
        <v/>
      </c>
      <c r="Q178" s="305" t="str">
        <f t="shared" si="8"/>
        <v/>
      </c>
      <c r="R178" s="223" t="str">
        <f t="shared" si="34"/>
        <v/>
      </c>
      <c r="S178" s="278"/>
      <c r="T178" s="278"/>
      <c r="U178" s="255"/>
    </row>
    <row r="179" spans="1:21" ht="18" customHeight="1" x14ac:dyDescent="0.4">
      <c r="A179" s="186">
        <f t="shared" si="32"/>
        <v>139</v>
      </c>
      <c r="B179" s="96"/>
      <c r="C179" s="97"/>
      <c r="D179" s="112" t="str">
        <f t="shared" si="33"/>
        <v/>
      </c>
      <c r="E179" s="98"/>
      <c r="F179" s="99"/>
      <c r="G179" s="100"/>
      <c r="H179" s="134" t="str">
        <f t="shared" si="10"/>
        <v/>
      </c>
      <c r="I179" s="135" t="str">
        <f t="shared" si="2"/>
        <v/>
      </c>
      <c r="J179" s="101"/>
      <c r="K179" s="100"/>
      <c r="L179" s="134" t="str">
        <f t="shared" si="3"/>
        <v/>
      </c>
      <c r="M179" s="135" t="str">
        <f t="shared" si="4"/>
        <v/>
      </c>
      <c r="N179" s="138" t="str">
        <f t="shared" si="5"/>
        <v/>
      </c>
      <c r="O179" s="139" t="str">
        <f t="shared" si="6"/>
        <v/>
      </c>
      <c r="P179" s="140" t="str">
        <f t="shared" si="7"/>
        <v/>
      </c>
      <c r="Q179" s="305" t="str">
        <f t="shared" si="8"/>
        <v/>
      </c>
      <c r="R179" s="223" t="str">
        <f t="shared" si="34"/>
        <v/>
      </c>
      <c r="S179" s="278"/>
      <c r="T179" s="278"/>
      <c r="U179" s="255"/>
    </row>
    <row r="180" spans="1:21" ht="18" customHeight="1" x14ac:dyDescent="0.4">
      <c r="A180" s="186">
        <f t="shared" si="32"/>
        <v>140</v>
      </c>
      <c r="B180" s="96"/>
      <c r="C180" s="97"/>
      <c r="D180" s="112" t="str">
        <f t="shared" si="33"/>
        <v/>
      </c>
      <c r="E180" s="98"/>
      <c r="F180" s="99"/>
      <c r="G180" s="100"/>
      <c r="H180" s="134" t="str">
        <f t="shared" si="10"/>
        <v/>
      </c>
      <c r="I180" s="135" t="str">
        <f t="shared" si="2"/>
        <v/>
      </c>
      <c r="J180" s="101"/>
      <c r="K180" s="100"/>
      <c r="L180" s="134" t="str">
        <f t="shared" si="3"/>
        <v/>
      </c>
      <c r="M180" s="135" t="str">
        <f t="shared" si="4"/>
        <v/>
      </c>
      <c r="N180" s="138" t="str">
        <f t="shared" si="5"/>
        <v/>
      </c>
      <c r="O180" s="139" t="str">
        <f t="shared" si="6"/>
        <v/>
      </c>
      <c r="P180" s="140" t="str">
        <f t="shared" si="7"/>
        <v/>
      </c>
      <c r="Q180" s="305" t="str">
        <f t="shared" si="8"/>
        <v/>
      </c>
      <c r="R180" s="223" t="str">
        <f t="shared" si="34"/>
        <v/>
      </c>
      <c r="S180" s="278"/>
      <c r="T180" s="278"/>
      <c r="U180" s="255"/>
    </row>
    <row r="181" spans="1:21" ht="18" customHeight="1" x14ac:dyDescent="0.4">
      <c r="A181" s="186">
        <f t="shared" si="32"/>
        <v>141</v>
      </c>
      <c r="B181" s="96"/>
      <c r="C181" s="97"/>
      <c r="D181" s="112" t="str">
        <f t="shared" si="33"/>
        <v/>
      </c>
      <c r="E181" s="98"/>
      <c r="F181" s="99"/>
      <c r="G181" s="100"/>
      <c r="H181" s="134" t="str">
        <f t="shared" si="10"/>
        <v/>
      </c>
      <c r="I181" s="135" t="str">
        <f t="shared" si="2"/>
        <v/>
      </c>
      <c r="J181" s="101"/>
      <c r="K181" s="100"/>
      <c r="L181" s="134" t="str">
        <f t="shared" si="3"/>
        <v/>
      </c>
      <c r="M181" s="135" t="str">
        <f t="shared" si="4"/>
        <v/>
      </c>
      <c r="N181" s="138" t="str">
        <f t="shared" si="5"/>
        <v/>
      </c>
      <c r="O181" s="139" t="str">
        <f t="shared" si="6"/>
        <v/>
      </c>
      <c r="P181" s="140" t="str">
        <f t="shared" si="7"/>
        <v/>
      </c>
      <c r="Q181" s="305" t="str">
        <f t="shared" si="8"/>
        <v/>
      </c>
      <c r="R181" s="223" t="str">
        <f t="shared" si="34"/>
        <v/>
      </c>
      <c r="S181" s="278"/>
      <c r="T181" s="278"/>
      <c r="U181" s="255"/>
    </row>
    <row r="182" spans="1:21" ht="18" customHeight="1" x14ac:dyDescent="0.4">
      <c r="A182" s="186">
        <f t="shared" si="32"/>
        <v>142</v>
      </c>
      <c r="B182" s="96"/>
      <c r="C182" s="97"/>
      <c r="D182" s="112" t="str">
        <f t="shared" si="33"/>
        <v/>
      </c>
      <c r="E182" s="98"/>
      <c r="F182" s="99"/>
      <c r="G182" s="100"/>
      <c r="H182" s="134" t="str">
        <f t="shared" si="10"/>
        <v/>
      </c>
      <c r="I182" s="135" t="str">
        <f t="shared" si="2"/>
        <v/>
      </c>
      <c r="J182" s="101"/>
      <c r="K182" s="100"/>
      <c r="L182" s="134" t="str">
        <f t="shared" si="3"/>
        <v/>
      </c>
      <c r="M182" s="135" t="str">
        <f t="shared" si="4"/>
        <v/>
      </c>
      <c r="N182" s="138" t="str">
        <f t="shared" si="5"/>
        <v/>
      </c>
      <c r="O182" s="139" t="str">
        <f t="shared" si="6"/>
        <v/>
      </c>
      <c r="P182" s="140" t="str">
        <f t="shared" si="7"/>
        <v/>
      </c>
      <c r="Q182" s="305" t="str">
        <f t="shared" si="8"/>
        <v/>
      </c>
      <c r="R182" s="223" t="str">
        <f t="shared" si="34"/>
        <v/>
      </c>
      <c r="S182" s="278"/>
      <c r="T182" s="278"/>
      <c r="U182" s="255"/>
    </row>
    <row r="183" spans="1:21" ht="18" customHeight="1" x14ac:dyDescent="0.4">
      <c r="A183" s="186">
        <f t="shared" si="32"/>
        <v>143</v>
      </c>
      <c r="B183" s="96"/>
      <c r="C183" s="97"/>
      <c r="D183" s="112" t="str">
        <f t="shared" si="33"/>
        <v/>
      </c>
      <c r="E183" s="98"/>
      <c r="F183" s="99"/>
      <c r="G183" s="100"/>
      <c r="H183" s="134" t="str">
        <f t="shared" si="10"/>
        <v/>
      </c>
      <c r="I183" s="135" t="str">
        <f t="shared" si="2"/>
        <v/>
      </c>
      <c r="J183" s="101"/>
      <c r="K183" s="100"/>
      <c r="L183" s="134" t="str">
        <f t="shared" si="3"/>
        <v/>
      </c>
      <c r="M183" s="135" t="str">
        <f t="shared" si="4"/>
        <v/>
      </c>
      <c r="N183" s="138" t="str">
        <f t="shared" si="5"/>
        <v/>
      </c>
      <c r="O183" s="139" t="str">
        <f t="shared" si="6"/>
        <v/>
      </c>
      <c r="P183" s="140" t="str">
        <f t="shared" si="7"/>
        <v/>
      </c>
      <c r="Q183" s="305" t="str">
        <f t="shared" si="8"/>
        <v/>
      </c>
      <c r="R183" s="223" t="str">
        <f t="shared" si="34"/>
        <v/>
      </c>
      <c r="S183" s="278"/>
      <c r="T183" s="278"/>
      <c r="U183" s="255"/>
    </row>
    <row r="184" spans="1:21" ht="18" customHeight="1" x14ac:dyDescent="0.4">
      <c r="A184" s="186">
        <f t="shared" si="32"/>
        <v>144</v>
      </c>
      <c r="B184" s="96"/>
      <c r="C184" s="97"/>
      <c r="D184" s="112" t="str">
        <f t="shared" si="33"/>
        <v/>
      </c>
      <c r="E184" s="98"/>
      <c r="F184" s="99"/>
      <c r="G184" s="100"/>
      <c r="H184" s="134" t="str">
        <f t="shared" si="10"/>
        <v/>
      </c>
      <c r="I184" s="135" t="str">
        <f t="shared" si="2"/>
        <v/>
      </c>
      <c r="J184" s="101"/>
      <c r="K184" s="100"/>
      <c r="L184" s="134" t="str">
        <f t="shared" si="3"/>
        <v/>
      </c>
      <c r="M184" s="135" t="str">
        <f t="shared" si="4"/>
        <v/>
      </c>
      <c r="N184" s="138" t="str">
        <f t="shared" si="5"/>
        <v/>
      </c>
      <c r="O184" s="139" t="str">
        <f t="shared" si="6"/>
        <v/>
      </c>
      <c r="P184" s="140" t="str">
        <f t="shared" si="7"/>
        <v/>
      </c>
      <c r="Q184" s="305" t="str">
        <f t="shared" si="8"/>
        <v/>
      </c>
      <c r="R184" s="223" t="str">
        <f t="shared" si="34"/>
        <v/>
      </c>
      <c r="S184" s="278"/>
      <c r="T184" s="278"/>
      <c r="U184" s="255"/>
    </row>
    <row r="185" spans="1:21" ht="18" customHeight="1" x14ac:dyDescent="0.4">
      <c r="A185" s="186">
        <f t="shared" si="32"/>
        <v>145</v>
      </c>
      <c r="B185" s="96"/>
      <c r="C185" s="97"/>
      <c r="D185" s="112" t="str">
        <f t="shared" si="33"/>
        <v/>
      </c>
      <c r="E185" s="98"/>
      <c r="F185" s="99"/>
      <c r="G185" s="100"/>
      <c r="H185" s="134" t="str">
        <f t="shared" si="10"/>
        <v/>
      </c>
      <c r="I185" s="135" t="str">
        <f t="shared" si="2"/>
        <v/>
      </c>
      <c r="J185" s="101"/>
      <c r="K185" s="100"/>
      <c r="L185" s="134" t="str">
        <f t="shared" si="3"/>
        <v/>
      </c>
      <c r="M185" s="135" t="str">
        <f t="shared" si="4"/>
        <v/>
      </c>
      <c r="N185" s="138" t="str">
        <f t="shared" si="5"/>
        <v/>
      </c>
      <c r="O185" s="139" t="str">
        <f t="shared" si="6"/>
        <v/>
      </c>
      <c r="P185" s="140" t="str">
        <f t="shared" si="7"/>
        <v/>
      </c>
      <c r="Q185" s="305" t="str">
        <f t="shared" si="8"/>
        <v/>
      </c>
      <c r="R185" s="223" t="str">
        <f t="shared" si="34"/>
        <v/>
      </c>
      <c r="S185" s="280"/>
      <c r="T185" s="280"/>
      <c r="U185" s="255"/>
    </row>
    <row r="186" spans="1:21" ht="18" customHeight="1" x14ac:dyDescent="0.4">
      <c r="A186" s="186">
        <f t="shared" si="32"/>
        <v>146</v>
      </c>
      <c r="B186" s="96"/>
      <c r="C186" s="97"/>
      <c r="D186" s="112" t="str">
        <f t="shared" si="33"/>
        <v/>
      </c>
      <c r="E186" s="98"/>
      <c r="F186" s="99"/>
      <c r="G186" s="100"/>
      <c r="H186" s="134" t="str">
        <f t="shared" si="10"/>
        <v/>
      </c>
      <c r="I186" s="135" t="str">
        <f t="shared" si="2"/>
        <v/>
      </c>
      <c r="J186" s="101"/>
      <c r="K186" s="100"/>
      <c r="L186" s="134" t="str">
        <f t="shared" si="3"/>
        <v/>
      </c>
      <c r="M186" s="135" t="str">
        <f t="shared" si="4"/>
        <v/>
      </c>
      <c r="N186" s="138" t="str">
        <f t="shared" si="5"/>
        <v/>
      </c>
      <c r="O186" s="139" t="str">
        <f t="shared" si="6"/>
        <v/>
      </c>
      <c r="P186" s="140" t="str">
        <f t="shared" si="7"/>
        <v/>
      </c>
      <c r="Q186" s="305" t="str">
        <f t="shared" si="8"/>
        <v/>
      </c>
      <c r="R186" s="223" t="str">
        <f t="shared" si="34"/>
        <v/>
      </c>
      <c r="S186" s="278"/>
      <c r="T186" s="278"/>
      <c r="U186" s="255"/>
    </row>
    <row r="187" spans="1:21" ht="18" customHeight="1" x14ac:dyDescent="0.4">
      <c r="A187" s="186">
        <f t="shared" si="32"/>
        <v>147</v>
      </c>
      <c r="B187" s="96"/>
      <c r="C187" s="97"/>
      <c r="D187" s="112" t="str">
        <f t="shared" si="33"/>
        <v/>
      </c>
      <c r="E187" s="98"/>
      <c r="F187" s="99"/>
      <c r="G187" s="100"/>
      <c r="H187" s="134" t="str">
        <f t="shared" si="10"/>
        <v/>
      </c>
      <c r="I187" s="135" t="str">
        <f t="shared" si="2"/>
        <v/>
      </c>
      <c r="J187" s="101"/>
      <c r="K187" s="100"/>
      <c r="L187" s="134" t="str">
        <f t="shared" si="3"/>
        <v/>
      </c>
      <c r="M187" s="135" t="str">
        <f t="shared" si="4"/>
        <v/>
      </c>
      <c r="N187" s="138" t="str">
        <f t="shared" si="5"/>
        <v/>
      </c>
      <c r="O187" s="139" t="str">
        <f t="shared" si="6"/>
        <v/>
      </c>
      <c r="P187" s="140" t="str">
        <f t="shared" si="7"/>
        <v/>
      </c>
      <c r="Q187" s="305" t="str">
        <f t="shared" si="8"/>
        <v/>
      </c>
      <c r="R187" s="223" t="str">
        <f t="shared" si="34"/>
        <v/>
      </c>
      <c r="S187" s="255"/>
      <c r="T187" s="255"/>
      <c r="U187" s="255"/>
    </row>
    <row r="188" spans="1:21" ht="18" customHeight="1" x14ac:dyDescent="0.4">
      <c r="A188" s="186">
        <f t="shared" si="32"/>
        <v>148</v>
      </c>
      <c r="B188" s="96"/>
      <c r="C188" s="97"/>
      <c r="D188" s="112" t="str">
        <f t="shared" si="33"/>
        <v/>
      </c>
      <c r="E188" s="98"/>
      <c r="F188" s="99"/>
      <c r="G188" s="100"/>
      <c r="H188" s="134" t="str">
        <f t="shared" si="10"/>
        <v/>
      </c>
      <c r="I188" s="135" t="str">
        <f t="shared" si="2"/>
        <v/>
      </c>
      <c r="J188" s="101"/>
      <c r="K188" s="100"/>
      <c r="L188" s="134" t="str">
        <f t="shared" si="3"/>
        <v/>
      </c>
      <c r="M188" s="135" t="str">
        <f t="shared" si="4"/>
        <v/>
      </c>
      <c r="N188" s="138" t="str">
        <f t="shared" si="5"/>
        <v/>
      </c>
      <c r="O188" s="139" t="str">
        <f t="shared" si="6"/>
        <v/>
      </c>
      <c r="P188" s="140" t="str">
        <f t="shared" si="7"/>
        <v/>
      </c>
      <c r="Q188" s="305" t="str">
        <f t="shared" si="8"/>
        <v/>
      </c>
      <c r="R188" s="223" t="str">
        <f t="shared" si="34"/>
        <v/>
      </c>
      <c r="S188" s="255"/>
      <c r="T188" s="255"/>
      <c r="U188" s="255"/>
    </row>
    <row r="189" spans="1:21" ht="18" customHeight="1" x14ac:dyDescent="0.4">
      <c r="A189" s="186">
        <f t="shared" si="32"/>
        <v>149</v>
      </c>
      <c r="B189" s="96"/>
      <c r="C189" s="97"/>
      <c r="D189" s="112" t="str">
        <f t="shared" si="33"/>
        <v/>
      </c>
      <c r="E189" s="98"/>
      <c r="F189" s="99"/>
      <c r="G189" s="100"/>
      <c r="H189" s="134" t="str">
        <f t="shared" si="10"/>
        <v/>
      </c>
      <c r="I189" s="135" t="str">
        <f t="shared" si="2"/>
        <v/>
      </c>
      <c r="J189" s="101"/>
      <c r="K189" s="100"/>
      <c r="L189" s="134" t="str">
        <f t="shared" si="3"/>
        <v/>
      </c>
      <c r="M189" s="135" t="str">
        <f t="shared" si="4"/>
        <v/>
      </c>
      <c r="N189" s="138" t="str">
        <f t="shared" si="5"/>
        <v/>
      </c>
      <c r="O189" s="139" t="str">
        <f t="shared" si="6"/>
        <v/>
      </c>
      <c r="P189" s="140" t="str">
        <f t="shared" si="7"/>
        <v/>
      </c>
      <c r="Q189" s="305" t="str">
        <f t="shared" si="8"/>
        <v/>
      </c>
      <c r="R189" s="223" t="str">
        <f t="shared" si="34"/>
        <v/>
      </c>
      <c r="S189" s="255"/>
      <c r="T189" s="255"/>
      <c r="U189" s="255"/>
    </row>
    <row r="190" spans="1:21" ht="18" customHeight="1" thickBot="1" x14ac:dyDescent="0.45">
      <c r="A190" s="186">
        <f t="shared" si="32"/>
        <v>150</v>
      </c>
      <c r="B190" s="103"/>
      <c r="C190" s="104"/>
      <c r="D190" s="112" t="str">
        <f t="shared" si="33"/>
        <v/>
      </c>
      <c r="E190" s="105"/>
      <c r="F190" s="106"/>
      <c r="G190" s="107"/>
      <c r="H190" s="136" t="str">
        <f t="shared" si="10"/>
        <v/>
      </c>
      <c r="I190" s="137" t="str">
        <f t="shared" si="2"/>
        <v/>
      </c>
      <c r="J190" s="108"/>
      <c r="K190" s="107"/>
      <c r="L190" s="134" t="str">
        <f t="shared" si="3"/>
        <v/>
      </c>
      <c r="M190" s="141" t="str">
        <f t="shared" si="4"/>
        <v/>
      </c>
      <c r="N190" s="142" t="str">
        <f t="shared" si="5"/>
        <v/>
      </c>
      <c r="O190" s="143" t="str">
        <f t="shared" si="6"/>
        <v/>
      </c>
      <c r="P190" s="144" t="str">
        <f t="shared" si="7"/>
        <v/>
      </c>
      <c r="Q190" s="306" t="str">
        <f t="shared" si="8"/>
        <v/>
      </c>
      <c r="R190" s="223" t="str">
        <f t="shared" si="34"/>
        <v/>
      </c>
      <c r="S190" s="255"/>
      <c r="T190" s="255"/>
      <c r="U190" s="255"/>
    </row>
    <row r="191" spans="1:21" ht="18" customHeight="1" thickTop="1" thickBot="1" x14ac:dyDescent="0.45">
      <c r="A191" s="255"/>
      <c r="B191" s="281">
        <f>COUNTA(B41:B190)</f>
        <v>0</v>
      </c>
      <c r="C191" s="282"/>
      <c r="D191" s="283"/>
      <c r="E191" s="283"/>
      <c r="F191" s="283"/>
      <c r="G191" s="284"/>
      <c r="H191" s="285"/>
      <c r="I191" s="366"/>
      <c r="J191" s="366"/>
      <c r="K191" s="283"/>
      <c r="L191" s="88"/>
      <c r="M191" s="307"/>
      <c r="N191" s="145">
        <f>COUNT(N41:N190)</f>
        <v>0</v>
      </c>
      <c r="O191" s="314" t="str">
        <f>IFERROR(SUM(O41:O190)/COUNT(O41:O190),"")</f>
        <v/>
      </c>
      <c r="P191" s="315" t="str">
        <f>IFERROR(SUM(P41:P190)/COUNT(P41:P190),"")</f>
        <v/>
      </c>
      <c r="Q191" s="304" t="str">
        <f>IFERROR(ROUNDDOWN(P191-O191,2),"")</f>
        <v/>
      </c>
      <c r="R191" s="308"/>
      <c r="S191" s="255"/>
      <c r="T191" s="255"/>
      <c r="U191" s="255"/>
    </row>
    <row r="192" spans="1:21" ht="18" customHeight="1" thickTop="1" x14ac:dyDescent="0.4">
      <c r="A192" s="255"/>
      <c r="B192" s="88"/>
      <c r="C192" s="286"/>
      <c r="D192" s="88"/>
      <c r="E192" s="88"/>
      <c r="F192" s="88"/>
      <c r="G192" s="88"/>
      <c r="H192" s="88"/>
      <c r="I192" s="88"/>
      <c r="J192" s="88"/>
      <c r="K192" s="88"/>
      <c r="L192" s="88"/>
      <c r="M192" s="88"/>
      <c r="N192" s="146"/>
      <c r="O192" s="367" t="s">
        <v>84</v>
      </c>
      <c r="P192" s="369" t="s">
        <v>85</v>
      </c>
      <c r="Q192" s="309"/>
      <c r="R192" s="278"/>
      <c r="S192" s="255"/>
      <c r="T192" s="255"/>
      <c r="U192" s="255"/>
    </row>
    <row r="193" spans="1:40" ht="18" customHeight="1" x14ac:dyDescent="0.4">
      <c r="A193" s="255"/>
      <c r="B193" s="88"/>
      <c r="C193" s="287" t="s">
        <v>154</v>
      </c>
      <c r="D193" s="88"/>
      <c r="E193" s="88"/>
      <c r="F193" s="88"/>
      <c r="G193" s="88"/>
      <c r="H193" s="88"/>
      <c r="I193" s="88"/>
      <c r="J193" s="88"/>
      <c r="K193" s="88"/>
      <c r="L193" s="88"/>
      <c r="M193" s="88"/>
      <c r="N193" s="146"/>
      <c r="O193" s="367"/>
      <c r="P193" s="369"/>
      <c r="Q193" s="310" t="s">
        <v>87</v>
      </c>
      <c r="R193" s="278"/>
      <c r="S193" s="255"/>
      <c r="T193" s="255"/>
      <c r="U193" s="255"/>
    </row>
    <row r="194" spans="1:40" ht="18" customHeight="1" x14ac:dyDescent="0.4">
      <c r="A194" s="255"/>
      <c r="B194" s="88"/>
      <c r="C194" s="287"/>
      <c r="D194" s="88"/>
      <c r="E194" s="88"/>
      <c r="F194" s="88"/>
      <c r="G194" s="88"/>
      <c r="H194" s="88"/>
      <c r="I194" s="88"/>
      <c r="J194" s="88"/>
      <c r="K194" s="88"/>
      <c r="L194" s="88"/>
      <c r="M194" s="88"/>
      <c r="N194" s="146"/>
      <c r="O194" s="368"/>
      <c r="P194" s="370"/>
      <c r="Q194" s="310"/>
      <c r="R194" s="278"/>
      <c r="S194" s="255"/>
      <c r="T194" s="255"/>
      <c r="U194" s="255"/>
      <c r="AN194" s="71"/>
    </row>
    <row r="195" spans="1:40" s="71" customFormat="1" ht="18" customHeight="1" thickBot="1" x14ac:dyDescent="0.45">
      <c r="A195" s="255"/>
      <c r="B195"/>
      <c r="C195"/>
      <c r="D195"/>
      <c r="E195"/>
      <c r="F195"/>
      <c r="G195"/>
      <c r="H195"/>
      <c r="I195"/>
      <c r="J195"/>
      <c r="K195"/>
      <c r="L195"/>
      <c r="M195"/>
      <c r="N195"/>
      <c r="O195" s="316" t="str">
        <f>IFERROR(AVERAGE(O41:O190),"")</f>
        <v/>
      </c>
      <c r="P195" s="317" t="str">
        <f>IFERROR(AVERAGE(P41:P190),"")</f>
        <v/>
      </c>
      <c r="Q195" s="318" t="str">
        <f>IFERROR(ROUNDDOWN(P195-O195,2),"")</f>
        <v/>
      </c>
      <c r="R195" s="278"/>
      <c r="S195" s="255"/>
      <c r="T195" s="255"/>
      <c r="U195" s="255"/>
      <c r="V195"/>
      <c r="W195"/>
      <c r="X195"/>
      <c r="Y195"/>
      <c r="Z195"/>
      <c r="AA195"/>
      <c r="AB195"/>
      <c r="AC195"/>
      <c r="AD195"/>
      <c r="AE195"/>
      <c r="AF195"/>
      <c r="AG195"/>
      <c r="AH195"/>
      <c r="AI195"/>
      <c r="AJ195"/>
      <c r="AK195"/>
      <c r="AL195"/>
      <c r="AM195"/>
      <c r="AN195"/>
    </row>
    <row r="196" spans="1:40" x14ac:dyDescent="0.4">
      <c r="A196" s="255"/>
      <c r="B196" s="285"/>
      <c r="C196" s="288"/>
      <c r="D196" s="289"/>
      <c r="E196" s="290"/>
      <c r="F196" s="290"/>
      <c r="G196" s="291"/>
      <c r="H196" s="291"/>
      <c r="I196" s="292"/>
      <c r="J196" s="290"/>
      <c r="K196" s="291"/>
      <c r="L196" s="291"/>
      <c r="M196" s="292"/>
      <c r="N196" s="291"/>
      <c r="O196" s="293"/>
      <c r="P196" s="294"/>
      <c r="Q196" s="294"/>
      <c r="R196" s="278"/>
      <c r="S196" s="255"/>
      <c r="T196" s="255"/>
      <c r="U196" s="255"/>
    </row>
    <row r="197" spans="1:40" x14ac:dyDescent="0.4">
      <c r="A197" s="255"/>
      <c r="B197" s="285"/>
      <c r="C197" s="288"/>
      <c r="D197" s="289"/>
      <c r="E197" s="290"/>
      <c r="F197" s="290"/>
      <c r="G197" s="291"/>
      <c r="H197" s="291"/>
      <c r="I197" s="292"/>
      <c r="J197" s="290"/>
      <c r="K197" s="291"/>
      <c r="L197" s="291"/>
      <c r="M197" s="292"/>
      <c r="N197" s="291"/>
      <c r="O197" s="293"/>
      <c r="P197" s="294"/>
      <c r="Q197" s="294"/>
      <c r="R197" s="278"/>
      <c r="S197" s="255"/>
      <c r="T197" s="255"/>
      <c r="U197" s="256"/>
    </row>
    <row r="198" spans="1:40" x14ac:dyDescent="0.4">
      <c r="A198" s="256"/>
      <c r="B198" s="285"/>
      <c r="C198" s="288"/>
      <c r="D198" s="289"/>
      <c r="E198" s="290"/>
      <c r="F198" s="290"/>
      <c r="G198" s="291"/>
      <c r="H198" s="291"/>
      <c r="I198" s="292"/>
      <c r="J198" s="290"/>
      <c r="K198" s="291"/>
      <c r="L198" s="291"/>
      <c r="M198" s="292"/>
      <c r="N198" s="291"/>
      <c r="O198" s="293"/>
      <c r="P198" s="294"/>
      <c r="Q198" s="294"/>
      <c r="R198" s="278"/>
      <c r="S198" s="255"/>
      <c r="T198" s="255"/>
      <c r="U198" s="257"/>
    </row>
    <row r="199" spans="1:40" x14ac:dyDescent="0.4">
      <c r="A199" s="257"/>
      <c r="B199" s="285"/>
      <c r="C199" s="288"/>
      <c r="D199" s="289"/>
      <c r="E199" s="290"/>
      <c r="F199" s="290"/>
      <c r="G199" s="291"/>
      <c r="H199" s="291"/>
      <c r="I199" s="292"/>
      <c r="J199" s="290"/>
      <c r="K199" s="291"/>
      <c r="L199" s="291"/>
      <c r="M199" s="292"/>
      <c r="N199" s="291"/>
      <c r="O199" s="293"/>
      <c r="P199" s="294"/>
      <c r="Q199" s="294"/>
      <c r="R199" s="278"/>
      <c r="S199" s="255"/>
      <c r="T199" s="255"/>
      <c r="U199" s="255"/>
    </row>
    <row r="200" spans="1:40" x14ac:dyDescent="0.4">
      <c r="A200" s="255"/>
      <c r="B200" s="285"/>
      <c r="C200" s="288"/>
      <c r="D200" s="289"/>
      <c r="E200" s="290"/>
      <c r="F200" s="290"/>
      <c r="G200" s="291"/>
      <c r="H200" s="291"/>
      <c r="I200" s="292"/>
      <c r="J200" s="290"/>
      <c r="K200" s="291"/>
      <c r="L200" s="291"/>
      <c r="M200" s="292"/>
      <c r="N200" s="291"/>
      <c r="O200" s="293"/>
      <c r="P200" s="294"/>
      <c r="Q200" s="294"/>
      <c r="R200" s="278"/>
      <c r="S200" s="255"/>
      <c r="T200" s="255"/>
      <c r="U200" s="255"/>
    </row>
    <row r="201" spans="1:40" x14ac:dyDescent="0.4">
      <c r="A201" s="255"/>
      <c r="B201" s="285"/>
      <c r="C201" s="288"/>
      <c r="D201" s="289"/>
      <c r="E201" s="290"/>
      <c r="F201" s="290"/>
      <c r="G201" s="291"/>
      <c r="H201" s="291"/>
      <c r="I201" s="292"/>
      <c r="J201" s="290"/>
      <c r="K201" s="291"/>
      <c r="L201" s="291"/>
      <c r="M201" s="292"/>
      <c r="N201" s="291"/>
      <c r="O201" s="293"/>
      <c r="P201" s="294"/>
      <c r="Q201" s="294"/>
      <c r="R201" s="278"/>
      <c r="S201" s="255"/>
      <c r="T201" s="255"/>
      <c r="U201" s="255"/>
    </row>
    <row r="202" spans="1:40" x14ac:dyDescent="0.4">
      <c r="A202" s="255"/>
      <c r="B202" s="285"/>
      <c r="C202" s="288"/>
      <c r="D202" s="289"/>
      <c r="E202" s="290"/>
      <c r="F202" s="290"/>
      <c r="G202" s="291"/>
      <c r="H202" s="291"/>
      <c r="I202" s="292"/>
      <c r="J202" s="290"/>
      <c r="K202" s="291"/>
      <c r="L202" s="291"/>
      <c r="M202" s="292"/>
      <c r="N202" s="291"/>
      <c r="O202" s="293"/>
      <c r="P202" s="294"/>
      <c r="Q202" s="294"/>
      <c r="R202" s="278"/>
      <c r="S202" s="255"/>
      <c r="T202" s="255"/>
      <c r="U202" s="255"/>
    </row>
    <row r="203" spans="1:40" x14ac:dyDescent="0.4">
      <c r="A203" s="255"/>
      <c r="B203" s="285"/>
      <c r="C203" s="288"/>
      <c r="D203" s="289"/>
      <c r="E203" s="290"/>
      <c r="F203" s="290"/>
      <c r="G203" s="291"/>
      <c r="H203" s="291"/>
      <c r="I203" s="292"/>
      <c r="J203" s="290"/>
      <c r="K203" s="291"/>
      <c r="L203" s="291"/>
      <c r="M203" s="292"/>
      <c r="N203" s="291"/>
      <c r="O203" s="293"/>
      <c r="P203" s="294"/>
      <c r="Q203" s="294"/>
      <c r="R203" s="278"/>
      <c r="S203" s="255"/>
      <c r="T203" s="255"/>
      <c r="U203" s="255"/>
    </row>
    <row r="204" spans="1:40" x14ac:dyDescent="0.4">
      <c r="A204" s="255"/>
      <c r="B204" s="285"/>
      <c r="C204" s="288"/>
      <c r="D204" s="289"/>
      <c r="E204" s="290"/>
      <c r="F204" s="290"/>
      <c r="G204" s="291"/>
      <c r="H204" s="291"/>
      <c r="I204" s="292"/>
      <c r="J204" s="290"/>
      <c r="K204" s="291"/>
      <c r="L204" s="291"/>
      <c r="M204" s="292"/>
      <c r="N204" s="291"/>
      <c r="O204" s="293"/>
      <c r="P204" s="294"/>
      <c r="Q204" s="294"/>
      <c r="R204" s="278"/>
      <c r="S204" s="255"/>
      <c r="T204" s="255"/>
      <c r="U204" s="255"/>
    </row>
    <row r="205" spans="1:40" x14ac:dyDescent="0.4">
      <c r="A205" s="255"/>
      <c r="B205" s="285"/>
      <c r="C205" s="288"/>
      <c r="D205" s="289"/>
      <c r="E205" s="290"/>
      <c r="F205" s="290"/>
      <c r="G205" s="291"/>
      <c r="H205" s="291"/>
      <c r="I205" s="292"/>
      <c r="J205" s="290"/>
      <c r="K205" s="291"/>
      <c r="L205" s="291"/>
      <c r="M205" s="292"/>
      <c r="N205" s="291"/>
      <c r="O205" s="293"/>
      <c r="P205" s="294"/>
      <c r="Q205" s="294"/>
      <c r="R205" s="278"/>
      <c r="S205" s="255"/>
      <c r="T205" s="255"/>
      <c r="U205" s="255"/>
    </row>
    <row r="206" spans="1:40" x14ac:dyDescent="0.4">
      <c r="A206" s="255"/>
      <c r="B206" s="285"/>
      <c r="C206" s="288"/>
      <c r="D206" s="289"/>
      <c r="E206" s="290"/>
      <c r="F206" s="290"/>
      <c r="G206" s="291"/>
      <c r="H206" s="291"/>
      <c r="I206" s="292"/>
      <c r="J206" s="290"/>
      <c r="K206" s="291"/>
      <c r="L206" s="291"/>
      <c r="M206" s="292"/>
      <c r="N206" s="291"/>
      <c r="O206" s="293"/>
      <c r="P206" s="294"/>
      <c r="Q206" s="294"/>
      <c r="R206" s="278"/>
      <c r="S206" s="255"/>
      <c r="T206" s="255"/>
      <c r="U206" s="255"/>
    </row>
    <row r="207" spans="1:40" x14ac:dyDescent="0.4">
      <c r="A207" s="255"/>
      <c r="B207" s="285"/>
      <c r="C207" s="288"/>
      <c r="D207" s="289"/>
      <c r="E207" s="290"/>
      <c r="F207" s="290"/>
      <c r="G207" s="291"/>
      <c r="H207" s="291"/>
      <c r="I207" s="292"/>
      <c r="J207" s="290"/>
      <c r="K207" s="291"/>
      <c r="L207" s="291"/>
      <c r="M207" s="292"/>
      <c r="N207" s="291"/>
      <c r="O207" s="293"/>
      <c r="P207" s="294"/>
      <c r="Q207" s="294"/>
      <c r="R207" s="278"/>
      <c r="S207" s="255"/>
      <c r="T207" s="255"/>
      <c r="U207" s="258"/>
    </row>
    <row r="208" spans="1:40" x14ac:dyDescent="0.4">
      <c r="A208" s="258"/>
      <c r="B208" s="285"/>
      <c r="C208" s="288"/>
      <c r="D208" s="289"/>
      <c r="E208" s="290"/>
      <c r="F208" s="290"/>
      <c r="G208" s="291"/>
      <c r="H208" s="291"/>
      <c r="I208" s="292"/>
      <c r="J208" s="290"/>
      <c r="K208" s="291"/>
      <c r="L208" s="291"/>
      <c r="M208" s="292"/>
      <c r="N208" s="291"/>
      <c r="O208" s="293"/>
      <c r="P208" s="294"/>
      <c r="Q208" s="294"/>
      <c r="R208" s="278"/>
      <c r="S208" s="255"/>
      <c r="T208" s="255"/>
      <c r="U208" s="258"/>
    </row>
    <row r="209" spans="1:21" x14ac:dyDescent="0.4">
      <c r="A209" s="258"/>
      <c r="B209" s="285"/>
      <c r="C209" s="288"/>
      <c r="D209" s="289"/>
      <c r="E209" s="290"/>
      <c r="F209" s="290"/>
      <c r="G209" s="291"/>
      <c r="H209" s="291"/>
      <c r="I209" s="292"/>
      <c r="J209" s="290"/>
      <c r="K209" s="291"/>
      <c r="L209" s="291"/>
      <c r="M209" s="292"/>
      <c r="N209" s="291"/>
      <c r="O209" s="293"/>
      <c r="P209" s="294"/>
      <c r="Q209" s="294"/>
      <c r="R209" s="278"/>
      <c r="S209" s="255"/>
      <c r="T209" s="255"/>
      <c r="U209" s="258"/>
    </row>
    <row r="210" spans="1:21" x14ac:dyDescent="0.4">
      <c r="A210" s="258"/>
      <c r="B210" s="285"/>
      <c r="C210" s="288"/>
      <c r="D210" s="289"/>
      <c r="E210" s="290"/>
      <c r="F210" s="290"/>
      <c r="G210" s="291"/>
      <c r="H210" s="291"/>
      <c r="I210" s="292"/>
      <c r="J210" s="290"/>
      <c r="K210" s="291"/>
      <c r="L210" s="291"/>
      <c r="M210" s="292"/>
      <c r="N210" s="291"/>
      <c r="O210" s="293"/>
      <c r="P210" s="294"/>
      <c r="Q210" s="294"/>
      <c r="R210" s="278"/>
      <c r="S210" s="255"/>
      <c r="T210" s="255"/>
      <c r="U210" s="256"/>
    </row>
    <row r="211" spans="1:21" x14ac:dyDescent="0.4">
      <c r="A211" s="256"/>
      <c r="B211" s="285"/>
      <c r="C211" s="288"/>
      <c r="D211" s="289"/>
      <c r="E211" s="290"/>
      <c r="F211" s="290"/>
      <c r="G211" s="291"/>
      <c r="H211" s="291"/>
      <c r="I211" s="292"/>
      <c r="J211" s="290"/>
      <c r="K211" s="291"/>
      <c r="L211" s="291"/>
      <c r="M211" s="292"/>
      <c r="N211" s="291"/>
      <c r="O211" s="293"/>
      <c r="P211" s="294"/>
      <c r="Q211" s="294"/>
      <c r="R211" s="278"/>
      <c r="S211" s="255"/>
      <c r="T211" s="255"/>
      <c r="U211" s="257"/>
    </row>
    <row r="212" spans="1:21" x14ac:dyDescent="0.4">
      <c r="A212" s="257"/>
      <c r="B212" s="285"/>
      <c r="C212" s="288"/>
      <c r="D212" s="289"/>
      <c r="E212" s="290"/>
      <c r="F212" s="290"/>
      <c r="G212" s="291"/>
      <c r="H212" s="291"/>
      <c r="I212" s="292"/>
      <c r="J212" s="290"/>
      <c r="K212" s="291"/>
      <c r="L212" s="291"/>
      <c r="M212" s="292"/>
      <c r="N212" s="291"/>
      <c r="O212" s="293"/>
      <c r="P212" s="294"/>
      <c r="Q212" s="294"/>
      <c r="R212" s="278"/>
      <c r="S212" s="255"/>
      <c r="T212" s="255"/>
      <c r="U212" s="255"/>
    </row>
    <row r="213" spans="1:21" x14ac:dyDescent="0.4">
      <c r="A213" s="255"/>
      <c r="B213" s="285"/>
      <c r="C213" s="288"/>
      <c r="D213" s="289"/>
      <c r="E213" s="290"/>
      <c r="F213" s="290"/>
      <c r="G213" s="291"/>
      <c r="H213" s="291"/>
      <c r="I213" s="292"/>
      <c r="J213" s="290"/>
      <c r="K213" s="291"/>
      <c r="L213" s="291"/>
      <c r="M213" s="292"/>
      <c r="N213" s="291"/>
      <c r="O213" s="293"/>
      <c r="P213" s="294"/>
      <c r="Q213" s="294"/>
      <c r="R213" s="278"/>
      <c r="S213" s="255"/>
      <c r="T213" s="255"/>
      <c r="U213" s="255"/>
    </row>
    <row r="214" spans="1:21" x14ac:dyDescent="0.4">
      <c r="A214" s="255"/>
      <c r="B214" s="285"/>
      <c r="C214" s="288"/>
      <c r="D214" s="289"/>
      <c r="E214" s="290"/>
      <c r="F214" s="290"/>
      <c r="G214" s="291"/>
      <c r="H214" s="291"/>
      <c r="I214" s="292"/>
      <c r="J214" s="290"/>
      <c r="K214" s="291"/>
      <c r="L214" s="291"/>
      <c r="M214" s="292"/>
      <c r="N214" s="291"/>
      <c r="O214" s="293"/>
      <c r="P214" s="294"/>
      <c r="Q214" s="294"/>
      <c r="R214" s="278"/>
      <c r="S214" s="255"/>
      <c r="T214" s="255"/>
    </row>
    <row r="215" spans="1:21" x14ac:dyDescent="0.4">
      <c r="B215" s="285"/>
      <c r="C215" s="288"/>
      <c r="D215" s="289"/>
      <c r="E215" s="290"/>
      <c r="F215" s="290"/>
      <c r="G215" s="291"/>
      <c r="H215" s="291"/>
      <c r="I215" s="292"/>
      <c r="J215" s="290"/>
      <c r="K215" s="291"/>
      <c r="L215" s="291"/>
      <c r="M215" s="292"/>
      <c r="N215" s="291"/>
      <c r="O215" s="293"/>
      <c r="P215" s="294"/>
      <c r="Q215" s="294"/>
      <c r="R215" s="278"/>
      <c r="S215" s="255"/>
      <c r="T215" s="255"/>
    </row>
    <row r="216" spans="1:21" x14ac:dyDescent="0.4">
      <c r="B216" s="285"/>
      <c r="C216" s="288"/>
      <c r="D216" s="289"/>
      <c r="E216" s="290"/>
      <c r="F216" s="290"/>
      <c r="G216" s="291"/>
      <c r="H216" s="291"/>
      <c r="I216" s="292"/>
      <c r="J216" s="290"/>
      <c r="K216" s="291"/>
      <c r="L216" s="291"/>
      <c r="M216" s="292"/>
      <c r="N216" s="291"/>
      <c r="O216" s="293"/>
      <c r="P216" s="294"/>
      <c r="Q216" s="294"/>
      <c r="R216" s="278"/>
      <c r="S216" s="255"/>
      <c r="T216" s="255"/>
    </row>
    <row r="217" spans="1:21" x14ac:dyDescent="0.4">
      <c r="B217" s="285"/>
      <c r="C217" s="288"/>
      <c r="D217" s="289"/>
      <c r="E217" s="290"/>
      <c r="F217" s="290"/>
      <c r="G217" s="291"/>
      <c r="H217" s="291"/>
      <c r="I217" s="292"/>
      <c r="J217" s="290"/>
      <c r="K217" s="291"/>
      <c r="L217" s="291"/>
      <c r="M217" s="292"/>
      <c r="N217" s="291"/>
      <c r="O217" s="293"/>
      <c r="P217" s="294"/>
      <c r="Q217" s="294"/>
      <c r="R217" s="278"/>
      <c r="S217" s="255"/>
      <c r="T217" s="255"/>
    </row>
    <row r="218" spans="1:21" x14ac:dyDescent="0.4">
      <c r="B218" s="285"/>
      <c r="C218" s="288"/>
      <c r="D218" s="289"/>
      <c r="E218" s="290"/>
      <c r="F218" s="290"/>
      <c r="G218" s="291"/>
      <c r="H218" s="291"/>
      <c r="I218" s="292"/>
      <c r="J218" s="290"/>
      <c r="K218" s="291"/>
      <c r="L218" s="291"/>
      <c r="M218" s="292"/>
      <c r="N218" s="291"/>
      <c r="O218" s="293"/>
      <c r="P218" s="294"/>
      <c r="Q218" s="294"/>
      <c r="R218" s="278"/>
      <c r="S218" s="255"/>
      <c r="T218" s="255"/>
    </row>
    <row r="219" spans="1:21" x14ac:dyDescent="0.4">
      <c r="B219" s="285"/>
      <c r="C219" s="288"/>
      <c r="D219" s="289"/>
      <c r="E219" s="290"/>
      <c r="F219" s="290"/>
      <c r="G219" s="291"/>
      <c r="H219" s="291"/>
      <c r="I219" s="292"/>
      <c r="J219" s="290"/>
      <c r="K219" s="291"/>
      <c r="L219" s="291"/>
      <c r="M219" s="292"/>
      <c r="N219" s="291"/>
      <c r="O219" s="293"/>
      <c r="P219" s="294"/>
      <c r="Q219" s="294"/>
      <c r="R219" s="278"/>
      <c r="S219" s="255"/>
      <c r="T219" s="255"/>
    </row>
    <row r="220" spans="1:21" x14ac:dyDescent="0.4">
      <c r="B220" s="285"/>
      <c r="C220" s="288"/>
      <c r="D220" s="289"/>
      <c r="E220" s="290"/>
      <c r="F220" s="290"/>
      <c r="G220" s="291"/>
      <c r="H220" s="291"/>
      <c r="I220" s="292"/>
      <c r="J220" s="290"/>
      <c r="K220" s="291"/>
      <c r="L220" s="291"/>
      <c r="M220" s="292"/>
      <c r="N220" s="291"/>
      <c r="O220" s="293"/>
      <c r="P220" s="294"/>
      <c r="Q220" s="294"/>
      <c r="R220" s="278"/>
      <c r="S220" s="256"/>
      <c r="T220" s="256"/>
    </row>
    <row r="221" spans="1:21" x14ac:dyDescent="0.4">
      <c r="B221" s="285"/>
      <c r="C221" s="288"/>
      <c r="D221" s="289"/>
      <c r="E221" s="290"/>
      <c r="F221" s="290"/>
      <c r="G221" s="291"/>
      <c r="H221" s="291"/>
      <c r="I221" s="292"/>
      <c r="J221" s="290"/>
      <c r="K221" s="291"/>
      <c r="L221" s="291"/>
      <c r="M221" s="292"/>
      <c r="N221" s="291"/>
      <c r="O221" s="293"/>
      <c r="P221" s="294"/>
      <c r="Q221" s="294"/>
      <c r="R221" s="278"/>
      <c r="S221" s="257"/>
      <c r="T221" s="257"/>
    </row>
    <row r="222" spans="1:21" x14ac:dyDescent="0.4">
      <c r="B222" s="285"/>
      <c r="C222" s="288"/>
      <c r="D222" s="289"/>
      <c r="E222" s="290"/>
      <c r="F222" s="290"/>
      <c r="G222" s="291"/>
      <c r="H222" s="291"/>
      <c r="I222" s="292"/>
      <c r="J222" s="290"/>
      <c r="K222" s="291"/>
      <c r="L222" s="291"/>
      <c r="M222" s="292"/>
      <c r="N222" s="291"/>
      <c r="O222" s="293"/>
      <c r="P222" s="294"/>
      <c r="Q222" s="294"/>
      <c r="R222" s="278"/>
      <c r="S222" s="255"/>
      <c r="T222" s="255"/>
    </row>
    <row r="223" spans="1:21" x14ac:dyDescent="0.4">
      <c r="B223" s="285"/>
      <c r="C223" s="288"/>
      <c r="D223" s="289"/>
      <c r="E223" s="290"/>
      <c r="F223" s="290"/>
      <c r="G223" s="291"/>
      <c r="H223" s="291"/>
      <c r="I223" s="292"/>
      <c r="J223" s="290"/>
      <c r="K223" s="291"/>
      <c r="L223" s="291"/>
      <c r="M223" s="292"/>
      <c r="N223" s="291"/>
      <c r="O223" s="293"/>
      <c r="P223" s="294"/>
      <c r="Q223" s="294"/>
      <c r="R223" s="278"/>
      <c r="S223" s="255"/>
      <c r="T223" s="255"/>
    </row>
    <row r="224" spans="1:21" x14ac:dyDescent="0.4">
      <c r="B224" s="285"/>
      <c r="C224" s="288"/>
      <c r="D224" s="289"/>
      <c r="E224" s="290"/>
      <c r="F224" s="290"/>
      <c r="G224" s="291"/>
      <c r="H224" s="291"/>
      <c r="I224" s="292"/>
      <c r="J224" s="290"/>
      <c r="K224" s="291"/>
      <c r="L224" s="291"/>
      <c r="M224" s="292"/>
      <c r="N224" s="291"/>
      <c r="O224" s="293"/>
      <c r="P224" s="294"/>
      <c r="Q224" s="294"/>
      <c r="R224" s="278"/>
      <c r="S224" s="255"/>
      <c r="T224" s="255"/>
    </row>
    <row r="225" spans="2:20" x14ac:dyDescent="0.4">
      <c r="B225" s="285"/>
      <c r="C225" s="288"/>
      <c r="D225" s="289"/>
      <c r="E225" s="290"/>
      <c r="F225" s="290"/>
      <c r="G225" s="291"/>
      <c r="H225" s="291"/>
      <c r="I225" s="292"/>
      <c r="J225" s="290"/>
      <c r="K225" s="291"/>
      <c r="L225" s="291"/>
      <c r="M225" s="292"/>
      <c r="N225" s="291"/>
      <c r="O225" s="293"/>
      <c r="P225" s="294"/>
      <c r="Q225" s="294"/>
      <c r="R225" s="278"/>
      <c r="S225" s="255"/>
      <c r="T225" s="255"/>
    </row>
    <row r="226" spans="2:20" x14ac:dyDescent="0.4">
      <c r="B226" s="285"/>
      <c r="C226" s="288"/>
      <c r="D226" s="289"/>
      <c r="E226" s="290"/>
      <c r="F226" s="290"/>
      <c r="G226" s="291"/>
      <c r="H226" s="291"/>
      <c r="I226" s="292"/>
      <c r="J226" s="290"/>
      <c r="K226" s="291"/>
      <c r="L226" s="291"/>
      <c r="M226" s="292"/>
      <c r="N226" s="291"/>
      <c r="O226" s="293"/>
      <c r="P226" s="294"/>
      <c r="Q226" s="294"/>
      <c r="R226" s="278"/>
      <c r="S226" s="255"/>
      <c r="T226" s="255"/>
    </row>
    <row r="227" spans="2:20" x14ac:dyDescent="0.4">
      <c r="B227" s="285"/>
      <c r="C227" s="288"/>
      <c r="D227" s="289"/>
      <c r="E227" s="290"/>
      <c r="F227" s="290"/>
      <c r="G227" s="291"/>
      <c r="H227" s="291"/>
      <c r="I227" s="292"/>
      <c r="J227" s="290"/>
      <c r="K227" s="291"/>
      <c r="L227" s="291"/>
      <c r="M227" s="292"/>
      <c r="N227" s="291"/>
      <c r="O227" s="293"/>
      <c r="P227" s="294"/>
      <c r="Q227" s="294"/>
      <c r="R227" s="278"/>
      <c r="S227" s="255"/>
      <c r="T227" s="255"/>
    </row>
    <row r="228" spans="2:20" x14ac:dyDescent="0.4">
      <c r="B228" s="285"/>
      <c r="C228" s="288"/>
      <c r="D228" s="289"/>
      <c r="E228" s="290"/>
      <c r="F228" s="290"/>
      <c r="G228" s="291"/>
      <c r="H228" s="291"/>
      <c r="I228" s="292"/>
      <c r="J228" s="290"/>
      <c r="K228" s="291"/>
      <c r="L228" s="291"/>
      <c r="M228" s="292"/>
      <c r="N228" s="291"/>
      <c r="O228" s="293"/>
      <c r="P228" s="294"/>
      <c r="Q228" s="294"/>
      <c r="R228" s="278"/>
      <c r="S228" s="255"/>
      <c r="T228" s="255"/>
    </row>
    <row r="229" spans="2:20" x14ac:dyDescent="0.4">
      <c r="B229" s="285"/>
      <c r="C229" s="288"/>
      <c r="D229" s="289"/>
      <c r="E229" s="290"/>
      <c r="F229" s="290"/>
      <c r="G229" s="291"/>
      <c r="H229" s="291"/>
      <c r="I229" s="292"/>
      <c r="J229" s="290"/>
      <c r="K229" s="291"/>
      <c r="L229" s="291"/>
      <c r="M229" s="292"/>
      <c r="N229" s="291"/>
      <c r="O229" s="293"/>
      <c r="P229" s="294"/>
      <c r="Q229" s="294"/>
      <c r="R229" s="278"/>
      <c r="S229" s="255"/>
      <c r="T229" s="255"/>
    </row>
    <row r="230" spans="2:20" x14ac:dyDescent="0.4">
      <c r="B230" s="295"/>
      <c r="C230" s="288"/>
      <c r="D230" s="88"/>
      <c r="E230" s="88"/>
      <c r="F230" s="88"/>
      <c r="G230" s="88"/>
      <c r="H230" s="88"/>
      <c r="I230" s="291"/>
      <c r="J230" s="88"/>
      <c r="K230" s="88"/>
      <c r="L230" s="88"/>
      <c r="M230" s="291"/>
      <c r="N230" s="291"/>
      <c r="O230" s="291"/>
      <c r="P230" s="294"/>
      <c r="Q230" s="294"/>
      <c r="R230" s="278"/>
      <c r="S230" s="258"/>
      <c r="T230" s="258"/>
    </row>
    <row r="231" spans="2:20" x14ac:dyDescent="0.4">
      <c r="B231" s="88"/>
      <c r="C231" s="288"/>
      <c r="D231" s="88"/>
      <c r="E231" s="88"/>
      <c r="F231" s="88"/>
      <c r="G231" s="88"/>
      <c r="H231" s="88"/>
      <c r="I231" s="88"/>
      <c r="J231" s="88"/>
      <c r="K231" s="88"/>
      <c r="L231" s="88"/>
      <c r="M231" s="88"/>
      <c r="N231" s="146"/>
      <c r="O231" s="146"/>
      <c r="P231" s="255"/>
      <c r="Q231" s="255"/>
      <c r="R231" s="255"/>
      <c r="S231" s="258"/>
      <c r="T231" s="258"/>
    </row>
    <row r="232" spans="2:20" x14ac:dyDescent="0.4">
      <c r="B232" s="255"/>
      <c r="C232" s="296"/>
      <c r="D232" s="255"/>
      <c r="E232" s="255"/>
      <c r="F232" s="255"/>
      <c r="G232" s="255"/>
      <c r="H232" s="255"/>
      <c r="I232" s="255"/>
      <c r="J232" s="255"/>
      <c r="K232" s="255"/>
      <c r="L232" s="255"/>
      <c r="M232" s="255"/>
      <c r="N232" s="255"/>
      <c r="O232" s="255"/>
      <c r="P232" s="255"/>
      <c r="Q232" s="255"/>
      <c r="R232" s="255"/>
      <c r="S232" s="258"/>
      <c r="T232" s="258"/>
    </row>
    <row r="233" spans="2:20" x14ac:dyDescent="0.4">
      <c r="B233" s="255"/>
      <c r="C233" s="296"/>
      <c r="D233" s="255"/>
      <c r="E233" s="255"/>
      <c r="F233" s="255"/>
      <c r="G233" s="255"/>
      <c r="H233" s="255"/>
      <c r="I233" s="255"/>
      <c r="J233" s="255"/>
      <c r="K233" s="255"/>
      <c r="L233" s="255"/>
      <c r="M233" s="255"/>
      <c r="N233" s="255"/>
      <c r="O233" s="255"/>
      <c r="P233" s="255"/>
      <c r="Q233" s="255"/>
      <c r="R233" s="255"/>
      <c r="S233" s="256"/>
      <c r="T233" s="256"/>
    </row>
    <row r="234" spans="2:20" x14ac:dyDescent="0.4">
      <c r="B234" s="255"/>
      <c r="C234" s="296"/>
      <c r="D234" s="255"/>
      <c r="E234" s="255"/>
      <c r="F234" s="255"/>
      <c r="G234" s="255"/>
      <c r="H234" s="255"/>
      <c r="I234" s="255"/>
      <c r="J234" s="255"/>
      <c r="K234" s="255"/>
      <c r="L234" s="255"/>
      <c r="M234" s="255"/>
      <c r="N234" s="255"/>
      <c r="O234" s="255"/>
      <c r="P234" s="255"/>
      <c r="Q234" s="255"/>
      <c r="R234" s="255"/>
      <c r="S234" s="257"/>
      <c r="T234" s="257"/>
    </row>
    <row r="235" spans="2:20" x14ac:dyDescent="0.4">
      <c r="B235" s="255"/>
      <c r="C235" s="296"/>
      <c r="D235" s="255"/>
      <c r="E235" s="255"/>
      <c r="F235" s="255"/>
      <c r="G235" s="255"/>
      <c r="H235" s="255"/>
      <c r="I235" s="255"/>
      <c r="J235" s="255"/>
      <c r="K235" s="255"/>
      <c r="L235" s="255"/>
      <c r="M235" s="255"/>
      <c r="N235" s="255"/>
      <c r="O235" s="255"/>
      <c r="P235" s="255"/>
      <c r="Q235" s="255"/>
      <c r="R235" s="255"/>
      <c r="S235" s="255"/>
      <c r="T235" s="255"/>
    </row>
    <row r="236" spans="2:20" x14ac:dyDescent="0.4">
      <c r="B236" s="255"/>
      <c r="C236" s="296"/>
      <c r="D236" s="255"/>
      <c r="E236" s="255"/>
      <c r="F236" s="255"/>
      <c r="G236" s="255"/>
      <c r="H236" s="255"/>
      <c r="I236" s="255"/>
      <c r="J236" s="255"/>
      <c r="K236" s="255"/>
      <c r="L236" s="255"/>
      <c r="M236" s="255"/>
      <c r="N236" s="255"/>
      <c r="O236" s="255"/>
      <c r="P236" s="255"/>
      <c r="Q236" s="255"/>
      <c r="R236" s="255"/>
      <c r="S236" s="255"/>
      <c r="T236" s="255"/>
    </row>
    <row r="237" spans="2:20" x14ac:dyDescent="0.4">
      <c r="B237" s="255"/>
      <c r="C237" s="296"/>
      <c r="D237" s="255"/>
      <c r="E237" s="255"/>
      <c r="F237" s="255"/>
      <c r="G237" s="255"/>
      <c r="H237" s="255"/>
      <c r="I237" s="255"/>
      <c r="J237" s="255"/>
      <c r="K237" s="255"/>
      <c r="L237" s="255"/>
      <c r="M237" s="255"/>
      <c r="N237" s="255"/>
      <c r="O237" s="255"/>
      <c r="P237" s="255"/>
      <c r="Q237" s="255"/>
      <c r="R237" s="255"/>
    </row>
    <row r="238" spans="2:20" x14ac:dyDescent="0.4">
      <c r="B238" s="255"/>
      <c r="C238" s="296"/>
      <c r="D238" s="255"/>
      <c r="E238" s="255"/>
      <c r="F238" s="255"/>
      <c r="G238" s="255"/>
      <c r="H238" s="255"/>
      <c r="I238" s="255"/>
      <c r="J238" s="255"/>
      <c r="K238" s="255"/>
      <c r="L238" s="255"/>
      <c r="M238" s="255"/>
      <c r="N238" s="255"/>
      <c r="O238" s="255"/>
      <c r="P238" s="255"/>
      <c r="Q238" s="255"/>
      <c r="R238" s="255"/>
    </row>
    <row r="239" spans="2:20" x14ac:dyDescent="0.4">
      <c r="B239" s="255"/>
      <c r="C239" s="296"/>
      <c r="D239" s="255"/>
      <c r="E239" s="255"/>
      <c r="F239" s="255"/>
      <c r="G239" s="255"/>
      <c r="H239" s="255"/>
      <c r="I239" s="255"/>
      <c r="J239" s="255"/>
      <c r="K239" s="255"/>
      <c r="L239" s="255"/>
      <c r="M239" s="255"/>
      <c r="N239" s="255"/>
      <c r="O239" s="255"/>
      <c r="P239" s="255"/>
      <c r="Q239" s="255"/>
      <c r="R239" s="255"/>
    </row>
    <row r="240" spans="2:20" x14ac:dyDescent="0.4">
      <c r="B240" s="255"/>
      <c r="C240" s="296"/>
      <c r="D240" s="255"/>
      <c r="E240" s="255"/>
      <c r="F240" s="255"/>
      <c r="G240" s="255"/>
      <c r="H240" s="255"/>
      <c r="I240" s="255"/>
      <c r="J240" s="255"/>
      <c r="K240" s="255"/>
      <c r="L240" s="255"/>
      <c r="M240" s="255"/>
      <c r="N240" s="255"/>
      <c r="O240" s="255"/>
      <c r="P240" s="255"/>
      <c r="Q240" s="255"/>
      <c r="R240" s="255"/>
    </row>
    <row r="241" spans="2:18" x14ac:dyDescent="0.4">
      <c r="B241" s="255"/>
      <c r="C241" s="296"/>
      <c r="D241" s="255"/>
      <c r="E241" s="255"/>
      <c r="F241" s="255"/>
      <c r="G241" s="255"/>
      <c r="H241" s="255"/>
      <c r="I241" s="255"/>
      <c r="J241" s="255"/>
      <c r="K241" s="255"/>
      <c r="L241" s="255"/>
      <c r="M241" s="255"/>
      <c r="N241" s="255"/>
      <c r="O241" s="255"/>
      <c r="P241" s="255"/>
      <c r="Q241" s="255"/>
      <c r="R241" s="255"/>
    </row>
    <row r="242" spans="2:18" x14ac:dyDescent="0.4">
      <c r="B242" s="255"/>
      <c r="C242" s="296"/>
      <c r="D242" s="255"/>
      <c r="E242" s="255"/>
      <c r="F242" s="255"/>
      <c r="G242" s="255"/>
      <c r="H242" s="255"/>
      <c r="I242" s="255"/>
      <c r="J242" s="255"/>
      <c r="K242" s="255"/>
      <c r="L242" s="255"/>
      <c r="M242" s="255"/>
      <c r="N242" s="255"/>
      <c r="O242" s="255"/>
      <c r="P242" s="255"/>
      <c r="Q242" s="255"/>
      <c r="R242" s="255"/>
    </row>
    <row r="243" spans="2:18" x14ac:dyDescent="0.4">
      <c r="B243" s="255"/>
      <c r="C243" s="296"/>
      <c r="D243" s="255"/>
      <c r="E243" s="255"/>
      <c r="F243" s="255"/>
      <c r="G243" s="255"/>
      <c r="H243" s="255"/>
      <c r="I243" s="255"/>
      <c r="J243" s="255"/>
      <c r="K243" s="255"/>
      <c r="L243" s="255"/>
      <c r="M243" s="255"/>
      <c r="N243" s="255"/>
      <c r="O243" s="255"/>
      <c r="P243" s="255"/>
      <c r="Q243" s="255"/>
      <c r="R243" s="255"/>
    </row>
    <row r="244" spans="2:18" x14ac:dyDescent="0.4">
      <c r="B244" s="255"/>
      <c r="C244" s="296"/>
      <c r="D244" s="255"/>
      <c r="E244" s="255"/>
      <c r="F244" s="255"/>
      <c r="G244" s="255"/>
      <c r="H244" s="255"/>
      <c r="I244" s="255"/>
      <c r="J244" s="255"/>
      <c r="K244" s="255"/>
      <c r="L244" s="255"/>
      <c r="M244" s="255"/>
      <c r="N244" s="255"/>
      <c r="O244" s="255"/>
      <c r="P244" s="255"/>
      <c r="Q244" s="255"/>
      <c r="R244" s="255"/>
    </row>
    <row r="245" spans="2:18" x14ac:dyDescent="0.4">
      <c r="B245" s="255"/>
      <c r="C245" s="296"/>
      <c r="D245" s="255"/>
      <c r="E245" s="255"/>
      <c r="F245" s="255"/>
      <c r="G245" s="255"/>
      <c r="H245" s="255"/>
      <c r="I245" s="255"/>
      <c r="J245" s="255"/>
      <c r="K245" s="255"/>
      <c r="L245" s="255"/>
      <c r="M245" s="255"/>
      <c r="N245" s="255"/>
      <c r="O245" s="255"/>
      <c r="P245" s="255"/>
      <c r="Q245" s="255"/>
      <c r="R245" s="255"/>
    </row>
    <row r="246" spans="2:18" x14ac:dyDescent="0.4">
      <c r="B246" s="255"/>
      <c r="C246" s="296"/>
      <c r="D246" s="255"/>
      <c r="E246" s="255"/>
      <c r="F246" s="255"/>
      <c r="G246" s="255"/>
      <c r="H246" s="255"/>
      <c r="I246" s="255"/>
      <c r="J246" s="255"/>
      <c r="K246" s="255"/>
      <c r="L246" s="255"/>
      <c r="M246" s="255"/>
      <c r="N246" s="255"/>
      <c r="O246" s="255"/>
      <c r="P246" s="255"/>
      <c r="Q246" s="255"/>
      <c r="R246" s="255"/>
    </row>
    <row r="247" spans="2:18" x14ac:dyDescent="0.4">
      <c r="B247" s="255"/>
      <c r="C247" s="296"/>
      <c r="D247" s="255"/>
      <c r="E247" s="255"/>
      <c r="F247" s="255"/>
      <c r="G247" s="255"/>
      <c r="H247" s="255"/>
      <c r="I247" s="255"/>
      <c r="J247" s="255"/>
      <c r="K247" s="255"/>
      <c r="L247" s="255"/>
      <c r="M247" s="255"/>
      <c r="N247" s="255"/>
      <c r="O247" s="255"/>
      <c r="P247" s="255"/>
      <c r="Q247" s="255"/>
      <c r="R247" s="255"/>
    </row>
    <row r="248" spans="2:18" x14ac:dyDescent="0.4">
      <c r="B248" s="255"/>
      <c r="C248" s="296"/>
      <c r="D248" s="255"/>
      <c r="E248" s="255"/>
      <c r="F248" s="255"/>
      <c r="G248" s="255"/>
      <c r="H248" s="255"/>
      <c r="I248" s="255"/>
      <c r="J248" s="255"/>
      <c r="K248" s="255"/>
      <c r="L248" s="255"/>
      <c r="M248" s="255"/>
      <c r="N248" s="255"/>
      <c r="O248" s="255"/>
      <c r="P248" s="255"/>
      <c r="Q248" s="255"/>
      <c r="R248" s="255"/>
    </row>
    <row r="249" spans="2:18" x14ac:dyDescent="0.4">
      <c r="B249" s="255"/>
      <c r="C249" s="296"/>
      <c r="D249" s="255"/>
      <c r="E249" s="255"/>
      <c r="F249" s="255"/>
      <c r="G249" s="255"/>
      <c r="H249" s="255"/>
      <c r="I249" s="255"/>
      <c r="J249" s="255"/>
      <c r="K249" s="255"/>
      <c r="L249" s="255"/>
      <c r="M249" s="255"/>
      <c r="N249" s="255"/>
      <c r="O249" s="255"/>
      <c r="P249" s="255"/>
      <c r="Q249" s="255"/>
      <c r="R249" s="255"/>
    </row>
    <row r="250" spans="2:18" x14ac:dyDescent="0.4">
      <c r="B250" s="255"/>
      <c r="C250" s="296"/>
      <c r="D250" s="255"/>
      <c r="E250" s="255"/>
      <c r="F250" s="255"/>
      <c r="G250" s="255"/>
      <c r="H250" s="255"/>
      <c r="I250" s="255"/>
      <c r="J250" s="255"/>
      <c r="K250" s="255"/>
      <c r="L250" s="255"/>
      <c r="M250" s="255"/>
      <c r="N250" s="255"/>
      <c r="O250" s="255"/>
      <c r="P250" s="255"/>
      <c r="Q250" s="255"/>
      <c r="R250" s="255"/>
    </row>
    <row r="251" spans="2:18" x14ac:dyDescent="0.4">
      <c r="B251" s="255"/>
      <c r="C251" s="296"/>
      <c r="D251" s="255"/>
      <c r="E251" s="255"/>
      <c r="F251" s="255"/>
      <c r="G251" s="255"/>
      <c r="H251" s="255"/>
      <c r="I251" s="255"/>
      <c r="J251" s="255"/>
      <c r="K251" s="255"/>
      <c r="L251" s="255"/>
      <c r="M251" s="255"/>
      <c r="N251" s="255"/>
      <c r="O251" s="255"/>
      <c r="P251" s="255"/>
      <c r="Q251" s="255"/>
      <c r="R251" s="255"/>
    </row>
    <row r="252" spans="2:18" x14ac:dyDescent="0.4">
      <c r="B252" s="255"/>
      <c r="C252" s="296"/>
      <c r="D252" s="255"/>
      <c r="E252" s="255"/>
      <c r="F252" s="255"/>
      <c r="G252" s="255"/>
      <c r="H252" s="255"/>
      <c r="I252" s="255"/>
      <c r="J252" s="255"/>
      <c r="K252" s="255"/>
      <c r="L252" s="255"/>
      <c r="M252" s="255"/>
      <c r="N252" s="255"/>
      <c r="O252" s="255"/>
      <c r="P252" s="255"/>
      <c r="Q252" s="255"/>
      <c r="R252" s="255"/>
    </row>
    <row r="253" spans="2:18" x14ac:dyDescent="0.4">
      <c r="B253" s="255"/>
      <c r="C253" s="296"/>
      <c r="D253" s="255"/>
      <c r="E253" s="255"/>
      <c r="F253" s="255"/>
      <c r="G253" s="255"/>
      <c r="H253" s="255"/>
      <c r="I253" s="255"/>
      <c r="J253" s="255"/>
      <c r="K253" s="255"/>
      <c r="L253" s="255"/>
      <c r="M253" s="255"/>
      <c r="N253" s="255"/>
      <c r="O253" s="255"/>
      <c r="P253" s="255"/>
      <c r="Q253" s="255"/>
      <c r="R253" s="255"/>
    </row>
    <row r="254" spans="2:18" x14ac:dyDescent="0.4">
      <c r="B254" s="255"/>
      <c r="C254" s="296"/>
      <c r="D254" s="255"/>
      <c r="E254" s="255"/>
      <c r="F254" s="255"/>
      <c r="G254" s="255"/>
      <c r="H254" s="255"/>
      <c r="I254" s="255"/>
      <c r="J254" s="255"/>
      <c r="K254" s="255"/>
      <c r="L254" s="255"/>
      <c r="M254" s="255"/>
      <c r="N254" s="255"/>
      <c r="O254" s="255"/>
      <c r="P254" s="255"/>
      <c r="Q254" s="255"/>
      <c r="R254" s="255"/>
    </row>
    <row r="255" spans="2:18" x14ac:dyDescent="0.4">
      <c r="B255" s="255"/>
      <c r="C255" s="296"/>
      <c r="D255" s="255"/>
      <c r="E255" s="255"/>
      <c r="F255" s="255"/>
      <c r="G255" s="255"/>
      <c r="H255" s="255"/>
      <c r="I255" s="255"/>
      <c r="J255" s="255"/>
      <c r="K255" s="255"/>
      <c r="L255" s="255"/>
      <c r="M255" s="255"/>
      <c r="N255" s="255"/>
      <c r="O255" s="255"/>
      <c r="P255" s="255"/>
      <c r="Q255" s="255"/>
      <c r="R255" s="255"/>
    </row>
    <row r="256" spans="2:18" x14ac:dyDescent="0.4">
      <c r="B256" s="255"/>
      <c r="C256" s="296"/>
      <c r="D256" s="255"/>
      <c r="E256" s="255"/>
      <c r="F256" s="255"/>
      <c r="G256" s="255"/>
      <c r="H256" s="255"/>
      <c r="I256" s="255"/>
      <c r="J256" s="255"/>
      <c r="K256" s="255"/>
      <c r="L256" s="255"/>
      <c r="M256" s="255"/>
      <c r="N256" s="255"/>
      <c r="O256" s="255"/>
      <c r="P256" s="255"/>
      <c r="Q256" s="255"/>
      <c r="R256" s="255"/>
    </row>
    <row r="257" spans="2:18" x14ac:dyDescent="0.4">
      <c r="B257" s="255"/>
      <c r="C257" s="296"/>
      <c r="D257" s="255"/>
      <c r="E257" s="255"/>
      <c r="F257" s="255"/>
      <c r="G257" s="255"/>
      <c r="H257" s="255"/>
      <c r="I257" s="255"/>
      <c r="J257" s="255"/>
      <c r="K257" s="255"/>
      <c r="L257" s="255"/>
      <c r="M257" s="255"/>
      <c r="N257" s="255"/>
      <c r="O257" s="255"/>
      <c r="P257" s="255"/>
      <c r="Q257" s="255"/>
      <c r="R257" s="255"/>
    </row>
    <row r="258" spans="2:18" x14ac:dyDescent="0.4">
      <c r="B258" s="255"/>
      <c r="C258" s="296"/>
      <c r="D258" s="255"/>
      <c r="E258" s="255"/>
      <c r="F258" s="255"/>
      <c r="G258" s="255"/>
      <c r="H258" s="255"/>
      <c r="I258" s="255"/>
      <c r="J258" s="255"/>
      <c r="K258" s="255"/>
      <c r="L258" s="255"/>
      <c r="M258" s="255"/>
      <c r="N258" s="255"/>
      <c r="O258" s="255"/>
      <c r="P258" s="255"/>
      <c r="Q258" s="255"/>
      <c r="R258" s="255"/>
    </row>
    <row r="259" spans="2:18" x14ac:dyDescent="0.4">
      <c r="B259" s="255"/>
      <c r="C259" s="296"/>
      <c r="D259" s="255"/>
      <c r="E259" s="255"/>
      <c r="F259" s="255"/>
      <c r="G259" s="255"/>
      <c r="H259" s="255"/>
      <c r="I259" s="255"/>
      <c r="J259" s="255"/>
      <c r="K259" s="255"/>
      <c r="L259" s="255"/>
      <c r="M259" s="255"/>
      <c r="N259" s="255"/>
      <c r="O259" s="255"/>
      <c r="P259" s="255"/>
      <c r="Q259" s="255"/>
      <c r="R259" s="255"/>
    </row>
    <row r="260" spans="2:18" x14ac:dyDescent="0.4">
      <c r="B260" s="255"/>
      <c r="C260" s="296"/>
      <c r="D260" s="255"/>
      <c r="E260" s="255"/>
      <c r="F260" s="255"/>
      <c r="G260" s="255"/>
      <c r="H260" s="255"/>
      <c r="I260" s="255"/>
      <c r="J260" s="255"/>
      <c r="K260" s="255"/>
      <c r="L260" s="255"/>
      <c r="M260" s="255"/>
      <c r="N260" s="255"/>
      <c r="O260" s="255"/>
      <c r="P260" s="255"/>
      <c r="Q260" s="255"/>
      <c r="R260" s="255"/>
    </row>
    <row r="261" spans="2:18" x14ac:dyDescent="0.4">
      <c r="B261" s="255"/>
      <c r="C261" s="296"/>
      <c r="D261" s="255"/>
      <c r="E261" s="255"/>
      <c r="F261" s="255"/>
      <c r="G261" s="255"/>
      <c r="H261" s="255"/>
      <c r="I261" s="255"/>
      <c r="J261" s="255"/>
      <c r="K261" s="255"/>
      <c r="L261" s="255"/>
      <c r="M261" s="255"/>
      <c r="N261" s="255"/>
      <c r="O261" s="255"/>
      <c r="P261" s="255"/>
      <c r="Q261" s="255"/>
      <c r="R261" s="255"/>
    </row>
    <row r="262" spans="2:18" x14ac:dyDescent="0.4">
      <c r="B262" s="255"/>
      <c r="C262" s="296"/>
      <c r="D262" s="255"/>
      <c r="E262" s="255"/>
      <c r="F262" s="255"/>
      <c r="G262" s="255"/>
      <c r="H262" s="255"/>
      <c r="I262" s="255"/>
      <c r="J262" s="255"/>
      <c r="K262" s="255"/>
      <c r="L262" s="255"/>
      <c r="M262" s="255"/>
      <c r="N262" s="255"/>
      <c r="O262" s="255"/>
      <c r="P262" s="255"/>
      <c r="Q262" s="255"/>
      <c r="R262" s="255"/>
    </row>
    <row r="263" spans="2:18" x14ac:dyDescent="0.4">
      <c r="B263" s="255"/>
      <c r="C263" s="296"/>
      <c r="D263" s="255"/>
      <c r="E263" s="255"/>
      <c r="F263" s="255"/>
      <c r="G263" s="255"/>
      <c r="H263" s="255"/>
      <c r="I263" s="255"/>
      <c r="J263" s="255"/>
      <c r="K263" s="255"/>
      <c r="L263" s="255"/>
      <c r="M263" s="255"/>
      <c r="N263" s="255"/>
      <c r="O263" s="255"/>
      <c r="P263" s="255"/>
      <c r="Q263" s="255"/>
      <c r="R263" s="255"/>
    </row>
    <row r="264" spans="2:18" x14ac:dyDescent="0.4">
      <c r="B264" s="255"/>
      <c r="C264" s="296"/>
      <c r="D264" s="255"/>
      <c r="E264" s="255"/>
      <c r="F264" s="255"/>
      <c r="G264" s="255"/>
      <c r="H264" s="255"/>
      <c r="I264" s="255"/>
      <c r="J264" s="255"/>
      <c r="K264" s="255"/>
      <c r="L264" s="255"/>
      <c r="M264" s="255"/>
      <c r="N264" s="255"/>
      <c r="O264" s="255"/>
      <c r="P264" s="255"/>
      <c r="Q264" s="255"/>
      <c r="R264" s="255"/>
    </row>
    <row r="265" spans="2:18" x14ac:dyDescent="0.4">
      <c r="B265" s="255"/>
      <c r="C265" s="296"/>
      <c r="D265" s="255"/>
      <c r="E265" s="255"/>
      <c r="F265" s="255"/>
      <c r="G265" s="255"/>
      <c r="H265" s="255"/>
      <c r="I265" s="255"/>
      <c r="J265" s="255"/>
      <c r="K265" s="255"/>
      <c r="L265" s="255"/>
      <c r="M265" s="255"/>
      <c r="N265" s="255"/>
      <c r="O265" s="255"/>
      <c r="P265" s="255"/>
      <c r="Q265" s="255"/>
      <c r="R265" s="255"/>
    </row>
    <row r="266" spans="2:18" x14ac:dyDescent="0.4">
      <c r="B266" s="255"/>
      <c r="C266" s="296"/>
      <c r="D266" s="255"/>
      <c r="E266" s="255"/>
      <c r="F266" s="255"/>
      <c r="G266" s="255"/>
      <c r="H266" s="255"/>
      <c r="I266" s="255"/>
      <c r="J266" s="255"/>
      <c r="K266" s="255"/>
      <c r="L266" s="255"/>
      <c r="M266" s="255"/>
      <c r="N266" s="255"/>
      <c r="O266" s="255"/>
      <c r="P266" s="256"/>
      <c r="Q266" s="256"/>
      <c r="R266" s="256"/>
    </row>
    <row r="267" spans="2:18" x14ac:dyDescent="0.4">
      <c r="B267" s="256"/>
      <c r="C267" s="297"/>
      <c r="D267" s="256"/>
      <c r="E267" s="256"/>
      <c r="F267" s="256"/>
      <c r="G267" s="256"/>
      <c r="H267" s="256"/>
      <c r="I267" s="256"/>
      <c r="J267" s="256"/>
      <c r="K267" s="256"/>
      <c r="L267" s="256"/>
      <c r="M267" s="256"/>
      <c r="N267" s="256"/>
      <c r="O267" s="256"/>
      <c r="P267" s="257"/>
      <c r="Q267" s="257"/>
      <c r="R267" s="257"/>
    </row>
    <row r="268" spans="2:18" x14ac:dyDescent="0.4">
      <c r="B268" s="257"/>
      <c r="C268" s="298"/>
      <c r="D268" s="257"/>
      <c r="E268" s="257"/>
      <c r="F268" s="257"/>
      <c r="G268" s="257"/>
      <c r="H268" s="257"/>
      <c r="I268" s="257"/>
      <c r="J268" s="257"/>
      <c r="K268" s="257"/>
      <c r="L268" s="257"/>
      <c r="M268" s="257"/>
      <c r="N268" s="257"/>
      <c r="O268" s="257"/>
      <c r="P268" s="255"/>
      <c r="Q268" s="255"/>
      <c r="R268" s="255"/>
    </row>
    <row r="269" spans="2:18" x14ac:dyDescent="0.4">
      <c r="B269" s="255"/>
      <c r="C269" s="296"/>
      <c r="D269" s="255"/>
      <c r="E269" s="255"/>
      <c r="F269" s="255"/>
      <c r="G269" s="255"/>
      <c r="H269" s="255"/>
      <c r="I269" s="255"/>
      <c r="J269" s="255"/>
      <c r="K269" s="255"/>
      <c r="L269" s="255"/>
      <c r="M269" s="255"/>
      <c r="N269" s="255"/>
      <c r="O269" s="255"/>
      <c r="P269" s="255"/>
      <c r="Q269" s="255"/>
      <c r="R269" s="255"/>
    </row>
    <row r="270" spans="2:18" x14ac:dyDescent="0.4">
      <c r="B270" s="255"/>
      <c r="C270" s="296"/>
      <c r="D270" s="255"/>
      <c r="E270" s="255"/>
      <c r="F270" s="255"/>
      <c r="G270" s="255"/>
      <c r="H270" s="255"/>
      <c r="I270" s="255"/>
      <c r="J270" s="255"/>
      <c r="K270" s="255"/>
      <c r="L270" s="255"/>
      <c r="M270" s="255"/>
      <c r="N270" s="255"/>
      <c r="O270" s="255"/>
      <c r="P270" s="255"/>
      <c r="Q270" s="255"/>
      <c r="R270" s="255"/>
    </row>
    <row r="271" spans="2:18" x14ac:dyDescent="0.4">
      <c r="B271" s="255"/>
      <c r="C271" s="296"/>
      <c r="D271" s="255"/>
      <c r="E271" s="255"/>
      <c r="F271" s="255"/>
      <c r="G271" s="255"/>
      <c r="H271" s="255"/>
      <c r="I271" s="255"/>
      <c r="J271" s="255"/>
      <c r="K271" s="255"/>
      <c r="L271" s="255"/>
      <c r="M271" s="255"/>
      <c r="N271" s="255"/>
      <c r="O271" s="255"/>
      <c r="P271" s="255"/>
      <c r="Q271" s="255"/>
      <c r="R271" s="255"/>
    </row>
    <row r="272" spans="2:18" x14ac:dyDescent="0.4">
      <c r="B272" s="255"/>
      <c r="C272" s="296"/>
      <c r="D272" s="255"/>
      <c r="E272" s="255"/>
      <c r="F272" s="255"/>
      <c r="G272" s="255"/>
      <c r="H272" s="255"/>
      <c r="I272" s="255"/>
      <c r="J272" s="255"/>
      <c r="K272" s="255"/>
      <c r="L272" s="255"/>
      <c r="M272" s="255"/>
      <c r="N272" s="255"/>
      <c r="O272" s="255"/>
      <c r="P272" s="255"/>
      <c r="Q272" s="255"/>
      <c r="R272" s="255"/>
    </row>
    <row r="273" spans="2:18" x14ac:dyDescent="0.4">
      <c r="B273" s="255"/>
      <c r="C273" s="296"/>
      <c r="D273" s="255"/>
      <c r="E273" s="255"/>
      <c r="F273" s="255"/>
      <c r="G273" s="255"/>
      <c r="H273" s="255"/>
      <c r="I273" s="255"/>
      <c r="J273" s="255"/>
      <c r="K273" s="255"/>
      <c r="L273" s="255"/>
      <c r="M273" s="255"/>
      <c r="N273" s="255"/>
      <c r="O273" s="255"/>
      <c r="P273" s="255"/>
      <c r="Q273" s="255"/>
      <c r="R273" s="255"/>
    </row>
    <row r="274" spans="2:18" x14ac:dyDescent="0.4">
      <c r="B274" s="255"/>
      <c r="C274" s="296"/>
      <c r="D274" s="255"/>
      <c r="E274" s="255"/>
      <c r="F274" s="255"/>
      <c r="G274" s="255"/>
      <c r="H274" s="255"/>
      <c r="I274" s="255"/>
      <c r="J274" s="255"/>
      <c r="K274" s="255"/>
      <c r="L274" s="255"/>
      <c r="M274" s="255"/>
      <c r="N274" s="255"/>
      <c r="O274" s="255"/>
      <c r="P274" s="255"/>
      <c r="Q274" s="255"/>
      <c r="R274" s="255"/>
    </row>
    <row r="275" spans="2:18" x14ac:dyDescent="0.4">
      <c r="B275" s="255"/>
      <c r="C275" s="296"/>
      <c r="D275" s="255"/>
      <c r="E275" s="255"/>
      <c r="F275" s="255"/>
      <c r="G275" s="255"/>
      <c r="H275" s="255"/>
      <c r="I275" s="255"/>
      <c r="J275" s="255"/>
      <c r="K275" s="255"/>
      <c r="L275" s="255"/>
      <c r="M275" s="255"/>
      <c r="N275" s="255"/>
      <c r="O275" s="255"/>
      <c r="P275" s="255"/>
      <c r="Q275" s="255"/>
      <c r="R275" s="255"/>
    </row>
    <row r="276" spans="2:18" x14ac:dyDescent="0.4">
      <c r="B276" s="255"/>
      <c r="C276" s="296"/>
      <c r="D276" s="255"/>
      <c r="E276" s="255"/>
      <c r="F276" s="255"/>
      <c r="G276" s="255"/>
      <c r="H276" s="255"/>
      <c r="I276" s="255"/>
      <c r="J276" s="255"/>
      <c r="K276" s="255"/>
      <c r="L276" s="255"/>
      <c r="M276" s="255"/>
      <c r="N276" s="255"/>
      <c r="O276" s="255"/>
      <c r="P276" s="258"/>
      <c r="Q276" s="258"/>
      <c r="R276" s="258"/>
    </row>
    <row r="277" spans="2:18" x14ac:dyDescent="0.4">
      <c r="B277" s="258"/>
      <c r="C277" s="297"/>
      <c r="D277" s="258"/>
      <c r="E277" s="258"/>
      <c r="F277" s="258"/>
      <c r="G277" s="258"/>
      <c r="H277" s="258"/>
      <c r="I277" s="258"/>
      <c r="J277" s="258"/>
      <c r="K277" s="258"/>
      <c r="L277" s="258"/>
      <c r="M277" s="258"/>
      <c r="N277" s="258"/>
      <c r="O277" s="258"/>
      <c r="P277" s="258"/>
      <c r="Q277" s="258"/>
      <c r="R277" s="258"/>
    </row>
    <row r="278" spans="2:18" x14ac:dyDescent="0.4">
      <c r="B278" s="258"/>
      <c r="C278" s="297"/>
      <c r="D278" s="258"/>
      <c r="E278" s="258"/>
      <c r="F278" s="258"/>
      <c r="G278" s="258"/>
      <c r="H278" s="258"/>
      <c r="I278" s="258"/>
      <c r="J278" s="258"/>
      <c r="K278" s="258"/>
      <c r="L278" s="258"/>
      <c r="M278" s="258"/>
      <c r="N278" s="258"/>
      <c r="O278" s="258"/>
      <c r="P278" s="258"/>
      <c r="Q278" s="258"/>
      <c r="R278" s="258"/>
    </row>
    <row r="279" spans="2:18" x14ac:dyDescent="0.4">
      <c r="B279" s="258"/>
      <c r="C279" s="297"/>
      <c r="D279" s="258"/>
      <c r="E279" s="258"/>
      <c r="F279" s="258"/>
      <c r="G279" s="258"/>
      <c r="H279" s="258"/>
      <c r="I279" s="258"/>
      <c r="J279" s="258"/>
      <c r="K279" s="258"/>
      <c r="L279" s="258"/>
      <c r="M279" s="258"/>
      <c r="N279" s="258"/>
      <c r="O279" s="258"/>
      <c r="P279" s="256"/>
      <c r="Q279" s="256"/>
      <c r="R279" s="256"/>
    </row>
    <row r="280" spans="2:18" x14ac:dyDescent="0.4">
      <c r="B280" s="256"/>
      <c r="C280" s="297"/>
      <c r="D280" s="256"/>
      <c r="E280" s="256"/>
      <c r="F280" s="256"/>
      <c r="G280" s="256"/>
      <c r="H280" s="256"/>
      <c r="I280" s="256"/>
      <c r="J280" s="256"/>
      <c r="K280" s="256"/>
      <c r="L280" s="256"/>
      <c r="M280" s="256"/>
      <c r="N280" s="256"/>
      <c r="O280" s="256"/>
      <c r="P280" s="257"/>
      <c r="Q280" s="257"/>
      <c r="R280" s="257"/>
    </row>
    <row r="281" spans="2:18" x14ac:dyDescent="0.4">
      <c r="B281" s="257"/>
      <c r="C281" s="298"/>
      <c r="D281" s="257"/>
      <c r="E281" s="257"/>
      <c r="F281" s="257"/>
      <c r="G281" s="257"/>
      <c r="H281" s="257"/>
      <c r="I281" s="257"/>
      <c r="J281" s="257"/>
      <c r="K281" s="257"/>
      <c r="L281" s="257"/>
      <c r="M281" s="257"/>
      <c r="N281" s="257"/>
      <c r="O281" s="257"/>
      <c r="P281" s="255"/>
      <c r="Q281" s="255"/>
      <c r="R281" s="255"/>
    </row>
    <row r="282" spans="2:18" x14ac:dyDescent="0.4">
      <c r="B282" s="255"/>
      <c r="C282" s="296"/>
      <c r="D282" s="255"/>
      <c r="E282" s="255"/>
      <c r="F282" s="255"/>
      <c r="G282" s="255"/>
      <c r="H282" s="255"/>
      <c r="I282" s="255"/>
      <c r="J282" s="255"/>
      <c r="K282" s="255"/>
      <c r="L282" s="255"/>
      <c r="M282" s="255"/>
      <c r="N282" s="255"/>
      <c r="O282" s="255"/>
      <c r="P282" s="255"/>
      <c r="Q282" s="255"/>
      <c r="R282" s="255"/>
    </row>
    <row r="283" spans="2:18" x14ac:dyDescent="0.4">
      <c r="B283" s="255"/>
      <c r="C283" s="296"/>
      <c r="D283" s="255"/>
      <c r="E283" s="255"/>
      <c r="F283" s="255"/>
      <c r="G283" s="255"/>
      <c r="H283" s="255"/>
      <c r="I283" s="255"/>
      <c r="J283" s="255"/>
      <c r="K283" s="255"/>
      <c r="L283" s="255"/>
      <c r="M283" s="255"/>
      <c r="N283" s="255"/>
      <c r="O283" s="255"/>
    </row>
  </sheetData>
  <sheetProtection sheet="1" objects="1" scenarios="1"/>
  <mergeCells count="147">
    <mergeCell ref="Z31:AA31"/>
    <mergeCell ref="B1:R1"/>
    <mergeCell ref="B2:R2"/>
    <mergeCell ref="V2:AL2"/>
    <mergeCell ref="B3:G3"/>
    <mergeCell ref="H3:O3"/>
    <mergeCell ref="B5:C5"/>
    <mergeCell ref="H5:N5"/>
    <mergeCell ref="AI5:AJ5"/>
    <mergeCell ref="AK5:AL5"/>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7:E17"/>
    <mergeCell ref="W17:X17"/>
    <mergeCell ref="Y17:Z17"/>
    <mergeCell ref="F18:I18"/>
    <mergeCell ref="W18:X18"/>
    <mergeCell ref="Y18:Z18"/>
    <mergeCell ref="F13:I13"/>
    <mergeCell ref="B14:E14"/>
    <mergeCell ref="W14:X14"/>
    <mergeCell ref="Y14:Z14"/>
    <mergeCell ref="Y15:Z15"/>
    <mergeCell ref="F16:I16"/>
    <mergeCell ref="Y16:Z16"/>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V33:W34"/>
    <mergeCell ref="B34:C34"/>
    <mergeCell ref="B35:C35"/>
    <mergeCell ref="F36:I36"/>
    <mergeCell ref="J36:M36"/>
    <mergeCell ref="O36:Q36"/>
    <mergeCell ref="B30:C30"/>
    <mergeCell ref="B31:C31"/>
    <mergeCell ref="O31:O33"/>
    <mergeCell ref="P31:P33"/>
    <mergeCell ref="B32:C32"/>
    <mergeCell ref="B33:C33"/>
    <mergeCell ref="AB36:AG36"/>
    <mergeCell ref="D37:E37"/>
    <mergeCell ref="F37:I37"/>
    <mergeCell ref="J37:M37"/>
    <mergeCell ref="N37:N39"/>
    <mergeCell ref="O37:Q37"/>
    <mergeCell ref="X37:Y37"/>
    <mergeCell ref="AB37:AG37"/>
    <mergeCell ref="I38:I39"/>
    <mergeCell ref="J38:J39"/>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44:AD44"/>
    <mergeCell ref="AE44:AG44"/>
    <mergeCell ref="X45:X46"/>
    <mergeCell ref="Y45:AA46"/>
    <mergeCell ref="AB46:AE46"/>
    <mergeCell ref="AF46:AI46"/>
    <mergeCell ref="AB39:AD39"/>
    <mergeCell ref="AE39:AG39"/>
    <mergeCell ref="AB40:AD40"/>
    <mergeCell ref="AE40:AG40"/>
    <mergeCell ref="Z47:AA47"/>
    <mergeCell ref="AB47:AE47"/>
    <mergeCell ref="AF47:AI47"/>
    <mergeCell ref="AJ47:AJ50"/>
    <mergeCell ref="AK47:AM47"/>
    <mergeCell ref="AE48:AE50"/>
    <mergeCell ref="AF48:AF50"/>
    <mergeCell ref="AG48:AH48"/>
    <mergeCell ref="AI48:AI50"/>
    <mergeCell ref="AK34:AN34"/>
    <mergeCell ref="AK35:AL35"/>
    <mergeCell ref="AM35:AN35"/>
    <mergeCell ref="AK36:AL36"/>
    <mergeCell ref="AM36:AN36"/>
    <mergeCell ref="AK37:AN37"/>
    <mergeCell ref="I191:J191"/>
    <mergeCell ref="O192:O194"/>
    <mergeCell ref="P192:P19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s>
  <phoneticPr fontId="2"/>
  <conditionalFormatting sqref="B41:D190">
    <cfRule type="containsBlanks" dxfId="100" priority="4">
      <formula>LEN(TRIM(B41))=0</formula>
    </cfRule>
  </conditionalFormatting>
  <conditionalFormatting sqref="C41:C190">
    <cfRule type="containsText" dxfId="99" priority="5" operator="containsText" text="01">
      <formula>NOT(ISERROR(SEARCH("01",C41)))</formula>
    </cfRule>
    <cfRule type="containsText" dxfId="98" priority="6" operator="containsText" text="02">
      <formula>NOT(ISERROR(SEARCH("02",C41)))</formula>
    </cfRule>
    <cfRule type="containsText" dxfId="97" priority="7" operator="containsText" text="03">
      <formula>NOT(ISERROR(SEARCH("03",C41)))</formula>
    </cfRule>
    <cfRule type="containsText" dxfId="96" priority="8" operator="containsText" text="04">
      <formula>NOT(ISERROR(SEARCH("04",C41)))</formula>
    </cfRule>
    <cfRule type="containsText" dxfId="95" priority="9" operator="containsText" text="06">
      <formula>NOT(ISERROR(SEARCH("06",C41)))</formula>
    </cfRule>
  </conditionalFormatting>
  <conditionalFormatting sqref="E41:E190 G41:H190 K41:L190">
    <cfRule type="expression" dxfId="94" priority="11">
      <formula>$C41="02【日給制+手当(月額)】"</formula>
    </cfRule>
  </conditionalFormatting>
  <conditionalFormatting sqref="E41:E190 H41:H190 L41:L190">
    <cfRule type="expression" dxfId="93" priority="10">
      <formula>$C41&lt;&gt;"02【日給制+手当(月額)】"</formula>
    </cfRule>
  </conditionalFormatting>
  <conditionalFormatting sqref="F41:G190">
    <cfRule type="containsBlanks" dxfId="92" priority="12">
      <formula>LEN(TRIM(F41))=0</formula>
    </cfRule>
  </conditionalFormatting>
  <conditionalFormatting sqref="J41:K190">
    <cfRule type="containsBlanks" dxfId="91" priority="13">
      <formula>LEN(TRIM(J41))=0</formula>
    </cfRule>
  </conditionalFormatting>
  <conditionalFormatting sqref="O41:O190">
    <cfRule type="cellIs" dxfId="90" priority="14" operator="lessThan">
      <formula>998</formula>
    </cfRule>
  </conditionalFormatting>
  <conditionalFormatting sqref="P41:P190">
    <cfRule type="cellIs" dxfId="89" priority="3" operator="lessThan">
      <formula>1062</formula>
    </cfRule>
  </conditionalFormatting>
  <conditionalFormatting sqref="R41:R190">
    <cfRule type="containsText" dxfId="88" priority="16" operator="containsText" text="最低">
      <formula>NOT(ISERROR(SEARCH("最低",R41)))</formula>
    </cfRule>
  </conditionalFormatting>
  <conditionalFormatting sqref="X52:Z61">
    <cfRule type="containsBlanks" dxfId="87" priority="17">
      <formula>LEN(TRIM(X52))=0</formula>
    </cfRule>
  </conditionalFormatting>
  <conditionalFormatting sqref="Y52:Y61">
    <cfRule type="containsText" dxfId="86" priority="18" operator="containsText" text="01">
      <formula>NOT(ISERROR(SEARCH("01",Y52)))</formula>
    </cfRule>
    <cfRule type="containsText" dxfId="85" priority="19" operator="containsText" text="02">
      <formula>NOT(ISERROR(SEARCH("02",Y52)))</formula>
    </cfRule>
    <cfRule type="containsText" dxfId="84" priority="20" operator="containsText" text="03">
      <formula>NOT(ISERROR(SEARCH("03",Y52)))</formula>
    </cfRule>
    <cfRule type="containsText" dxfId="83" priority="21" operator="containsText" text="04">
      <formula>NOT(ISERROR(SEARCH("04",Y52)))</formula>
    </cfRule>
    <cfRule type="containsText" dxfId="82" priority="22" operator="containsText" text="06">
      <formula>NOT(ISERROR(SEARCH("06",Y52)))</formula>
    </cfRule>
  </conditionalFormatting>
  <conditionalFormatting sqref="AA52:AA61 AC52:AD61 AG52:AH61">
    <cfRule type="expression" dxfId="81" priority="24">
      <formula>$Y52="02【日給制+手当(月額)】"</formula>
    </cfRule>
  </conditionalFormatting>
  <conditionalFormatting sqref="AA52:AA61 AD52:AD61 AH52:AH61">
    <cfRule type="expression" dxfId="80" priority="23">
      <formula>$Y52&lt;&gt;"02【日給制+手当(月額)】"</formula>
    </cfRule>
  </conditionalFormatting>
  <conditionalFormatting sqref="AB52:AC61">
    <cfRule type="containsBlanks" dxfId="79" priority="25">
      <formula>LEN(TRIM(AB52))=0</formula>
    </cfRule>
  </conditionalFormatting>
  <conditionalFormatting sqref="AF52:AG61">
    <cfRule type="containsBlanks" dxfId="78" priority="26">
      <formula>LEN(TRIM(AF52))=0</formula>
    </cfRule>
  </conditionalFormatting>
  <conditionalFormatting sqref="AL52:AL61">
    <cfRule type="cellIs" dxfId="77" priority="1" operator="lessThan">
      <formula>1062</formula>
    </cfRule>
  </conditionalFormatting>
  <conditionalFormatting sqref="AN52:AN61">
    <cfRule type="containsText" dxfId="76" priority="28" operator="containsText" text="最低">
      <formula>NOT(ISERROR(SEARCH("最低",AN52)))</formula>
    </cfRule>
  </conditionalFormatting>
  <dataValidations count="7">
    <dataValidation type="list" allowBlank="1" showInputMessage="1" showErrorMessage="1" sqref="Y52:Y61" xr:uid="{D3FEACC0-8235-427E-A674-D5DC8789A328}">
      <formula1>"01【月給制】,02【日給制+手当(月額)】,03【日給制】,04【時給制】,05【完全歩合制】,06【固定給+歩合制】,88【異動・退職等】"</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5DDE5013-3C5E-435C-AE09-683B04775919}"/>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FBE19C3A-229D-4C3A-9C70-3AF4297FC72C}"/>
    <dataValidation type="list" allowBlank="1" showInputMessage="1" showErrorMessage="1" sqref="I22" xr:uid="{5BB8B372-E2DD-4207-8274-A4D968A01C3D}">
      <formula1>"予定,実績"</formula1>
    </dataValidation>
    <dataValidation imeMode="off" allowBlank="1" showInputMessage="1" showErrorMessage="1" sqref="D30:D32 D26:D28 D7:D9 D11:D13 D15:D16 Z44 Z40:Z42 F21 D18:D20" xr:uid="{ACAD1256-6FB9-47D5-91D1-D25A8393B6EB}"/>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190" xr:uid="{4A58A0AF-028E-402B-8613-70FB76138801}">
      <formula1>"01【月給制】,02【日給制+手当(月額)】,03【日給制】,04【時給制】,05【完全歩合制】,06【固定給+歩合制】,88【退職・異動等】"</formula1>
    </dataValidation>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190" xr:uid="{76877734-4C49-41C5-A8C2-1B3431772209}"/>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9A3A5-323A-4D63-8314-FCD81162DF7C}">
  <sheetPr>
    <pageSetUpPr fitToPage="1"/>
  </sheetPr>
  <dimension ref="A1:AQ323"/>
  <sheetViews>
    <sheetView showGridLines="0" topLeftCell="A25" zoomScale="80" zoomScaleNormal="80" zoomScaleSheetLayoutView="100" workbookViewId="0">
      <selection activeCell="K25" sqref="K25"/>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9" width="11.875" customWidth="1"/>
    <col min="40" max="40" width="14.375" customWidth="1"/>
    <col min="42" max="42" width="2.5" customWidth="1"/>
  </cols>
  <sheetData>
    <row r="1" spans="1:38" ht="24" customHeight="1" thickBot="1" x14ac:dyDescent="0.45">
      <c r="A1" s="2"/>
      <c r="B1" s="486" t="s">
        <v>30</v>
      </c>
      <c r="C1" s="487"/>
      <c r="D1" s="487"/>
      <c r="E1" s="487"/>
      <c r="F1" s="487"/>
      <c r="G1" s="487"/>
      <c r="H1" s="487"/>
      <c r="I1" s="487"/>
      <c r="J1" s="487"/>
      <c r="K1" s="487"/>
      <c r="L1" s="487"/>
      <c r="M1" s="487"/>
      <c r="N1" s="487"/>
      <c r="O1" s="487"/>
      <c r="P1" s="487"/>
      <c r="Q1" s="487"/>
      <c r="R1" s="488"/>
      <c r="S1" s="3"/>
      <c r="U1" s="152"/>
    </row>
    <row r="2" spans="1:38" ht="28.5" customHeight="1" x14ac:dyDescent="0.4">
      <c r="A2" s="4"/>
      <c r="B2" s="502" t="s">
        <v>157</v>
      </c>
      <c r="C2" s="502"/>
      <c r="D2" s="502"/>
      <c r="E2" s="502"/>
      <c r="F2" s="502"/>
      <c r="G2" s="502"/>
      <c r="H2" s="502"/>
      <c r="I2" s="502"/>
      <c r="J2" s="502"/>
      <c r="K2" s="502"/>
      <c r="L2" s="502"/>
      <c r="M2" s="502"/>
      <c r="N2" s="502"/>
      <c r="O2" s="502"/>
      <c r="P2" s="502"/>
      <c r="Q2" s="502"/>
      <c r="R2" s="502"/>
      <c r="S2" s="3"/>
      <c r="U2" s="152"/>
      <c r="V2" s="490" t="s">
        <v>31</v>
      </c>
      <c r="W2" s="491"/>
      <c r="X2" s="491"/>
      <c r="Y2" s="491"/>
      <c r="Z2" s="491"/>
      <c r="AA2" s="491"/>
      <c r="AB2" s="491"/>
      <c r="AC2" s="491"/>
      <c r="AD2" s="491"/>
      <c r="AE2" s="491"/>
      <c r="AF2" s="491"/>
      <c r="AG2" s="491"/>
      <c r="AH2" s="491"/>
      <c r="AI2" s="491"/>
      <c r="AJ2" s="491"/>
      <c r="AK2" s="491"/>
      <c r="AL2" s="491"/>
    </row>
    <row r="3" spans="1:38" ht="18.75" customHeight="1" x14ac:dyDescent="0.4">
      <c r="A3" s="4"/>
      <c r="B3" s="492" t="s">
        <v>32</v>
      </c>
      <c r="C3" s="493"/>
      <c r="D3" s="493"/>
      <c r="E3" s="493"/>
      <c r="F3" s="493"/>
      <c r="G3" s="493"/>
      <c r="H3" s="493" t="s">
        <v>33</v>
      </c>
      <c r="I3" s="493"/>
      <c r="J3" s="493"/>
      <c r="K3" s="493"/>
      <c r="L3" s="493"/>
      <c r="M3" s="493"/>
      <c r="N3" s="493"/>
      <c r="O3" s="493"/>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494" t="s">
        <v>34</v>
      </c>
      <c r="C5" s="494"/>
      <c r="D5" s="8" t="s">
        <v>35</v>
      </c>
      <c r="E5" s="9"/>
      <c r="F5" s="10" t="s">
        <v>36</v>
      </c>
      <c r="G5" s="11" t="s">
        <v>37</v>
      </c>
      <c r="H5" s="495" t="s">
        <v>38</v>
      </c>
      <c r="I5" s="496"/>
      <c r="J5" s="496"/>
      <c r="K5" s="496"/>
      <c r="L5" s="496"/>
      <c r="M5" s="496"/>
      <c r="N5" s="496"/>
      <c r="O5" s="2"/>
      <c r="P5" s="2"/>
      <c r="Q5" s="2"/>
      <c r="R5" s="2"/>
      <c r="U5" s="152"/>
      <c r="V5" s="153"/>
      <c r="W5" s="154"/>
      <c r="X5" s="154"/>
      <c r="Y5" s="154"/>
      <c r="Z5" s="154"/>
      <c r="AA5" s="154"/>
      <c r="AB5" s="154"/>
      <c r="AC5" s="154"/>
      <c r="AD5" s="154"/>
      <c r="AE5" s="154"/>
      <c r="AF5" s="154"/>
      <c r="AG5" s="154"/>
      <c r="AH5" s="154"/>
      <c r="AI5" s="482"/>
      <c r="AJ5" s="482"/>
      <c r="AK5" s="482"/>
      <c r="AL5" s="482"/>
    </row>
    <row r="6" spans="1:38" ht="18.75" customHeight="1" thickTop="1" thickBot="1" x14ac:dyDescent="0.45">
      <c r="A6" s="4"/>
      <c r="B6" s="499" t="s">
        <v>39</v>
      </c>
      <c r="C6" s="500"/>
      <c r="D6" s="500"/>
      <c r="E6" s="500"/>
      <c r="F6" s="500"/>
      <c r="G6" s="501"/>
      <c r="H6" s="501"/>
      <c r="I6" s="501"/>
      <c r="J6" s="501"/>
      <c r="K6" s="12"/>
      <c r="L6" s="12"/>
      <c r="M6" s="12"/>
      <c r="N6" s="12"/>
      <c r="O6" s="13"/>
      <c r="P6" s="14"/>
      <c r="Q6" s="2"/>
      <c r="R6" s="2"/>
      <c r="U6" s="152"/>
      <c r="V6" s="153"/>
      <c r="W6" s="154"/>
      <c r="X6" s="154"/>
      <c r="Y6" s="154"/>
      <c r="Z6" s="154"/>
      <c r="AA6" s="154"/>
      <c r="AB6" s="154"/>
      <c r="AC6" s="154"/>
      <c r="AD6" s="154"/>
      <c r="AE6" s="154"/>
      <c r="AF6" s="154"/>
      <c r="AG6" s="154"/>
      <c r="AH6" s="154"/>
      <c r="AI6" s="155"/>
      <c r="AJ6" s="155"/>
      <c r="AK6" s="483"/>
      <c r="AL6" s="483"/>
    </row>
    <row r="7" spans="1:38" ht="18.75" customHeight="1" thickTop="1" thickBot="1" x14ac:dyDescent="0.45">
      <c r="A7" s="4"/>
      <c r="B7" s="15"/>
      <c r="C7" s="16" t="s">
        <v>40</v>
      </c>
      <c r="D7" s="148"/>
      <c r="E7" s="17" t="s">
        <v>41</v>
      </c>
      <c r="K7" s="12"/>
      <c r="L7" s="12"/>
      <c r="M7" s="12"/>
      <c r="N7" s="12"/>
      <c r="O7" s="12"/>
      <c r="P7" s="18"/>
      <c r="Q7" s="2"/>
      <c r="R7" s="2"/>
      <c r="U7" s="152"/>
      <c r="V7" s="153"/>
      <c r="W7" s="154"/>
      <c r="X7" s="154"/>
      <c r="Y7" s="154"/>
      <c r="Z7" s="154"/>
      <c r="AA7" s="154"/>
      <c r="AB7" s="154"/>
      <c r="AC7" s="154"/>
      <c r="AD7" s="154"/>
      <c r="AE7" s="154"/>
      <c r="AF7" s="154"/>
      <c r="AG7" s="154"/>
      <c r="AH7" s="154"/>
      <c r="AI7" s="155"/>
      <c r="AJ7" s="155"/>
      <c r="AK7" s="472"/>
      <c r="AL7" s="472"/>
    </row>
    <row r="8" spans="1:38" ht="18.75" customHeight="1" thickTop="1" thickBot="1" x14ac:dyDescent="0.45">
      <c r="A8" s="4"/>
      <c r="B8" s="15"/>
      <c r="C8" s="19" t="s">
        <v>42</v>
      </c>
      <c r="D8" s="149">
        <v>122</v>
      </c>
      <c r="E8" s="20" t="s">
        <v>41</v>
      </c>
      <c r="F8" s="21"/>
      <c r="I8" s="21"/>
      <c r="J8" s="22" t="s">
        <v>43</v>
      </c>
      <c r="K8" s="12"/>
      <c r="L8" s="12"/>
      <c r="M8" s="12"/>
      <c r="N8" s="12"/>
      <c r="O8" s="12"/>
      <c r="P8" s="18"/>
      <c r="Q8" s="2"/>
      <c r="R8" s="2"/>
      <c r="U8" s="152"/>
      <c r="V8" s="153"/>
      <c r="W8" s="154"/>
      <c r="X8" s="154"/>
      <c r="Y8" s="154"/>
      <c r="Z8" s="154"/>
      <c r="AA8" s="154"/>
      <c r="AB8" s="154"/>
      <c r="AC8" s="154"/>
      <c r="AD8" s="154"/>
      <c r="AE8" s="154"/>
      <c r="AF8" s="154"/>
      <c r="AG8" s="154"/>
      <c r="AH8" s="154"/>
      <c r="AI8" s="471"/>
      <c r="AJ8" s="471"/>
      <c r="AK8" s="472"/>
      <c r="AL8" s="472"/>
    </row>
    <row r="9" spans="1:38" ht="18.75" customHeight="1" thickTop="1" thickBot="1" x14ac:dyDescent="0.45">
      <c r="A9" s="4"/>
      <c r="B9" s="15"/>
      <c r="C9" s="23" t="s">
        <v>44</v>
      </c>
      <c r="D9" s="150">
        <v>8</v>
      </c>
      <c r="E9" s="24" t="s">
        <v>45</v>
      </c>
      <c r="F9" s="480" t="s">
        <v>46</v>
      </c>
      <c r="G9" s="480"/>
      <c r="H9" s="480"/>
      <c r="I9" s="481"/>
      <c r="J9" s="25">
        <f>IF($D$7="",365-$D$8,$D$7)*$D$9/12</f>
        <v>162</v>
      </c>
      <c r="K9" s="26" t="s">
        <v>47</v>
      </c>
      <c r="L9" s="27"/>
      <c r="M9" s="12"/>
      <c r="N9" s="12"/>
      <c r="O9" s="12"/>
      <c r="P9" s="18"/>
      <c r="Q9" s="2"/>
      <c r="R9" s="2"/>
      <c r="U9" s="152"/>
      <c r="V9" s="153"/>
      <c r="W9" s="154"/>
      <c r="X9" s="154"/>
      <c r="Y9" s="154"/>
      <c r="Z9" s="154"/>
      <c r="AA9" s="154"/>
      <c r="AB9" s="154"/>
      <c r="AC9" s="154"/>
      <c r="AD9" s="154"/>
      <c r="AE9" s="154"/>
      <c r="AF9" s="154"/>
      <c r="AG9" s="154"/>
      <c r="AH9" s="154"/>
      <c r="AI9" s="471"/>
      <c r="AJ9" s="471"/>
      <c r="AK9" s="472"/>
      <c r="AL9" s="472"/>
    </row>
    <row r="10" spans="1:38" ht="18.75" customHeight="1" thickTop="1" thickBot="1" x14ac:dyDescent="0.45">
      <c r="A10" s="4"/>
      <c r="B10" s="28" t="s">
        <v>48</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471"/>
      <c r="AJ10" s="471"/>
      <c r="AK10" s="472"/>
      <c r="AL10" s="472"/>
    </row>
    <row r="11" spans="1:38" ht="18.75" customHeight="1" thickTop="1" thickBot="1" x14ac:dyDescent="0.45">
      <c r="A11" s="4"/>
      <c r="B11" s="15"/>
      <c r="C11" s="16" t="s">
        <v>40</v>
      </c>
      <c r="D11" s="148">
        <v>243</v>
      </c>
      <c r="E11" s="17" t="s">
        <v>41</v>
      </c>
      <c r="I11" s="21"/>
      <c r="J11" s="22" t="s">
        <v>43</v>
      </c>
      <c r="K11" s="12"/>
      <c r="L11" s="12"/>
      <c r="M11" s="12"/>
      <c r="N11" s="12"/>
      <c r="O11" s="12"/>
      <c r="P11" s="18"/>
      <c r="Q11" s="2"/>
      <c r="R11" s="2"/>
      <c r="U11" s="152"/>
      <c r="V11" s="153"/>
      <c r="W11" s="154"/>
      <c r="X11" s="154"/>
      <c r="Y11" s="154"/>
      <c r="Z11" s="154"/>
      <c r="AA11" s="154"/>
      <c r="AB11" s="154"/>
      <c r="AC11" s="154"/>
      <c r="AD11" s="154"/>
      <c r="AE11" s="154"/>
      <c r="AF11" s="154"/>
      <c r="AG11" s="154"/>
      <c r="AH11" s="154"/>
      <c r="AI11" s="471"/>
      <c r="AJ11" s="471"/>
      <c r="AK11" s="472"/>
      <c r="AL11" s="472"/>
    </row>
    <row r="12" spans="1:38" ht="18.75" customHeight="1" thickTop="1" thickBot="1" x14ac:dyDescent="0.45">
      <c r="A12" s="4"/>
      <c r="B12" s="31"/>
      <c r="C12" s="19" t="s">
        <v>42</v>
      </c>
      <c r="D12" s="149"/>
      <c r="E12" s="20" t="s">
        <v>41</v>
      </c>
      <c r="F12" s="497" t="s">
        <v>49</v>
      </c>
      <c r="G12" s="497"/>
      <c r="H12" s="497"/>
      <c r="I12" s="498"/>
      <c r="J12" s="25">
        <f>D13</f>
        <v>8</v>
      </c>
      <c r="K12" s="26" t="s">
        <v>50</v>
      </c>
      <c r="L12" s="27"/>
      <c r="M12" s="12"/>
      <c r="N12" s="12"/>
      <c r="O12" s="12"/>
      <c r="P12" s="18"/>
      <c r="Q12" s="2"/>
      <c r="R12" s="2"/>
      <c r="U12" s="152"/>
      <c r="V12" s="153"/>
      <c r="W12" s="154"/>
      <c r="X12" s="154"/>
      <c r="Y12" s="154"/>
      <c r="Z12" s="154"/>
      <c r="AA12" s="154"/>
      <c r="AB12" s="154"/>
      <c r="AC12" s="154"/>
      <c r="AD12" s="154"/>
      <c r="AE12" s="154"/>
      <c r="AF12" s="154"/>
      <c r="AG12" s="154"/>
      <c r="AH12" s="154"/>
      <c r="AI12" s="471"/>
      <c r="AJ12" s="471"/>
      <c r="AK12" s="472"/>
      <c r="AL12" s="472"/>
    </row>
    <row r="13" spans="1:38" ht="18.75" customHeight="1" thickTop="1" thickBot="1" x14ac:dyDescent="0.45">
      <c r="A13" s="4"/>
      <c r="B13" s="32"/>
      <c r="C13" s="33" t="s">
        <v>44</v>
      </c>
      <c r="D13" s="150">
        <v>8</v>
      </c>
      <c r="E13" s="24" t="s">
        <v>45</v>
      </c>
      <c r="F13" s="480" t="s">
        <v>51</v>
      </c>
      <c r="G13" s="480"/>
      <c r="H13" s="480"/>
      <c r="I13" s="481"/>
      <c r="J13" s="34">
        <f>IF($D$11="",365-$D$12,$D$11)*$D$13/12</f>
        <v>162</v>
      </c>
      <c r="K13" s="35" t="s">
        <v>52</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478" t="s">
        <v>53</v>
      </c>
      <c r="C14" s="479"/>
      <c r="D14" s="479"/>
      <c r="E14" s="479"/>
      <c r="F14" s="30"/>
      <c r="G14" s="30"/>
      <c r="H14" s="30"/>
      <c r="I14" s="30"/>
      <c r="J14" s="30"/>
      <c r="K14" s="13"/>
      <c r="L14" s="13"/>
      <c r="M14" s="13"/>
      <c r="N14" s="13"/>
      <c r="O14" s="13"/>
      <c r="P14" s="14"/>
      <c r="Q14" s="2"/>
      <c r="R14" s="2"/>
      <c r="U14" s="152"/>
      <c r="V14" s="153"/>
      <c r="W14" s="482"/>
      <c r="X14" s="482"/>
      <c r="Y14" s="482"/>
      <c r="Z14" s="482"/>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43</v>
      </c>
      <c r="K15" s="12"/>
      <c r="L15" s="12"/>
      <c r="M15" s="12"/>
      <c r="N15" s="12"/>
      <c r="O15" s="12"/>
      <c r="P15" s="18"/>
      <c r="Q15" s="2"/>
      <c r="R15" s="2"/>
      <c r="U15" s="152"/>
      <c r="V15" s="153"/>
      <c r="W15" s="155"/>
      <c r="X15" s="155"/>
      <c r="Y15" s="483"/>
      <c r="Z15" s="483"/>
      <c r="AA15" s="154"/>
      <c r="AB15" s="154"/>
      <c r="AC15" s="154"/>
      <c r="AD15" s="154"/>
      <c r="AE15" s="154"/>
      <c r="AF15" s="154"/>
      <c r="AG15" s="154"/>
      <c r="AH15" s="154"/>
      <c r="AI15" s="154"/>
      <c r="AJ15" s="154"/>
      <c r="AK15" s="154"/>
      <c r="AL15" s="154"/>
    </row>
    <row r="16" spans="1:38" ht="18.75" customHeight="1" thickTop="1" thickBot="1" x14ac:dyDescent="0.45">
      <c r="A16" s="4"/>
      <c r="B16" s="32"/>
      <c r="C16" s="33" t="s">
        <v>44</v>
      </c>
      <c r="D16" s="151">
        <v>8</v>
      </c>
      <c r="E16" s="24" t="s">
        <v>45</v>
      </c>
      <c r="F16" s="480" t="s">
        <v>49</v>
      </c>
      <c r="G16" s="480"/>
      <c r="H16" s="480"/>
      <c r="I16" s="481"/>
      <c r="J16" s="25">
        <f>D16</f>
        <v>8</v>
      </c>
      <c r="K16" s="35" t="s">
        <v>50</v>
      </c>
      <c r="L16" s="36"/>
      <c r="M16" s="37"/>
      <c r="N16" s="37"/>
      <c r="O16" s="37"/>
      <c r="P16" s="38"/>
      <c r="Q16" s="2"/>
      <c r="R16" s="2"/>
      <c r="U16" s="152"/>
      <c r="V16" s="153"/>
      <c r="W16" s="155"/>
      <c r="X16" s="155"/>
      <c r="Y16" s="472"/>
      <c r="Z16" s="472"/>
      <c r="AA16" s="154"/>
      <c r="AB16" s="154"/>
      <c r="AC16" s="154"/>
      <c r="AD16" s="154"/>
      <c r="AE16" s="154"/>
      <c r="AF16" s="154"/>
      <c r="AG16" s="154"/>
      <c r="AH16" s="154"/>
      <c r="AI16" s="154"/>
      <c r="AJ16" s="154"/>
      <c r="AK16" s="154"/>
      <c r="AL16" s="154"/>
    </row>
    <row r="17" spans="1:40" ht="18.75" customHeight="1" thickTop="1" thickBot="1" x14ac:dyDescent="0.45">
      <c r="A17" s="4"/>
      <c r="B17" s="478" t="s">
        <v>54</v>
      </c>
      <c r="C17" s="479"/>
      <c r="D17" s="479"/>
      <c r="E17" s="479"/>
      <c r="F17" s="30"/>
      <c r="G17" s="30"/>
      <c r="H17" s="30"/>
      <c r="I17" s="30"/>
      <c r="J17" s="30"/>
      <c r="K17" s="13"/>
      <c r="L17" s="13"/>
      <c r="M17" s="13"/>
      <c r="N17" s="13"/>
      <c r="O17" s="13"/>
      <c r="P17" s="14"/>
      <c r="Q17" s="2"/>
      <c r="R17" s="2"/>
      <c r="U17" s="152"/>
      <c r="V17" s="153"/>
      <c r="W17" s="471"/>
      <c r="X17" s="471"/>
      <c r="Y17" s="472"/>
      <c r="Z17" s="472"/>
      <c r="AA17" s="154"/>
      <c r="AB17" s="154"/>
      <c r="AC17" s="154"/>
      <c r="AD17" s="154"/>
      <c r="AE17" s="154"/>
      <c r="AF17" s="154"/>
      <c r="AG17" s="154"/>
      <c r="AH17" s="154"/>
      <c r="AI17" s="154"/>
      <c r="AJ17" s="154"/>
      <c r="AK17" s="154"/>
      <c r="AL17" s="154"/>
    </row>
    <row r="18" spans="1:40" ht="18.75" customHeight="1" thickBot="1" x14ac:dyDescent="0.45">
      <c r="A18" s="4"/>
      <c r="B18" s="32"/>
      <c r="C18" s="40" t="s">
        <v>55</v>
      </c>
      <c r="D18" s="41">
        <v>1</v>
      </c>
      <c r="E18" s="42" t="s">
        <v>56</v>
      </c>
      <c r="F18" s="480" t="s">
        <v>57</v>
      </c>
      <c r="G18" s="480"/>
      <c r="H18" s="480"/>
      <c r="I18" s="481"/>
      <c r="J18" s="25">
        <f>D18</f>
        <v>1</v>
      </c>
      <c r="K18" s="35" t="s">
        <v>58</v>
      </c>
      <c r="L18" s="36"/>
      <c r="M18" s="37"/>
      <c r="N18" s="37"/>
      <c r="O18" s="37"/>
      <c r="P18" s="38"/>
      <c r="Q18" s="2"/>
      <c r="R18" s="2"/>
      <c r="U18" s="152"/>
      <c r="V18" s="153"/>
      <c r="W18" s="471"/>
      <c r="X18" s="471"/>
      <c r="Y18" s="472"/>
      <c r="Z18" s="472"/>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471"/>
      <c r="X20" s="471"/>
      <c r="Y20" s="472"/>
      <c r="Z20" s="472"/>
      <c r="AA20" s="154"/>
      <c r="AB20" s="154"/>
      <c r="AC20" s="154"/>
      <c r="AD20" s="154"/>
      <c r="AE20" s="154"/>
      <c r="AF20" s="154"/>
      <c r="AG20" s="154"/>
      <c r="AH20" s="154"/>
      <c r="AI20" s="154"/>
      <c r="AJ20" s="154"/>
      <c r="AK20" s="154"/>
      <c r="AL20" s="154"/>
    </row>
    <row r="21" spans="1:40" ht="28.5" customHeight="1" thickTop="1" thickBot="1" x14ac:dyDescent="0.45">
      <c r="B21" s="473" t="s">
        <v>59</v>
      </c>
      <c r="C21" s="473"/>
      <c r="D21" s="65"/>
      <c r="E21" s="66" t="s">
        <v>37</v>
      </c>
      <c r="F21" s="67" t="s">
        <v>60</v>
      </c>
      <c r="G21" s="68"/>
      <c r="H21" s="68"/>
      <c r="I21" s="69"/>
      <c r="J21" s="109"/>
      <c r="K21" s="27"/>
      <c r="L21" s="27"/>
      <c r="M21" s="12"/>
      <c r="N21" s="12"/>
      <c r="O21" s="12"/>
      <c r="P21" s="12"/>
      <c r="Q21" s="12"/>
      <c r="R21" s="12"/>
      <c r="U21" s="152"/>
      <c r="V21" s="153"/>
      <c r="W21" s="471"/>
      <c r="X21" s="471"/>
      <c r="Y21" s="472"/>
      <c r="Z21" s="472"/>
      <c r="AA21" s="154"/>
      <c r="AB21" s="154"/>
      <c r="AC21" s="154"/>
      <c r="AD21" s="154"/>
      <c r="AE21" s="154"/>
      <c r="AF21" s="154"/>
      <c r="AG21" s="154"/>
      <c r="AH21" s="154"/>
      <c r="AI21" s="154"/>
      <c r="AJ21" s="154"/>
      <c r="AK21" s="154"/>
      <c r="AL21" s="154"/>
    </row>
    <row r="22" spans="1:40" ht="18.75" customHeight="1" thickTop="1" thickBot="1" x14ac:dyDescent="0.45">
      <c r="A22" s="474" t="s">
        <v>61</v>
      </c>
      <c r="B22" s="474"/>
      <c r="C22" s="474"/>
      <c r="D22" s="474"/>
      <c r="E22" s="474"/>
      <c r="F22" s="474"/>
      <c r="G22" s="474"/>
      <c r="H22" s="475"/>
      <c r="I22" s="70" t="s">
        <v>62</v>
      </c>
      <c r="J22" s="476" t="s">
        <v>63</v>
      </c>
      <c r="K22" s="477"/>
      <c r="L22" s="477"/>
      <c r="M22" s="477"/>
      <c r="N22" s="477"/>
      <c r="O22" s="477"/>
      <c r="P22" s="477"/>
      <c r="Q22" s="477"/>
      <c r="R22" s="477"/>
      <c r="S22" s="477"/>
      <c r="U22" s="152"/>
      <c r="V22" s="153"/>
      <c r="W22" s="471"/>
      <c r="X22" s="471"/>
      <c r="Y22" s="472"/>
      <c r="Z22" s="472"/>
      <c r="AA22" s="154"/>
      <c r="AB22" s="154"/>
      <c r="AC22" s="154"/>
      <c r="AD22" s="154"/>
      <c r="AE22" s="154"/>
      <c r="AF22" s="154"/>
      <c r="AG22" s="154"/>
      <c r="AH22" s="154"/>
      <c r="AI22" s="154"/>
      <c r="AJ22" s="154"/>
      <c r="AK22" s="154"/>
      <c r="AL22" s="154"/>
    </row>
    <row r="23" spans="1:40" ht="18.75" customHeight="1" thickBot="1" x14ac:dyDescent="0.45">
      <c r="A23" s="458"/>
      <c r="B23" s="458"/>
      <c r="C23" s="458"/>
      <c r="D23" s="458"/>
      <c r="E23" s="458"/>
      <c r="F23" s="458"/>
      <c r="G23" s="458"/>
      <c r="H23" s="458"/>
      <c r="I23" s="458"/>
      <c r="J23" s="458"/>
      <c r="K23" s="458"/>
      <c r="L23" s="458"/>
      <c r="M23" s="458"/>
      <c r="N23" s="6"/>
      <c r="O23" s="459" t="s">
        <v>64</v>
      </c>
      <c r="P23" s="461" t="str">
        <f>'【様式第５号の４】事業場内賃金(時給単価)の平均'!N11&amp;""</f>
        <v/>
      </c>
      <c r="Q23" s="462"/>
      <c r="R23" s="463"/>
      <c r="U23" s="152"/>
      <c r="V23" s="153"/>
      <c r="W23" s="9"/>
      <c r="X23" s="458" t="s">
        <v>65</v>
      </c>
      <c r="Y23" s="458"/>
      <c r="Z23" s="458"/>
      <c r="AA23" s="458"/>
      <c r="AB23" s="154"/>
      <c r="AC23" s="154"/>
      <c r="AD23" s="154"/>
      <c r="AE23" s="154"/>
      <c r="AF23" s="154"/>
      <c r="AG23" s="154"/>
      <c r="AH23" s="154"/>
      <c r="AI23" s="154"/>
      <c r="AJ23" s="154"/>
      <c r="AK23" s="154"/>
      <c r="AL23" s="154"/>
    </row>
    <row r="24" spans="1:40" ht="18.75" customHeight="1" x14ac:dyDescent="0.4">
      <c r="B24" s="71" t="s">
        <v>66</v>
      </c>
      <c r="O24" s="460"/>
      <c r="P24" s="464"/>
      <c r="Q24" s="465"/>
      <c r="R24" s="466"/>
      <c r="U24" s="152"/>
      <c r="V24" s="153"/>
      <c r="W24" s="9"/>
      <c r="X24" s="467" t="s">
        <v>67</v>
      </c>
      <c r="Y24" s="468"/>
      <c r="Z24" s="469" t="s">
        <v>68</v>
      </c>
      <c r="AA24" s="470"/>
      <c r="AB24" s="154"/>
      <c r="AC24" s="154"/>
      <c r="AD24" s="154"/>
      <c r="AE24" s="154"/>
      <c r="AF24" s="154"/>
      <c r="AG24" s="154"/>
      <c r="AH24" s="154"/>
      <c r="AI24" s="154"/>
      <c r="AJ24" s="154"/>
      <c r="AK24" s="154"/>
      <c r="AL24" s="154"/>
    </row>
    <row r="25" spans="1:40" ht="18.75" customHeight="1" thickBot="1" x14ac:dyDescent="0.45">
      <c r="B25" s="453" t="s">
        <v>69</v>
      </c>
      <c r="C25" s="454"/>
      <c r="D25" s="73"/>
      <c r="E25" s="73"/>
      <c r="F25" s="74"/>
      <c r="G25" s="74"/>
      <c r="H25" s="74"/>
      <c r="I25" s="74"/>
      <c r="J25" s="74"/>
      <c r="K25" s="74"/>
      <c r="L25" s="74"/>
      <c r="M25" s="75"/>
      <c r="O25" s="21"/>
      <c r="U25" s="157"/>
      <c r="V25" s="9"/>
      <c r="W25" s="9"/>
      <c r="X25" s="158" t="s">
        <v>70</v>
      </c>
      <c r="Y25" s="159"/>
      <c r="Z25" s="160" t="s">
        <v>71</v>
      </c>
      <c r="AA25" s="161"/>
      <c r="AB25" s="9"/>
      <c r="AC25" s="9"/>
      <c r="AD25" s="9"/>
      <c r="AE25" s="9"/>
      <c r="AF25" s="9"/>
      <c r="AG25" s="9"/>
      <c r="AH25" s="9"/>
      <c r="AI25" s="9"/>
      <c r="AJ25" s="9"/>
      <c r="AK25" s="9"/>
      <c r="AL25" s="9"/>
    </row>
    <row r="26" spans="1:40" ht="18.75" customHeight="1" thickTop="1" x14ac:dyDescent="0.4">
      <c r="B26" s="455"/>
      <c r="C26" s="456"/>
      <c r="D26" s="39"/>
      <c r="E26" s="17"/>
      <c r="F26" s="76"/>
      <c r="G26" s="76"/>
      <c r="H26" s="76"/>
      <c r="I26" s="76"/>
      <c r="J26" s="76"/>
      <c r="K26" s="76"/>
      <c r="L26" s="76"/>
      <c r="O26" s="353" t="s">
        <v>72</v>
      </c>
      <c r="P26" s="354"/>
      <c r="Q26" s="354"/>
      <c r="R26" s="355"/>
      <c r="S26" s="77"/>
      <c r="T26" s="77"/>
      <c r="U26" s="152"/>
      <c r="V26" s="9"/>
      <c r="W26" s="9"/>
      <c r="X26" s="158" t="s">
        <v>73</v>
      </c>
      <c r="Y26" s="159"/>
      <c r="Z26" s="160" t="s">
        <v>74</v>
      </c>
      <c r="AA26" s="162"/>
      <c r="AB26" s="9"/>
      <c r="AC26" s="9"/>
      <c r="AD26" s="9"/>
      <c r="AE26" s="9"/>
      <c r="AF26" s="9"/>
      <c r="AG26" s="9"/>
      <c r="AH26" s="9"/>
      <c r="AI26" s="9"/>
      <c r="AJ26" s="457"/>
      <c r="AK26" s="457"/>
      <c r="AL26" s="457"/>
    </row>
    <row r="27" spans="1:40" ht="18.75" customHeight="1" thickBot="1" x14ac:dyDescent="0.45">
      <c r="B27" s="438"/>
      <c r="C27" s="439"/>
      <c r="D27" s="78"/>
      <c r="E27" s="20"/>
      <c r="F27" s="27"/>
      <c r="G27" s="27"/>
      <c r="H27" s="27"/>
      <c r="I27" s="79"/>
      <c r="J27" s="79"/>
      <c r="K27" s="79"/>
      <c r="L27" s="79"/>
      <c r="O27" s="356" t="s">
        <v>75</v>
      </c>
      <c r="P27" s="357"/>
      <c r="Q27" s="358">
        <v>998</v>
      </c>
      <c r="R27" s="359"/>
      <c r="U27" s="152"/>
      <c r="V27" s="9"/>
      <c r="W27" s="9"/>
      <c r="X27" s="158" t="s">
        <v>76</v>
      </c>
      <c r="Y27" s="159"/>
      <c r="Z27" s="160" t="s">
        <v>77</v>
      </c>
      <c r="AA27" s="162"/>
      <c r="AB27" s="9"/>
      <c r="AC27" s="9"/>
      <c r="AD27" s="9"/>
      <c r="AE27" s="9"/>
      <c r="AF27" s="9"/>
      <c r="AG27" s="9"/>
      <c r="AH27" s="9"/>
      <c r="AI27" s="9"/>
      <c r="AJ27" s="450"/>
      <c r="AK27" s="450"/>
      <c r="AL27" s="163"/>
    </row>
    <row r="28" spans="1:40" ht="18.75" customHeight="1" thickBot="1" x14ac:dyDescent="0.45">
      <c r="B28" s="438"/>
      <c r="C28" s="439"/>
      <c r="D28" s="80"/>
      <c r="E28" s="81"/>
      <c r="F28" s="27"/>
      <c r="G28" s="27"/>
      <c r="H28" s="27"/>
      <c r="K28" s="82"/>
      <c r="L28" s="82"/>
      <c r="O28" s="360" t="s">
        <v>78</v>
      </c>
      <c r="P28" s="361"/>
      <c r="Q28" s="362">
        <v>1062</v>
      </c>
      <c r="R28" s="363"/>
      <c r="U28" s="152"/>
      <c r="V28" s="9"/>
      <c r="W28" s="9"/>
      <c r="X28" s="448" t="s">
        <v>79</v>
      </c>
      <c r="Y28" s="449"/>
      <c r="Z28" s="160" t="s">
        <v>80</v>
      </c>
      <c r="AA28" s="162"/>
      <c r="AB28" s="9"/>
      <c r="AC28" s="9"/>
      <c r="AD28" s="9"/>
      <c r="AE28" s="9"/>
      <c r="AF28" s="9"/>
      <c r="AG28" s="9"/>
      <c r="AH28" s="9"/>
      <c r="AI28" s="9"/>
      <c r="AJ28" s="450"/>
      <c r="AK28" s="450"/>
      <c r="AL28" s="163"/>
    </row>
    <row r="29" spans="1:40" ht="18.75" customHeight="1" x14ac:dyDescent="0.4">
      <c r="B29" s="451"/>
      <c r="C29" s="452"/>
      <c r="F29" s="27"/>
      <c r="G29" s="27"/>
      <c r="H29" s="27"/>
      <c r="K29" s="82"/>
      <c r="L29" s="82"/>
      <c r="N29" s="83"/>
      <c r="O29" s="364" t="s">
        <v>156</v>
      </c>
      <c r="P29" s="365"/>
      <c r="Q29" s="365"/>
      <c r="R29" s="365"/>
      <c r="U29" s="152"/>
      <c r="V29" s="9"/>
      <c r="W29" s="9"/>
      <c r="X29" s="158" t="s">
        <v>81</v>
      </c>
      <c r="Y29" s="159"/>
      <c r="Z29" s="160" t="s">
        <v>82</v>
      </c>
      <c r="AA29" s="162"/>
      <c r="AB29" s="9"/>
      <c r="AC29" s="9"/>
      <c r="AD29" s="9"/>
      <c r="AE29" s="9"/>
      <c r="AF29" s="9"/>
      <c r="AG29" s="9"/>
      <c r="AH29" s="9"/>
      <c r="AI29" s="9"/>
      <c r="AJ29" s="9"/>
      <c r="AK29" s="9"/>
      <c r="AL29" s="9"/>
    </row>
    <row r="30" spans="1:40" ht="18.75" customHeight="1" thickBot="1" x14ac:dyDescent="0.45">
      <c r="B30" s="438"/>
      <c r="C30" s="439"/>
      <c r="D30" s="39"/>
      <c r="E30" s="17"/>
      <c r="F30" s="27"/>
      <c r="G30" s="27"/>
      <c r="H30" s="27"/>
      <c r="I30" s="82"/>
      <c r="J30" s="82"/>
      <c r="K30" s="82"/>
      <c r="L30" s="82"/>
      <c r="O30" s="83"/>
      <c r="P30" s="83"/>
      <c r="Q30" s="83"/>
      <c r="R30" s="83"/>
      <c r="U30" s="152"/>
      <c r="V30" s="9"/>
      <c r="W30" s="9"/>
      <c r="X30" s="158"/>
      <c r="Y30" s="159"/>
      <c r="Z30" s="160" t="s">
        <v>83</v>
      </c>
      <c r="AA30" s="162"/>
      <c r="AB30" s="9"/>
      <c r="AC30" s="9"/>
      <c r="AD30" s="9"/>
      <c r="AE30" s="9"/>
      <c r="AF30" s="9"/>
      <c r="AG30" s="9"/>
      <c r="AH30" s="9"/>
      <c r="AI30" s="9"/>
      <c r="AJ30" s="9"/>
      <c r="AK30" s="9"/>
      <c r="AL30" s="9"/>
    </row>
    <row r="31" spans="1:40" ht="18.75" customHeight="1" thickTop="1" thickBot="1" x14ac:dyDescent="0.45">
      <c r="B31" s="438"/>
      <c r="C31" s="439"/>
      <c r="D31" s="78"/>
      <c r="E31" s="20"/>
      <c r="F31" s="27"/>
      <c r="G31" s="27"/>
      <c r="H31" s="27"/>
      <c r="I31" s="82"/>
      <c r="J31" s="82"/>
      <c r="K31" s="82"/>
      <c r="L31" s="82"/>
      <c r="O31" s="442" t="s">
        <v>84</v>
      </c>
      <c r="P31" s="445" t="s">
        <v>85</v>
      </c>
      <c r="Q31" s="84"/>
      <c r="U31" s="152"/>
      <c r="V31" s="9"/>
      <c r="W31" s="9"/>
      <c r="X31" s="164"/>
      <c r="Y31" s="165"/>
      <c r="Z31" s="484" t="s">
        <v>86</v>
      </c>
      <c r="AA31" s="485"/>
      <c r="AB31" s="9"/>
      <c r="AC31" s="9"/>
      <c r="AD31" s="9"/>
      <c r="AE31" s="9"/>
      <c r="AF31" s="9"/>
      <c r="AG31" s="9"/>
      <c r="AH31" s="9"/>
      <c r="AI31" s="9"/>
      <c r="AJ31" s="9"/>
      <c r="AK31" s="9"/>
      <c r="AL31" s="9"/>
    </row>
    <row r="32" spans="1:40" ht="18.75" customHeight="1" thickBot="1" x14ac:dyDescent="0.45">
      <c r="B32" s="438"/>
      <c r="C32" s="439"/>
      <c r="D32" s="80"/>
      <c r="E32" s="85"/>
      <c r="F32" s="27"/>
      <c r="G32" s="27"/>
      <c r="H32" s="27"/>
      <c r="I32" s="82"/>
      <c r="J32" s="82"/>
      <c r="K32" s="82"/>
      <c r="L32" s="82"/>
      <c r="O32" s="443"/>
      <c r="P32" s="446"/>
      <c r="Q32" s="86" t="s">
        <v>87</v>
      </c>
      <c r="U32" s="152"/>
      <c r="V32" s="9"/>
      <c r="W32" s="9"/>
      <c r="X32" s="9"/>
      <c r="Y32" s="9"/>
      <c r="Z32" s="9"/>
      <c r="AA32" s="9"/>
      <c r="AB32" s="9"/>
      <c r="AC32" s="9"/>
      <c r="AD32" s="9"/>
      <c r="AE32" s="9"/>
      <c r="AF32" s="9"/>
      <c r="AG32" s="9"/>
      <c r="AH32" s="9"/>
      <c r="AI32" s="9"/>
      <c r="AJ32" s="9"/>
      <c r="AK32" s="9"/>
      <c r="AL32" s="9"/>
      <c r="AN32" s="166"/>
    </row>
    <row r="33" spans="1:43" ht="18.75" customHeight="1" x14ac:dyDescent="0.4">
      <c r="B33" s="438"/>
      <c r="C33" s="439"/>
      <c r="F33" s="27"/>
      <c r="G33" s="27"/>
      <c r="H33" s="27"/>
      <c r="I33" s="82"/>
      <c r="J33" s="82"/>
      <c r="K33" s="82"/>
      <c r="L33" s="82"/>
      <c r="O33" s="444"/>
      <c r="P33" s="447"/>
      <c r="Q33" s="87"/>
      <c r="U33" s="152"/>
      <c r="V33" s="434" t="s">
        <v>88</v>
      </c>
      <c r="W33" s="435"/>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438"/>
      <c r="C34" s="439"/>
      <c r="O34" s="311" t="str">
        <f>IFERROR(O235,"")</f>
        <v/>
      </c>
      <c r="P34" s="312" t="str">
        <f>IFERROR(P235,"")</f>
        <v/>
      </c>
      <c r="Q34" s="313" t="str">
        <f>IFERROR(Q235,"")</f>
        <v/>
      </c>
      <c r="U34" s="152"/>
      <c r="V34" s="436"/>
      <c r="W34" s="437"/>
      <c r="X34" s="168"/>
      <c r="AK34" s="353" t="s">
        <v>72</v>
      </c>
      <c r="AL34" s="354"/>
      <c r="AM34" s="354"/>
      <c r="AN34" s="355"/>
    </row>
    <row r="35" spans="1:43" ht="18.75" customHeight="1" thickTop="1" thickBot="1" x14ac:dyDescent="0.45">
      <c r="A35" s="88"/>
      <c r="B35" s="440"/>
      <c r="C35" s="441"/>
      <c r="D35" s="89"/>
      <c r="E35" s="89"/>
      <c r="U35" s="152"/>
      <c r="V35" s="169"/>
      <c r="W35" s="168"/>
      <c r="X35" s="168"/>
      <c r="AK35" s="356" t="s">
        <v>75</v>
      </c>
      <c r="AL35" s="357"/>
      <c r="AM35" s="358">
        <v>998</v>
      </c>
      <c r="AN35" s="359"/>
    </row>
    <row r="36" spans="1:43" ht="18.75" customHeight="1" thickTop="1" thickBot="1" x14ac:dyDescent="0.45">
      <c r="A36" s="88"/>
      <c r="B36" s="259"/>
      <c r="C36" s="89"/>
      <c r="D36" s="260"/>
      <c r="E36" s="260"/>
      <c r="F36" s="410"/>
      <c r="G36" s="410"/>
      <c r="H36" s="410"/>
      <c r="I36" s="410"/>
      <c r="J36" s="411" t="s">
        <v>89</v>
      </c>
      <c r="K36" s="412"/>
      <c r="L36" s="412"/>
      <c r="M36" s="412"/>
      <c r="N36" s="187"/>
      <c r="O36" s="392" t="s">
        <v>90</v>
      </c>
      <c r="P36" s="392"/>
      <c r="Q36" s="392"/>
      <c r="R36" s="188"/>
      <c r="U36" s="152"/>
      <c r="V36" s="169"/>
      <c r="W36" s="170"/>
      <c r="AB36" s="432"/>
      <c r="AC36" s="432"/>
      <c r="AD36" s="432"/>
      <c r="AE36" s="432"/>
      <c r="AF36" s="432"/>
      <c r="AG36" s="432"/>
      <c r="AK36" s="360" t="s">
        <v>78</v>
      </c>
      <c r="AL36" s="361"/>
      <c r="AM36" s="362">
        <v>1062</v>
      </c>
      <c r="AN36" s="363"/>
    </row>
    <row r="37" spans="1:43" ht="18.75" customHeight="1" thickTop="1" x14ac:dyDescent="0.4">
      <c r="A37" s="88"/>
      <c r="B37" s="261"/>
      <c r="C37" s="262"/>
      <c r="D37" s="393" t="s">
        <v>91</v>
      </c>
      <c r="E37" s="394"/>
      <c r="F37" s="419" t="s">
        <v>92</v>
      </c>
      <c r="G37" s="420"/>
      <c r="H37" s="420"/>
      <c r="I37" s="420"/>
      <c r="J37" s="419" t="s">
        <v>93</v>
      </c>
      <c r="K37" s="420"/>
      <c r="L37" s="420"/>
      <c r="M37" s="420"/>
      <c r="N37" s="396" t="s">
        <v>94</v>
      </c>
      <c r="O37" s="398" t="s">
        <v>95</v>
      </c>
      <c r="P37" s="399"/>
      <c r="Q37" s="400"/>
      <c r="R37" s="190" t="s">
        <v>96</v>
      </c>
      <c r="U37" s="152"/>
      <c r="V37" s="169"/>
      <c r="W37" s="170"/>
      <c r="X37" s="357"/>
      <c r="Y37" s="357"/>
      <c r="AB37" s="433"/>
      <c r="AC37" s="433"/>
      <c r="AD37" s="433"/>
      <c r="AE37" s="433"/>
      <c r="AF37" s="433"/>
      <c r="AG37" s="433"/>
      <c r="AK37" s="364" t="s">
        <v>156</v>
      </c>
      <c r="AL37" s="365"/>
      <c r="AM37" s="365"/>
      <c r="AN37" s="365"/>
      <c r="AQ37" s="173"/>
    </row>
    <row r="38" spans="1:43" ht="18.75" customHeight="1" x14ac:dyDescent="0.4">
      <c r="A38" s="88"/>
      <c r="B38" s="384" t="s">
        <v>97</v>
      </c>
      <c r="C38" s="428" t="s">
        <v>98</v>
      </c>
      <c r="D38" s="430" t="s">
        <v>99</v>
      </c>
      <c r="E38" s="382" t="s">
        <v>100</v>
      </c>
      <c r="F38" s="401" t="s">
        <v>101</v>
      </c>
      <c r="G38" s="419" t="s">
        <v>102</v>
      </c>
      <c r="H38" s="420"/>
      <c r="I38" s="386" t="s">
        <v>103</v>
      </c>
      <c r="J38" s="401" t="s">
        <v>101</v>
      </c>
      <c r="K38" s="419" t="s">
        <v>102</v>
      </c>
      <c r="L38" s="420"/>
      <c r="M38" s="386" t="s">
        <v>104</v>
      </c>
      <c r="N38" s="397"/>
      <c r="O38" s="421" t="s">
        <v>105</v>
      </c>
      <c r="P38" s="373" t="s">
        <v>106</v>
      </c>
      <c r="Q38" s="423" t="s">
        <v>107</v>
      </c>
      <c r="R38" s="425" t="s">
        <v>108</v>
      </c>
      <c r="U38" s="152"/>
      <c r="V38" s="169"/>
      <c r="W38" s="170"/>
      <c r="AB38" s="172"/>
      <c r="AC38" s="172"/>
      <c r="AD38" s="172"/>
      <c r="AE38" s="172"/>
      <c r="AF38" s="172"/>
      <c r="AG38" s="172"/>
      <c r="AQ38" s="173"/>
    </row>
    <row r="39" spans="1:43" ht="52.5" customHeight="1" x14ac:dyDescent="0.4">
      <c r="A39" s="88"/>
      <c r="B39" s="385"/>
      <c r="C39" s="429"/>
      <c r="D39" s="431"/>
      <c r="E39" s="383"/>
      <c r="F39" s="402"/>
      <c r="G39" s="263" t="s">
        <v>109</v>
      </c>
      <c r="H39" s="193" t="s">
        <v>110</v>
      </c>
      <c r="I39" s="387"/>
      <c r="J39" s="402"/>
      <c r="K39" s="263" t="s">
        <v>109</v>
      </c>
      <c r="L39" s="193" t="s">
        <v>111</v>
      </c>
      <c r="M39" s="387"/>
      <c r="N39" s="397"/>
      <c r="O39" s="422"/>
      <c r="P39" s="374"/>
      <c r="Q39" s="424"/>
      <c r="R39" s="426"/>
      <c r="U39" s="152"/>
      <c r="V39" s="169"/>
      <c r="X39" s="174"/>
      <c r="Y39" s="73"/>
      <c r="Z39" s="73"/>
      <c r="AA39" s="73"/>
      <c r="AB39" s="413"/>
      <c r="AC39" s="413"/>
      <c r="AD39" s="413"/>
      <c r="AE39" s="414"/>
      <c r="AF39" s="414"/>
      <c r="AG39" s="414"/>
      <c r="AH39" s="75"/>
      <c r="AI39" s="75"/>
      <c r="AK39" s="21"/>
      <c r="AQ39" s="147"/>
    </row>
    <row r="40" spans="1:43" ht="30" customHeight="1" x14ac:dyDescent="0.4">
      <c r="A40" s="88"/>
      <c r="B40" s="195" t="s">
        <v>112</v>
      </c>
      <c r="C40" s="195" t="s">
        <v>113</v>
      </c>
      <c r="D40" s="264" t="s">
        <v>114</v>
      </c>
      <c r="E40" s="265" t="s">
        <v>115</v>
      </c>
      <c r="F40" s="264" t="s">
        <v>116</v>
      </c>
      <c r="G40" s="266" t="s">
        <v>117</v>
      </c>
      <c r="H40" s="267" t="s">
        <v>118</v>
      </c>
      <c r="I40" s="268" t="s">
        <v>119</v>
      </c>
      <c r="J40" s="264" t="s">
        <v>120</v>
      </c>
      <c r="K40" s="266" t="s">
        <v>121</v>
      </c>
      <c r="L40" s="269" t="s">
        <v>122</v>
      </c>
      <c r="M40" s="270" t="s">
        <v>123</v>
      </c>
      <c r="N40" s="271" t="s">
        <v>124</v>
      </c>
      <c r="O40" s="272" t="s">
        <v>125</v>
      </c>
      <c r="P40" s="273" t="str">
        <f>I22&amp;"額g/ａ"</f>
        <v>実績額g/ａ</v>
      </c>
      <c r="Q40" s="274" t="s">
        <v>126</v>
      </c>
      <c r="R40" s="427"/>
      <c r="T40" s="275"/>
      <c r="U40" s="176"/>
      <c r="V40" s="177"/>
      <c r="Y40" s="16"/>
      <c r="Z40" s="39"/>
      <c r="AA40" s="17"/>
      <c r="AB40" s="413"/>
      <c r="AC40" s="413"/>
      <c r="AD40" s="413"/>
      <c r="AE40" s="414"/>
      <c r="AF40" s="414"/>
      <c r="AG40" s="414"/>
      <c r="AQ40" s="147"/>
    </row>
    <row r="41" spans="1:43" ht="18.75" customHeight="1" x14ac:dyDescent="0.4">
      <c r="A41" s="186">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05" t="str">
        <f>IFERROR(P41-O41,"")</f>
        <v/>
      </c>
      <c r="R41" s="223" t="str">
        <f>IF(P41="","",IF(OR(O41&lt;998,P41&lt;MAX(1062,$Q$28)),"最低賃金未満","○"))</f>
        <v/>
      </c>
      <c r="T41" s="276"/>
      <c r="U41" s="176"/>
      <c r="V41" s="177"/>
      <c r="Y41" s="19"/>
      <c r="Z41" s="78"/>
      <c r="AA41" s="20"/>
      <c r="AB41" s="178"/>
      <c r="AC41" s="178"/>
      <c r="AD41" s="178"/>
      <c r="AE41" s="109"/>
      <c r="AF41" s="109"/>
      <c r="AG41" s="109"/>
      <c r="AK41" s="415" t="s">
        <v>84</v>
      </c>
      <c r="AL41" s="417" t="s">
        <v>85</v>
      </c>
      <c r="AM41" s="179"/>
    </row>
    <row r="42" spans="1:43" ht="18.75" customHeight="1" x14ac:dyDescent="0.4">
      <c r="A42" s="186">
        <f t="shared" ref="A42:A105" si="0">A41+1</f>
        <v>2</v>
      </c>
      <c r="B42" s="96"/>
      <c r="C42" s="97"/>
      <c r="D42" s="111" t="str">
        <f t="shared" ref="D42:D105" si="1">IF(C42="04【時給制】",1,"")</f>
        <v/>
      </c>
      <c r="E42" s="98"/>
      <c r="F42" s="99"/>
      <c r="G42" s="100"/>
      <c r="H42" s="134" t="str">
        <f>IFERROR(IF(C42="02【日給制+手当(月額)】",G42/E42*D42,""),"")</f>
        <v/>
      </c>
      <c r="I42" s="135" t="str">
        <f t="shared" ref="I42:I230" si="2">IF(B42="","",F42+IF(E42="",G42,H42))</f>
        <v/>
      </c>
      <c r="J42" s="101"/>
      <c r="K42" s="100"/>
      <c r="L42" s="134" t="str">
        <f t="shared" ref="L42:L230" si="3">IFERROR(IF(C42="02【日給制+手当(月額)】",K42/E42*D42,""),"")</f>
        <v/>
      </c>
      <c r="M42" s="135" t="str">
        <f t="shared" ref="M42:M230" si="4">IF(B42="","",J42+IF(E42="",K42,L42))</f>
        <v/>
      </c>
      <c r="N42" s="138" t="str">
        <f t="shared" ref="N42:N230" si="5">IF(C42="88【退職・異動等】","",IFERROR(M42-I42,""))</f>
        <v/>
      </c>
      <c r="O42" s="139" t="str">
        <f t="shared" ref="O42:O230" si="6">IF(C42="88【退職・異動等】","",IFERROR(I42/D42,""))</f>
        <v/>
      </c>
      <c r="P42" s="140" t="str">
        <f t="shared" ref="P42:P230" si="7">IF(C42="88【退職・異動等】","",IFERROR(M42/D42,""))</f>
        <v/>
      </c>
      <c r="Q42" s="305" t="str">
        <f t="shared" ref="Q42:Q230" si="8">IFERROR(P42-O42,"")</f>
        <v/>
      </c>
      <c r="R42" s="223" t="str">
        <f t="shared" ref="R42:R105" si="9">IF(P42="","",IF(OR(O42&lt;998,P42&lt;MAX(1062,$Q$28)),"最低賃金未満","○"))</f>
        <v/>
      </c>
      <c r="S42" s="71"/>
      <c r="T42" s="277"/>
      <c r="U42" s="152"/>
      <c r="V42" s="177"/>
      <c r="Y42" s="180"/>
      <c r="Z42" s="80"/>
      <c r="AA42" s="81"/>
      <c r="AB42" s="178"/>
      <c r="AC42" s="178"/>
      <c r="AD42" s="178"/>
      <c r="AE42" s="109"/>
      <c r="AF42" s="109"/>
      <c r="AG42" s="109"/>
      <c r="AK42" s="416"/>
      <c r="AL42" s="418"/>
      <c r="AM42" s="181" t="s">
        <v>87</v>
      </c>
    </row>
    <row r="43" spans="1:43" ht="18.75" customHeight="1" x14ac:dyDescent="0.4">
      <c r="A43" s="186">
        <f t="shared" si="0"/>
        <v>3</v>
      </c>
      <c r="B43" s="96"/>
      <c r="C43" s="97"/>
      <c r="D43" s="111" t="str">
        <f t="shared" si="1"/>
        <v/>
      </c>
      <c r="E43" s="98"/>
      <c r="F43" s="99"/>
      <c r="G43" s="100"/>
      <c r="H43" s="134" t="str">
        <f t="shared" ref="H43:H230" si="10">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05" t="str">
        <f t="shared" si="8"/>
        <v/>
      </c>
      <c r="R43" s="223" t="str">
        <f t="shared" si="9"/>
        <v/>
      </c>
      <c r="T43" s="277"/>
      <c r="U43" s="152"/>
      <c r="V43" s="177"/>
      <c r="X43" s="182"/>
      <c r="Y43" s="72"/>
      <c r="AB43" s="178"/>
      <c r="AC43" s="178"/>
      <c r="AD43" s="178"/>
      <c r="AE43" s="109"/>
      <c r="AF43" s="109"/>
      <c r="AG43" s="109"/>
      <c r="AK43" s="416"/>
      <c r="AL43" s="418"/>
      <c r="AM43" s="183"/>
    </row>
    <row r="44" spans="1:43" s="186" customFormat="1" ht="18.75" customHeight="1" x14ac:dyDescent="0.4">
      <c r="A44" s="186">
        <f t="shared" si="0"/>
        <v>4</v>
      </c>
      <c r="B44" s="96"/>
      <c r="C44" s="97"/>
      <c r="D44" s="112" t="str">
        <f t="shared" si="1"/>
        <v/>
      </c>
      <c r="E44" s="98"/>
      <c r="F44" s="99"/>
      <c r="G44" s="100"/>
      <c r="H44" s="134" t="str">
        <f t="shared" si="10"/>
        <v/>
      </c>
      <c r="I44" s="135" t="str">
        <f t="shared" si="2"/>
        <v/>
      </c>
      <c r="J44" s="101"/>
      <c r="K44" s="100"/>
      <c r="L44" s="134" t="str">
        <f t="shared" si="3"/>
        <v/>
      </c>
      <c r="M44" s="135" t="str">
        <f t="shared" si="4"/>
        <v/>
      </c>
      <c r="N44" s="138" t="str">
        <f t="shared" si="5"/>
        <v/>
      </c>
      <c r="O44" s="139" t="str">
        <f t="shared" si="6"/>
        <v/>
      </c>
      <c r="P44" s="140" t="str">
        <f t="shared" si="7"/>
        <v/>
      </c>
      <c r="Q44" s="305" t="str">
        <f t="shared" si="8"/>
        <v/>
      </c>
      <c r="R44" s="223" t="str">
        <f t="shared" si="9"/>
        <v/>
      </c>
      <c r="S44"/>
      <c r="T44" s="278"/>
      <c r="U44" s="184"/>
      <c r="V44" s="185"/>
      <c r="W44"/>
      <c r="X44"/>
      <c r="Y44" s="16"/>
      <c r="Z44" s="39"/>
      <c r="AA44" s="17"/>
      <c r="AB44" s="403"/>
      <c r="AC44" s="403"/>
      <c r="AD44" s="403"/>
      <c r="AE44" s="404"/>
      <c r="AF44" s="404"/>
      <c r="AG44" s="404"/>
      <c r="AH44"/>
      <c r="AI44"/>
      <c r="AJ44"/>
      <c r="AK44" s="299">
        <f>IFERROR(AK62,"")</f>
        <v>1417.4375490196078</v>
      </c>
      <c r="AL44" s="300">
        <f>IFERROR(AL62,"")</f>
        <v>1471.2121148459385</v>
      </c>
      <c r="AM44" s="301">
        <f>IFERROR(AM62,"")</f>
        <v>53.77</v>
      </c>
      <c r="AN44"/>
    </row>
    <row r="45" spans="1:43" s="186" customFormat="1" ht="18.75" customHeight="1" x14ac:dyDescent="0.4">
      <c r="A45" s="186">
        <f t="shared" si="0"/>
        <v>5</v>
      </c>
      <c r="B45" s="96"/>
      <c r="C45" s="97"/>
      <c r="D45" s="112" t="str">
        <f t="shared" si="1"/>
        <v/>
      </c>
      <c r="E45" s="98"/>
      <c r="F45" s="99"/>
      <c r="G45" s="100"/>
      <c r="H45" s="134" t="str">
        <f t="shared" si="10"/>
        <v/>
      </c>
      <c r="I45" s="135" t="str">
        <f t="shared" si="2"/>
        <v/>
      </c>
      <c r="J45" s="101"/>
      <c r="K45" s="100"/>
      <c r="L45" s="134" t="str">
        <f t="shared" si="3"/>
        <v/>
      </c>
      <c r="M45" s="135" t="str">
        <f t="shared" si="4"/>
        <v/>
      </c>
      <c r="N45" s="138" t="str">
        <f t="shared" si="5"/>
        <v/>
      </c>
      <c r="O45" s="139" t="str">
        <f t="shared" si="6"/>
        <v/>
      </c>
      <c r="P45" s="140" t="str">
        <f t="shared" si="7"/>
        <v/>
      </c>
      <c r="Q45" s="305" t="str">
        <f t="shared" si="8"/>
        <v/>
      </c>
      <c r="R45" s="223" t="str">
        <f t="shared" si="9"/>
        <v/>
      </c>
      <c r="T45" s="279"/>
      <c r="U45" s="184"/>
      <c r="V45" s="185"/>
      <c r="W45"/>
      <c r="X45" s="405"/>
      <c r="Y45" s="407"/>
      <c r="Z45" s="408"/>
      <c r="AA45" s="408"/>
      <c r="AB45"/>
      <c r="AC45"/>
      <c r="AD45"/>
      <c r="AE45"/>
      <c r="AJ45"/>
      <c r="AK45"/>
      <c r="AL45"/>
      <c r="AM45"/>
      <c r="AN45"/>
    </row>
    <row r="46" spans="1:43" s="186" customFormat="1" ht="18.75" customHeight="1" thickBot="1" x14ac:dyDescent="0.45">
      <c r="A46" s="186">
        <f t="shared" si="0"/>
        <v>6</v>
      </c>
      <c r="B46" s="96"/>
      <c r="C46" s="97"/>
      <c r="D46" s="112" t="str">
        <f t="shared" si="1"/>
        <v/>
      </c>
      <c r="E46" s="98"/>
      <c r="F46" s="99"/>
      <c r="G46" s="102"/>
      <c r="H46" s="134" t="str">
        <f t="shared" si="10"/>
        <v/>
      </c>
      <c r="I46" s="135" t="str">
        <f t="shared" si="2"/>
        <v/>
      </c>
      <c r="J46" s="101"/>
      <c r="K46" s="102"/>
      <c r="L46" s="134" t="str">
        <f t="shared" si="3"/>
        <v/>
      </c>
      <c r="M46" s="135" t="str">
        <f t="shared" si="4"/>
        <v/>
      </c>
      <c r="N46" s="138" t="str">
        <f t="shared" si="5"/>
        <v/>
      </c>
      <c r="O46" s="139" t="str">
        <f t="shared" si="6"/>
        <v/>
      </c>
      <c r="P46" s="140" t="str">
        <f t="shared" si="7"/>
        <v/>
      </c>
      <c r="Q46" s="305" t="str">
        <f t="shared" si="8"/>
        <v/>
      </c>
      <c r="R46" s="223" t="str">
        <f t="shared" si="9"/>
        <v/>
      </c>
      <c r="T46" s="279"/>
      <c r="U46" s="184"/>
      <c r="V46" s="185"/>
      <c r="W46"/>
      <c r="X46" s="406"/>
      <c r="Y46" s="408"/>
      <c r="Z46" s="409"/>
      <c r="AA46" s="409"/>
      <c r="AB46" s="410"/>
      <c r="AC46" s="410"/>
      <c r="AD46" s="410"/>
      <c r="AE46" s="410"/>
      <c r="AF46" s="411" t="s">
        <v>89</v>
      </c>
      <c r="AG46" s="412"/>
      <c r="AH46" s="412"/>
      <c r="AI46" s="412"/>
      <c r="AJ46" s="187"/>
      <c r="AK46" s="392" t="s">
        <v>90</v>
      </c>
      <c r="AL46" s="392"/>
      <c r="AM46" s="392"/>
      <c r="AN46" s="188"/>
    </row>
    <row r="47" spans="1:43" s="186" customFormat="1" ht="18.75" customHeight="1" thickTop="1" x14ac:dyDescent="0.4">
      <c r="A47" s="186">
        <f t="shared" si="0"/>
        <v>7</v>
      </c>
      <c r="B47" s="96"/>
      <c r="C47" s="97"/>
      <c r="D47" s="112" t="str">
        <f t="shared" si="1"/>
        <v/>
      </c>
      <c r="E47" s="98"/>
      <c r="F47" s="99"/>
      <c r="G47" s="100"/>
      <c r="H47" s="134" t="str">
        <f t="shared" si="10"/>
        <v/>
      </c>
      <c r="I47" s="135" t="str">
        <f t="shared" si="2"/>
        <v/>
      </c>
      <c r="J47" s="101"/>
      <c r="K47" s="100"/>
      <c r="L47" s="134" t="str">
        <f t="shared" si="3"/>
        <v/>
      </c>
      <c r="M47" s="135" t="str">
        <f t="shared" si="4"/>
        <v/>
      </c>
      <c r="N47" s="138" t="str">
        <f t="shared" si="5"/>
        <v/>
      </c>
      <c r="O47" s="139" t="str">
        <f t="shared" si="6"/>
        <v/>
      </c>
      <c r="P47" s="140" t="str">
        <f t="shared" si="7"/>
        <v/>
      </c>
      <c r="Q47" s="305" t="str">
        <f t="shared" si="8"/>
        <v/>
      </c>
      <c r="R47" s="223" t="str">
        <f t="shared" si="9"/>
        <v/>
      </c>
      <c r="T47" s="279"/>
      <c r="U47" s="184"/>
      <c r="V47" s="185"/>
      <c r="W47"/>
      <c r="Y47" s="189" t="s">
        <v>127</v>
      </c>
      <c r="Z47" s="393" t="s">
        <v>91</v>
      </c>
      <c r="AA47" s="394"/>
      <c r="AB47" s="393" t="s">
        <v>128</v>
      </c>
      <c r="AC47" s="394"/>
      <c r="AD47" s="394"/>
      <c r="AE47" s="395"/>
      <c r="AF47" s="393" t="s">
        <v>129</v>
      </c>
      <c r="AG47" s="394"/>
      <c r="AH47" s="394"/>
      <c r="AI47" s="394"/>
      <c r="AJ47" s="396" t="s">
        <v>94</v>
      </c>
      <c r="AK47" s="398" t="s">
        <v>95</v>
      </c>
      <c r="AL47" s="399"/>
      <c r="AM47" s="400"/>
      <c r="AN47" s="191" t="s">
        <v>130</v>
      </c>
    </row>
    <row r="48" spans="1:43" s="186" customFormat="1" ht="18.75" customHeight="1" x14ac:dyDescent="0.4">
      <c r="A48" s="186">
        <f t="shared" si="0"/>
        <v>8</v>
      </c>
      <c r="B48" s="96"/>
      <c r="C48" s="97"/>
      <c r="D48" s="112" t="str">
        <f t="shared" si="1"/>
        <v/>
      </c>
      <c r="E48" s="98"/>
      <c r="F48" s="99"/>
      <c r="G48" s="100"/>
      <c r="H48" s="134" t="str">
        <f t="shared" si="10"/>
        <v/>
      </c>
      <c r="I48" s="135" t="str">
        <f t="shared" si="2"/>
        <v/>
      </c>
      <c r="J48" s="101"/>
      <c r="K48" s="100"/>
      <c r="L48" s="134" t="str">
        <f t="shared" si="3"/>
        <v/>
      </c>
      <c r="M48" s="135" t="str">
        <f t="shared" si="4"/>
        <v/>
      </c>
      <c r="N48" s="138" t="str">
        <f t="shared" si="5"/>
        <v/>
      </c>
      <c r="O48" s="139" t="str">
        <f t="shared" si="6"/>
        <v/>
      </c>
      <c r="P48" s="140" t="str">
        <f t="shared" si="7"/>
        <v/>
      </c>
      <c r="Q48" s="305" t="str">
        <f t="shared" si="8"/>
        <v/>
      </c>
      <c r="R48" s="223" t="str">
        <f t="shared" si="9"/>
        <v/>
      </c>
      <c r="T48" s="279"/>
      <c r="U48" s="192"/>
      <c r="V48" s="185"/>
      <c r="W48"/>
      <c r="X48" s="384" t="s">
        <v>97</v>
      </c>
      <c r="Y48" s="384" t="s">
        <v>131</v>
      </c>
      <c r="Z48" s="386" t="s">
        <v>99</v>
      </c>
      <c r="AA48" s="388" t="s">
        <v>132</v>
      </c>
      <c r="AB48" s="386" t="s">
        <v>133</v>
      </c>
      <c r="AC48" s="390" t="s">
        <v>134</v>
      </c>
      <c r="AD48" s="391"/>
      <c r="AE48" s="386" t="s">
        <v>135</v>
      </c>
      <c r="AF48" s="386" t="s">
        <v>101</v>
      </c>
      <c r="AG48" s="390" t="s">
        <v>134</v>
      </c>
      <c r="AH48" s="391"/>
      <c r="AI48" s="401" t="s">
        <v>136</v>
      </c>
      <c r="AJ48" s="397"/>
      <c r="AK48" s="371" t="s">
        <v>105</v>
      </c>
      <c r="AL48" s="373" t="s">
        <v>106</v>
      </c>
      <c r="AM48" s="375" t="s">
        <v>107</v>
      </c>
      <c r="AN48" s="377" t="s">
        <v>137</v>
      </c>
    </row>
    <row r="49" spans="1:43" s="186" customFormat="1" ht="18.75" customHeight="1" x14ac:dyDescent="0.4">
      <c r="A49" s="186">
        <f t="shared" si="0"/>
        <v>9</v>
      </c>
      <c r="B49" s="96"/>
      <c r="C49" s="97"/>
      <c r="D49" s="112" t="str">
        <f t="shared" si="1"/>
        <v/>
      </c>
      <c r="E49" s="98"/>
      <c r="F49" s="99"/>
      <c r="G49" s="100"/>
      <c r="H49" s="134" t="str">
        <f t="shared" si="10"/>
        <v/>
      </c>
      <c r="I49" s="135" t="str">
        <f t="shared" si="2"/>
        <v/>
      </c>
      <c r="J49" s="101"/>
      <c r="K49" s="100"/>
      <c r="L49" s="134" t="str">
        <f t="shared" si="3"/>
        <v/>
      </c>
      <c r="M49" s="135" t="str">
        <f t="shared" si="4"/>
        <v/>
      </c>
      <c r="N49" s="138" t="str">
        <f t="shared" si="5"/>
        <v/>
      </c>
      <c r="O49" s="139" t="str">
        <f t="shared" si="6"/>
        <v/>
      </c>
      <c r="P49" s="140" t="str">
        <f t="shared" si="7"/>
        <v/>
      </c>
      <c r="Q49" s="305" t="str">
        <f t="shared" si="8"/>
        <v/>
      </c>
      <c r="R49" s="223" t="str">
        <f t="shared" si="9"/>
        <v/>
      </c>
      <c r="T49" s="279"/>
      <c r="U49" s="192"/>
      <c r="V49" s="185"/>
      <c r="W49" s="88"/>
      <c r="X49" s="385"/>
      <c r="Y49" s="385"/>
      <c r="Z49" s="387"/>
      <c r="AA49" s="389"/>
      <c r="AB49" s="387"/>
      <c r="AC49" s="380" t="s">
        <v>138</v>
      </c>
      <c r="AD49" s="382" t="s">
        <v>110</v>
      </c>
      <c r="AE49" s="387"/>
      <c r="AF49" s="387"/>
      <c r="AG49" s="380" t="s">
        <v>138</v>
      </c>
      <c r="AH49" s="382" t="s">
        <v>111</v>
      </c>
      <c r="AI49" s="402"/>
      <c r="AJ49" s="397"/>
      <c r="AK49" s="372"/>
      <c r="AL49" s="374"/>
      <c r="AM49" s="376"/>
      <c r="AN49" s="378"/>
    </row>
    <row r="50" spans="1:43" s="186" customFormat="1" ht="18.75" customHeight="1" x14ac:dyDescent="0.4">
      <c r="A50" s="186">
        <f t="shared" si="0"/>
        <v>10</v>
      </c>
      <c r="B50" s="96"/>
      <c r="C50" s="97"/>
      <c r="D50" s="112" t="str">
        <f t="shared" si="1"/>
        <v/>
      </c>
      <c r="E50" s="98"/>
      <c r="F50" s="99"/>
      <c r="G50" s="100"/>
      <c r="H50" s="134" t="str">
        <f t="shared" si="10"/>
        <v/>
      </c>
      <c r="I50" s="135" t="str">
        <f t="shared" si="2"/>
        <v/>
      </c>
      <c r="J50" s="101"/>
      <c r="K50" s="100"/>
      <c r="L50" s="134" t="str">
        <f t="shared" si="3"/>
        <v/>
      </c>
      <c r="M50" s="135" t="str">
        <f t="shared" si="4"/>
        <v/>
      </c>
      <c r="N50" s="138" t="str">
        <f t="shared" si="5"/>
        <v/>
      </c>
      <c r="O50" s="139" t="str">
        <f t="shared" si="6"/>
        <v/>
      </c>
      <c r="P50" s="140" t="str">
        <f t="shared" si="7"/>
        <v/>
      </c>
      <c r="Q50" s="305" t="str">
        <f t="shared" si="8"/>
        <v/>
      </c>
      <c r="R50" s="223" t="str">
        <f t="shared" si="9"/>
        <v/>
      </c>
      <c r="T50" s="279"/>
      <c r="U50" s="194"/>
      <c r="V50" s="185"/>
      <c r="W50" s="88"/>
      <c r="X50" s="385"/>
      <c r="Y50" s="385"/>
      <c r="Z50" s="387"/>
      <c r="AA50" s="389"/>
      <c r="AB50" s="387"/>
      <c r="AC50" s="381"/>
      <c r="AD50" s="383"/>
      <c r="AE50" s="387"/>
      <c r="AF50" s="387"/>
      <c r="AG50" s="381"/>
      <c r="AH50" s="383"/>
      <c r="AI50" s="402"/>
      <c r="AJ50" s="397"/>
      <c r="AK50" s="372"/>
      <c r="AL50" s="374"/>
      <c r="AM50" s="376"/>
      <c r="AN50" s="378"/>
    </row>
    <row r="51" spans="1:43" s="186" customFormat="1" ht="18.75" customHeight="1" thickBot="1" x14ac:dyDescent="0.45">
      <c r="A51" s="186">
        <f t="shared" si="0"/>
        <v>11</v>
      </c>
      <c r="B51" s="96"/>
      <c r="C51" s="97"/>
      <c r="D51" s="112" t="str">
        <f t="shared" si="1"/>
        <v/>
      </c>
      <c r="E51" s="98"/>
      <c r="F51" s="99"/>
      <c r="G51" s="100"/>
      <c r="H51" s="134" t="str">
        <f t="shared" si="10"/>
        <v/>
      </c>
      <c r="I51" s="135" t="str">
        <f t="shared" si="2"/>
        <v/>
      </c>
      <c r="J51" s="101"/>
      <c r="K51" s="100"/>
      <c r="L51" s="134" t="str">
        <f t="shared" si="3"/>
        <v/>
      </c>
      <c r="M51" s="135" t="str">
        <f t="shared" si="4"/>
        <v/>
      </c>
      <c r="N51" s="138" t="str">
        <f t="shared" si="5"/>
        <v/>
      </c>
      <c r="O51" s="139" t="str">
        <f t="shared" si="6"/>
        <v/>
      </c>
      <c r="P51" s="140" t="str">
        <f t="shared" si="7"/>
        <v/>
      </c>
      <c r="Q51" s="305" t="str">
        <f t="shared" si="8"/>
        <v/>
      </c>
      <c r="R51" s="223" t="str">
        <f t="shared" si="9"/>
        <v/>
      </c>
      <c r="T51" s="279"/>
      <c r="U51" s="194"/>
      <c r="V51" s="185"/>
      <c r="W51" s="88"/>
      <c r="X51" s="195" t="s">
        <v>139</v>
      </c>
      <c r="Y51" s="196" t="s">
        <v>140</v>
      </c>
      <c r="Z51" s="197" t="s">
        <v>114</v>
      </c>
      <c r="AA51" s="198" t="s">
        <v>141</v>
      </c>
      <c r="AB51" s="197" t="s">
        <v>116</v>
      </c>
      <c r="AC51" s="199" t="s">
        <v>117</v>
      </c>
      <c r="AD51" s="200" t="s">
        <v>142</v>
      </c>
      <c r="AE51" s="201" t="s">
        <v>119</v>
      </c>
      <c r="AF51" s="202" t="s">
        <v>120</v>
      </c>
      <c r="AG51" s="203" t="s">
        <v>121</v>
      </c>
      <c r="AH51" s="204" t="s">
        <v>122</v>
      </c>
      <c r="AI51" s="205" t="s">
        <v>123</v>
      </c>
      <c r="AJ51" s="206" t="s">
        <v>124</v>
      </c>
      <c r="AK51" s="207" t="s">
        <v>143</v>
      </c>
      <c r="AL51" s="208" t="s">
        <v>144</v>
      </c>
      <c r="AM51" s="209" t="s">
        <v>126</v>
      </c>
      <c r="AN51" s="379"/>
    </row>
    <row r="52" spans="1:43" s="186" customFormat="1" ht="18.75" customHeight="1" thickTop="1" x14ac:dyDescent="0.4">
      <c r="A52" s="186">
        <f t="shared" si="0"/>
        <v>12</v>
      </c>
      <c r="B52" s="96"/>
      <c r="C52" s="97"/>
      <c r="D52" s="112" t="str">
        <f t="shared" si="1"/>
        <v/>
      </c>
      <c r="E52" s="98"/>
      <c r="F52" s="99"/>
      <c r="G52" s="100"/>
      <c r="H52" s="134" t="str">
        <f t="shared" si="10"/>
        <v/>
      </c>
      <c r="I52" s="135" t="str">
        <f t="shared" si="2"/>
        <v/>
      </c>
      <c r="J52" s="101"/>
      <c r="K52" s="100"/>
      <c r="L52" s="134" t="str">
        <f t="shared" si="3"/>
        <v/>
      </c>
      <c r="M52" s="135" t="str">
        <f t="shared" si="4"/>
        <v/>
      </c>
      <c r="N52" s="138" t="str">
        <f t="shared" si="5"/>
        <v/>
      </c>
      <c r="O52" s="139" t="str">
        <f t="shared" si="6"/>
        <v/>
      </c>
      <c r="P52" s="140" t="str">
        <f t="shared" si="7"/>
        <v/>
      </c>
      <c r="Q52" s="305" t="str">
        <f t="shared" si="8"/>
        <v/>
      </c>
      <c r="R52" s="223" t="str">
        <f t="shared" si="9"/>
        <v/>
      </c>
      <c r="T52" s="279"/>
      <c r="U52" s="194"/>
      <c r="V52" s="185"/>
      <c r="W52" s="186">
        <v>1</v>
      </c>
      <c r="X52" s="210">
        <v>1005</v>
      </c>
      <c r="Y52" s="211" t="s">
        <v>145</v>
      </c>
      <c r="Z52" s="212">
        <v>160</v>
      </c>
      <c r="AA52" s="213"/>
      <c r="AB52" s="214">
        <v>320000</v>
      </c>
      <c r="AC52" s="215">
        <v>15000</v>
      </c>
      <c r="AD52" s="216" t="str">
        <f>IFERROR(IF(Y52="02【日給制+手当(月額)】",(AC52/AA52)*Z52,""),"")</f>
        <v/>
      </c>
      <c r="AE52" s="217">
        <f>IF(X52="","",IF(AA52="",(AB52+AC52),(AB52+AD52)))</f>
        <v>335000</v>
      </c>
      <c r="AF52" s="218">
        <v>330000</v>
      </c>
      <c r="AG52" s="215">
        <v>16000</v>
      </c>
      <c r="AH52" s="216" t="str">
        <f t="shared" ref="AH52:AH61" si="11">IFERROR(IF(Y52="02【日給制+手当(月額)】",(AG52/AA52)*Z52,""),"")</f>
        <v/>
      </c>
      <c r="AI52" s="217">
        <f t="shared" ref="AI52:AI61" si="12">IF(X52="","",IF(AA52="",(AF52+AG52),(AF52+AH52)))</f>
        <v>346000</v>
      </c>
      <c r="AJ52" s="219">
        <f>IFERROR(AI52-AE52,"")</f>
        <v>11000</v>
      </c>
      <c r="AK52" s="220">
        <f>IFERROR(AE52/Z52,"")</f>
        <v>2093.75</v>
      </c>
      <c r="AL52" s="221">
        <f>IFERROR(AI52/Z52,"")</f>
        <v>2162.5</v>
      </c>
      <c r="AM52" s="222">
        <f>IFERROR(AL52-AK52,"")</f>
        <v>68.75</v>
      </c>
      <c r="AN52" s="223" t="str">
        <f>IF(AL52="","",IF(OR(AK52&lt;998,IF($R$28="",AL52&lt;1062,AL52&lt;$R$28)),"最低賃金未満","○"))</f>
        <v>○</v>
      </c>
      <c r="AQ52" s="171"/>
    </row>
    <row r="53" spans="1:43" s="186" customFormat="1" ht="18.75" customHeight="1" x14ac:dyDescent="0.4">
      <c r="A53" s="186">
        <f t="shared" si="0"/>
        <v>13</v>
      </c>
      <c r="B53" s="96"/>
      <c r="C53" s="97"/>
      <c r="D53" s="112" t="str">
        <f t="shared" si="1"/>
        <v/>
      </c>
      <c r="E53" s="98"/>
      <c r="F53" s="99"/>
      <c r="G53" s="100"/>
      <c r="H53" s="134" t="str">
        <f t="shared" si="10"/>
        <v/>
      </c>
      <c r="I53" s="135" t="str">
        <f t="shared" si="2"/>
        <v/>
      </c>
      <c r="J53" s="101"/>
      <c r="K53" s="100"/>
      <c r="L53" s="134" t="str">
        <f t="shared" si="3"/>
        <v/>
      </c>
      <c r="M53" s="135" t="str">
        <f t="shared" si="4"/>
        <v/>
      </c>
      <c r="N53" s="138" t="str">
        <f t="shared" si="5"/>
        <v/>
      </c>
      <c r="O53" s="139" t="str">
        <f t="shared" si="6"/>
        <v/>
      </c>
      <c r="P53" s="140" t="str">
        <f t="shared" si="7"/>
        <v/>
      </c>
      <c r="Q53" s="305" t="str">
        <f t="shared" si="8"/>
        <v/>
      </c>
      <c r="R53" s="223" t="str">
        <f t="shared" si="9"/>
        <v/>
      </c>
      <c r="T53" s="279"/>
      <c r="U53" s="194"/>
      <c r="V53" s="185"/>
      <c r="W53" s="186">
        <f t="shared" ref="W53:W60" si="13">W52+1</f>
        <v>2</v>
      </c>
      <c r="X53" s="224">
        <v>1006</v>
      </c>
      <c r="Y53" s="225" t="s">
        <v>145</v>
      </c>
      <c r="Z53" s="226">
        <v>160</v>
      </c>
      <c r="AA53" s="227"/>
      <c r="AB53" s="228">
        <v>310000</v>
      </c>
      <c r="AC53" s="229">
        <v>10000</v>
      </c>
      <c r="AD53" s="216" t="str">
        <f t="shared" ref="AD53:AD61" si="14">IFERROR(IF(Y53="02【日給制+手当(月額)】",(AC53/AA53)*Z53,""),"")</f>
        <v/>
      </c>
      <c r="AE53" s="217">
        <f t="shared" ref="AE53:AE61" si="15">IF(X53="","",IF(AA53="",(AB53+AC53),(AB53+AD53)))</f>
        <v>320000</v>
      </c>
      <c r="AF53" s="230">
        <v>320000</v>
      </c>
      <c r="AG53" s="229">
        <v>10000</v>
      </c>
      <c r="AH53" s="216" t="str">
        <f t="shared" si="11"/>
        <v/>
      </c>
      <c r="AI53" s="217">
        <f t="shared" si="12"/>
        <v>330000</v>
      </c>
      <c r="AJ53" s="219">
        <f t="shared" ref="AJ53:AJ61" si="16">IFERROR(AI53-AE53,"")</f>
        <v>10000</v>
      </c>
      <c r="AK53" s="220">
        <f>IFERROR(AE53/Z53,"")</f>
        <v>2000</v>
      </c>
      <c r="AL53" s="221">
        <f t="shared" ref="AL53:AL61" si="17">IFERROR(AI53/Z53,"")</f>
        <v>2062.5</v>
      </c>
      <c r="AM53" s="222">
        <f t="shared" ref="AM53:AM61" si="18">IFERROR(AL53-AK53,"")</f>
        <v>62.5</v>
      </c>
      <c r="AN53" s="223" t="str">
        <f t="shared" ref="AN53:AN61" si="19">IF(AL53="","",IF(OR(AK53&lt;998,IF($R$28="",AL53&lt;1062,AL53&lt;$R$28)),"最低賃金未満","○"))</f>
        <v>○</v>
      </c>
      <c r="AQ53" s="172"/>
    </row>
    <row r="54" spans="1:43" s="186" customFormat="1" ht="18.75" customHeight="1" x14ac:dyDescent="0.4">
      <c r="A54" s="186">
        <f t="shared" si="0"/>
        <v>14</v>
      </c>
      <c r="B54" s="96"/>
      <c r="C54" s="97"/>
      <c r="D54" s="112" t="str">
        <f t="shared" si="1"/>
        <v/>
      </c>
      <c r="E54" s="98"/>
      <c r="F54" s="99"/>
      <c r="G54" s="100"/>
      <c r="H54" s="134" t="str">
        <f t="shared" si="10"/>
        <v/>
      </c>
      <c r="I54" s="135" t="str">
        <f t="shared" si="2"/>
        <v/>
      </c>
      <c r="J54" s="101"/>
      <c r="K54" s="100"/>
      <c r="L54" s="134" t="str">
        <f t="shared" si="3"/>
        <v/>
      </c>
      <c r="M54" s="135" t="str">
        <f t="shared" si="4"/>
        <v/>
      </c>
      <c r="N54" s="138" t="str">
        <f t="shared" si="5"/>
        <v/>
      </c>
      <c r="O54" s="139" t="str">
        <f t="shared" si="6"/>
        <v/>
      </c>
      <c r="P54" s="140" t="str">
        <f t="shared" si="7"/>
        <v/>
      </c>
      <c r="Q54" s="305" t="str">
        <f t="shared" si="8"/>
        <v/>
      </c>
      <c r="R54" s="223" t="str">
        <f t="shared" si="9"/>
        <v/>
      </c>
      <c r="T54" s="279"/>
      <c r="U54" s="194"/>
      <c r="V54" s="185"/>
      <c r="W54" s="186">
        <f t="shared" si="13"/>
        <v>3</v>
      </c>
      <c r="X54" s="224">
        <v>1008</v>
      </c>
      <c r="Y54" s="225" t="s">
        <v>145</v>
      </c>
      <c r="Z54" s="226">
        <v>160</v>
      </c>
      <c r="AA54" s="227"/>
      <c r="AB54" s="228">
        <v>280000</v>
      </c>
      <c r="AC54" s="229"/>
      <c r="AD54" s="216" t="str">
        <f t="shared" si="14"/>
        <v/>
      </c>
      <c r="AE54" s="217">
        <f t="shared" si="15"/>
        <v>280000</v>
      </c>
      <c r="AF54" s="230">
        <v>285000</v>
      </c>
      <c r="AG54" s="229"/>
      <c r="AH54" s="216" t="str">
        <f t="shared" si="11"/>
        <v/>
      </c>
      <c r="AI54" s="217">
        <f t="shared" si="12"/>
        <v>285000</v>
      </c>
      <c r="AJ54" s="219">
        <f t="shared" si="16"/>
        <v>5000</v>
      </c>
      <c r="AK54" s="220">
        <f t="shared" ref="AK54:AK61" si="20">IFERROR(AE54/Z54,"")</f>
        <v>1750</v>
      </c>
      <c r="AL54" s="221">
        <f t="shared" si="17"/>
        <v>1781.25</v>
      </c>
      <c r="AM54" s="222">
        <f t="shared" si="18"/>
        <v>31.25</v>
      </c>
      <c r="AN54" s="223" t="str">
        <f t="shared" si="19"/>
        <v>○</v>
      </c>
      <c r="AQ54" s="175"/>
    </row>
    <row r="55" spans="1:43" s="186" customFormat="1" ht="18.75" customHeight="1" x14ac:dyDescent="0.4">
      <c r="A55" s="186">
        <f t="shared" si="0"/>
        <v>15</v>
      </c>
      <c r="B55" s="96"/>
      <c r="C55" s="97"/>
      <c r="D55" s="112" t="str">
        <f t="shared" si="1"/>
        <v/>
      </c>
      <c r="E55" s="98"/>
      <c r="F55" s="99"/>
      <c r="G55" s="100"/>
      <c r="H55" s="134" t="str">
        <f t="shared" si="10"/>
        <v/>
      </c>
      <c r="I55" s="135" t="str">
        <f t="shared" si="2"/>
        <v/>
      </c>
      <c r="J55" s="101"/>
      <c r="K55" s="100"/>
      <c r="L55" s="134" t="str">
        <f t="shared" si="3"/>
        <v/>
      </c>
      <c r="M55" s="135" t="str">
        <f t="shared" si="4"/>
        <v/>
      </c>
      <c r="N55" s="138" t="str">
        <f t="shared" si="5"/>
        <v/>
      </c>
      <c r="O55" s="139" t="str">
        <f t="shared" si="6"/>
        <v/>
      </c>
      <c r="P55" s="140" t="str">
        <f t="shared" si="7"/>
        <v/>
      </c>
      <c r="Q55" s="305" t="str">
        <f t="shared" si="8"/>
        <v/>
      </c>
      <c r="R55" s="223" t="str">
        <f t="shared" si="9"/>
        <v/>
      </c>
      <c r="T55" s="279"/>
      <c r="U55" s="194"/>
      <c r="V55" s="185"/>
      <c r="W55" s="186">
        <f t="shared" si="13"/>
        <v>4</v>
      </c>
      <c r="X55" s="224">
        <v>10010</v>
      </c>
      <c r="Y55" s="225" t="s">
        <v>145</v>
      </c>
      <c r="Z55" s="226">
        <v>160</v>
      </c>
      <c r="AA55" s="227"/>
      <c r="AB55" s="228">
        <v>260000</v>
      </c>
      <c r="AC55" s="229">
        <v>1000</v>
      </c>
      <c r="AD55" s="216" t="str">
        <f t="shared" si="14"/>
        <v/>
      </c>
      <c r="AE55" s="217">
        <f t="shared" si="15"/>
        <v>261000</v>
      </c>
      <c r="AF55" s="230">
        <v>260000</v>
      </c>
      <c r="AG55" s="229">
        <v>5000</v>
      </c>
      <c r="AH55" s="216" t="str">
        <f t="shared" si="11"/>
        <v/>
      </c>
      <c r="AI55" s="217">
        <f t="shared" si="12"/>
        <v>265000</v>
      </c>
      <c r="AJ55" s="219">
        <f t="shared" si="16"/>
        <v>4000</v>
      </c>
      <c r="AK55" s="220">
        <f t="shared" si="20"/>
        <v>1631.25</v>
      </c>
      <c r="AL55" s="221">
        <f t="shared" si="17"/>
        <v>1656.25</v>
      </c>
      <c r="AM55" s="222">
        <f t="shared" si="18"/>
        <v>25</v>
      </c>
      <c r="AN55" s="223" t="str">
        <f t="shared" si="19"/>
        <v>○</v>
      </c>
      <c r="AQ55" s="175"/>
    </row>
    <row r="56" spans="1:43" s="186" customFormat="1" ht="18.75" customHeight="1" x14ac:dyDescent="0.4">
      <c r="A56" s="186">
        <f t="shared" si="0"/>
        <v>16</v>
      </c>
      <c r="B56" s="96"/>
      <c r="C56" s="97"/>
      <c r="D56" s="112" t="str">
        <f t="shared" si="1"/>
        <v/>
      </c>
      <c r="E56" s="98"/>
      <c r="F56" s="99"/>
      <c r="G56" s="102"/>
      <c r="H56" s="134" t="str">
        <f t="shared" si="10"/>
        <v/>
      </c>
      <c r="I56" s="135" t="str">
        <f t="shared" si="2"/>
        <v/>
      </c>
      <c r="J56" s="101"/>
      <c r="K56" s="102"/>
      <c r="L56" s="134" t="str">
        <f t="shared" si="3"/>
        <v/>
      </c>
      <c r="M56" s="135" t="str">
        <f t="shared" si="4"/>
        <v/>
      </c>
      <c r="N56" s="138" t="str">
        <f t="shared" si="5"/>
        <v/>
      </c>
      <c r="O56" s="139" t="str">
        <f t="shared" si="6"/>
        <v/>
      </c>
      <c r="P56" s="140" t="str">
        <f t="shared" si="7"/>
        <v/>
      </c>
      <c r="Q56" s="305" t="str">
        <f t="shared" si="8"/>
        <v/>
      </c>
      <c r="R56" s="223" t="str">
        <f t="shared" si="9"/>
        <v/>
      </c>
      <c r="T56" s="279"/>
      <c r="U56" s="194"/>
      <c r="V56" s="185"/>
      <c r="W56" s="186">
        <f t="shared" si="13"/>
        <v>5</v>
      </c>
      <c r="X56" s="224">
        <v>20015</v>
      </c>
      <c r="Y56" s="225" t="s">
        <v>146</v>
      </c>
      <c r="Z56" s="226">
        <v>8</v>
      </c>
      <c r="AA56" s="231">
        <v>160</v>
      </c>
      <c r="AB56" s="228">
        <v>8000</v>
      </c>
      <c r="AC56" s="229">
        <v>5000</v>
      </c>
      <c r="AD56" s="232">
        <f t="shared" si="14"/>
        <v>250</v>
      </c>
      <c r="AE56" s="217">
        <f t="shared" si="15"/>
        <v>8250</v>
      </c>
      <c r="AF56" s="230">
        <v>8250</v>
      </c>
      <c r="AG56" s="229">
        <v>6000</v>
      </c>
      <c r="AH56" s="232">
        <f t="shared" si="11"/>
        <v>300</v>
      </c>
      <c r="AI56" s="217">
        <f t="shared" si="12"/>
        <v>8550</v>
      </c>
      <c r="AJ56" s="219">
        <f t="shared" si="16"/>
        <v>300</v>
      </c>
      <c r="AK56" s="220">
        <f t="shared" si="20"/>
        <v>1031.25</v>
      </c>
      <c r="AL56" s="221">
        <f t="shared" si="17"/>
        <v>1068.75</v>
      </c>
      <c r="AM56" s="222">
        <f t="shared" si="18"/>
        <v>37.5</v>
      </c>
      <c r="AN56" s="223" t="str">
        <f t="shared" si="19"/>
        <v>○</v>
      </c>
      <c r="AQ56" s="178"/>
    </row>
    <row r="57" spans="1:43" s="186" customFormat="1" ht="18.75" customHeight="1" x14ac:dyDescent="0.4">
      <c r="A57" s="186">
        <f t="shared" si="0"/>
        <v>17</v>
      </c>
      <c r="B57" s="96"/>
      <c r="C57" s="97"/>
      <c r="D57" s="112" t="str">
        <f t="shared" si="1"/>
        <v/>
      </c>
      <c r="E57" s="98"/>
      <c r="F57" s="99"/>
      <c r="G57" s="100"/>
      <c r="H57" s="134" t="str">
        <f t="shared" si="10"/>
        <v/>
      </c>
      <c r="I57" s="135" t="str">
        <f t="shared" si="2"/>
        <v/>
      </c>
      <c r="J57" s="101"/>
      <c r="K57" s="100"/>
      <c r="L57" s="134" t="str">
        <f t="shared" si="3"/>
        <v/>
      </c>
      <c r="M57" s="135" t="str">
        <f t="shared" si="4"/>
        <v/>
      </c>
      <c r="N57" s="138" t="str">
        <f t="shared" si="5"/>
        <v/>
      </c>
      <c r="O57" s="139" t="str">
        <f t="shared" si="6"/>
        <v/>
      </c>
      <c r="P57" s="140" t="str">
        <f t="shared" si="7"/>
        <v/>
      </c>
      <c r="Q57" s="305" t="str">
        <f t="shared" si="8"/>
        <v/>
      </c>
      <c r="R57" s="223" t="str">
        <f t="shared" si="9"/>
        <v/>
      </c>
      <c r="T57" s="279"/>
      <c r="U57" s="194"/>
      <c r="V57" s="185"/>
      <c r="W57" s="186">
        <f t="shared" si="13"/>
        <v>6</v>
      </c>
      <c r="X57" s="224">
        <v>20017</v>
      </c>
      <c r="Y57" s="225" t="s">
        <v>146</v>
      </c>
      <c r="Z57" s="226">
        <v>7</v>
      </c>
      <c r="AA57" s="231">
        <v>140</v>
      </c>
      <c r="AB57" s="228">
        <v>6900</v>
      </c>
      <c r="AC57" s="233">
        <v>2000</v>
      </c>
      <c r="AD57" s="234">
        <f t="shared" si="14"/>
        <v>100</v>
      </c>
      <c r="AE57" s="217">
        <f t="shared" si="15"/>
        <v>7000</v>
      </c>
      <c r="AF57" s="230">
        <v>8000</v>
      </c>
      <c r="AG57" s="233">
        <v>2500</v>
      </c>
      <c r="AH57" s="234">
        <f t="shared" si="11"/>
        <v>125</v>
      </c>
      <c r="AI57" s="217">
        <f t="shared" si="12"/>
        <v>8125</v>
      </c>
      <c r="AJ57" s="219">
        <f t="shared" si="16"/>
        <v>1125</v>
      </c>
      <c r="AK57" s="319">
        <f t="shared" si="20"/>
        <v>1000</v>
      </c>
      <c r="AL57" s="235">
        <f t="shared" si="17"/>
        <v>1160.7142857142858</v>
      </c>
      <c r="AM57" s="222">
        <f t="shared" si="18"/>
        <v>160.71428571428578</v>
      </c>
      <c r="AN57" s="223" t="str">
        <f t="shared" si="19"/>
        <v>○</v>
      </c>
      <c r="AQ57" s="178"/>
    </row>
    <row r="58" spans="1:43" s="186" customFormat="1" ht="18.75" customHeight="1" x14ac:dyDescent="0.4">
      <c r="A58" s="186">
        <f t="shared" si="0"/>
        <v>18</v>
      </c>
      <c r="B58" s="96"/>
      <c r="C58" s="97"/>
      <c r="D58" s="112" t="str">
        <f t="shared" si="1"/>
        <v/>
      </c>
      <c r="E58" s="98"/>
      <c r="F58" s="99"/>
      <c r="G58" s="100"/>
      <c r="H58" s="134" t="str">
        <f t="shared" si="10"/>
        <v/>
      </c>
      <c r="I58" s="135" t="str">
        <f t="shared" si="2"/>
        <v/>
      </c>
      <c r="J58" s="101"/>
      <c r="K58" s="100"/>
      <c r="L58" s="134" t="str">
        <f t="shared" si="3"/>
        <v/>
      </c>
      <c r="M58" s="135" t="str">
        <f t="shared" si="4"/>
        <v/>
      </c>
      <c r="N58" s="138" t="str">
        <f t="shared" si="5"/>
        <v/>
      </c>
      <c r="O58" s="139" t="str">
        <f t="shared" si="6"/>
        <v/>
      </c>
      <c r="P58" s="140" t="str">
        <f t="shared" si="7"/>
        <v/>
      </c>
      <c r="Q58" s="305" t="str">
        <f t="shared" si="8"/>
        <v/>
      </c>
      <c r="R58" s="223" t="str">
        <f t="shared" si="9"/>
        <v/>
      </c>
      <c r="T58" s="279"/>
      <c r="U58" s="194"/>
      <c r="V58" s="185"/>
      <c r="W58" s="186">
        <f t="shared" si="13"/>
        <v>7</v>
      </c>
      <c r="X58" s="224">
        <v>2022</v>
      </c>
      <c r="Y58" s="225" t="s">
        <v>147</v>
      </c>
      <c r="Z58" s="226">
        <v>5</v>
      </c>
      <c r="AA58" s="227"/>
      <c r="AB58" s="228">
        <v>5000</v>
      </c>
      <c r="AC58" s="229"/>
      <c r="AD58" s="216" t="str">
        <f t="shared" si="14"/>
        <v/>
      </c>
      <c r="AE58" s="217">
        <f t="shared" si="15"/>
        <v>5000</v>
      </c>
      <c r="AF58" s="230">
        <v>5200</v>
      </c>
      <c r="AG58" s="229"/>
      <c r="AH58" s="216" t="str">
        <f t="shared" si="11"/>
        <v/>
      </c>
      <c r="AI58" s="217">
        <f t="shared" si="12"/>
        <v>5200</v>
      </c>
      <c r="AJ58" s="219">
        <f t="shared" si="16"/>
        <v>200</v>
      </c>
      <c r="AK58" s="220">
        <f t="shared" si="20"/>
        <v>1000</v>
      </c>
      <c r="AL58" s="221">
        <f t="shared" si="17"/>
        <v>1040</v>
      </c>
      <c r="AM58" s="222">
        <f t="shared" si="18"/>
        <v>40</v>
      </c>
      <c r="AN58" s="223" t="str">
        <f t="shared" si="19"/>
        <v>最低賃金未満</v>
      </c>
      <c r="AQ58" s="178"/>
    </row>
    <row r="59" spans="1:43" s="186" customFormat="1" ht="18.75" customHeight="1" x14ac:dyDescent="0.4">
      <c r="A59" s="186">
        <f t="shared" si="0"/>
        <v>19</v>
      </c>
      <c r="B59" s="96"/>
      <c r="C59" s="97"/>
      <c r="D59" s="112" t="str">
        <f t="shared" si="1"/>
        <v/>
      </c>
      <c r="E59" s="98"/>
      <c r="F59" s="99"/>
      <c r="G59" s="100"/>
      <c r="H59" s="134" t="str">
        <f t="shared" si="10"/>
        <v/>
      </c>
      <c r="I59" s="135" t="str">
        <f t="shared" si="2"/>
        <v/>
      </c>
      <c r="J59" s="101"/>
      <c r="K59" s="100"/>
      <c r="L59" s="134" t="str">
        <f t="shared" si="3"/>
        <v/>
      </c>
      <c r="M59" s="135" t="str">
        <f t="shared" si="4"/>
        <v/>
      </c>
      <c r="N59" s="138" t="str">
        <f t="shared" si="5"/>
        <v/>
      </c>
      <c r="O59" s="139" t="str">
        <f t="shared" si="6"/>
        <v/>
      </c>
      <c r="P59" s="140" t="str">
        <f t="shared" si="7"/>
        <v/>
      </c>
      <c r="Q59" s="305" t="str">
        <f t="shared" si="8"/>
        <v/>
      </c>
      <c r="R59" s="223" t="str">
        <f t="shared" si="9"/>
        <v/>
      </c>
      <c r="T59" s="279"/>
      <c r="U59" s="194"/>
      <c r="V59" s="185"/>
      <c r="W59" s="186">
        <f t="shared" si="13"/>
        <v>8</v>
      </c>
      <c r="X59" s="224" t="s">
        <v>148</v>
      </c>
      <c r="Y59" s="225" t="s">
        <v>149</v>
      </c>
      <c r="Z59" s="226">
        <f t="shared" ref="Z59" si="21">IF(Y59="04【時給制】",1,"")</f>
        <v>1</v>
      </c>
      <c r="AA59" s="227"/>
      <c r="AB59" s="228">
        <v>998</v>
      </c>
      <c r="AC59" s="229"/>
      <c r="AD59" s="216" t="str">
        <f t="shared" si="14"/>
        <v/>
      </c>
      <c r="AE59" s="217">
        <f t="shared" si="15"/>
        <v>998</v>
      </c>
      <c r="AF59" s="230">
        <v>1048</v>
      </c>
      <c r="AG59" s="229"/>
      <c r="AH59" s="216" t="str">
        <f t="shared" si="11"/>
        <v/>
      </c>
      <c r="AI59" s="217">
        <f t="shared" si="12"/>
        <v>1048</v>
      </c>
      <c r="AJ59" s="219">
        <f t="shared" si="16"/>
        <v>50</v>
      </c>
      <c r="AK59" s="220">
        <f t="shared" si="20"/>
        <v>998</v>
      </c>
      <c r="AL59" s="221">
        <f t="shared" si="17"/>
        <v>1048</v>
      </c>
      <c r="AM59" s="222">
        <f t="shared" si="18"/>
        <v>50</v>
      </c>
      <c r="AN59" s="223" t="str">
        <f t="shared" si="19"/>
        <v>最低賃金未満</v>
      </c>
      <c r="AQ59" s="178"/>
    </row>
    <row r="60" spans="1:43" s="186" customFormat="1" ht="18.75" customHeight="1" x14ac:dyDescent="0.4">
      <c r="A60" s="186">
        <f t="shared" si="0"/>
        <v>20</v>
      </c>
      <c r="B60" s="96"/>
      <c r="C60" s="97"/>
      <c r="D60" s="112" t="str">
        <f t="shared" si="1"/>
        <v/>
      </c>
      <c r="E60" s="98"/>
      <c r="F60" s="99"/>
      <c r="G60" s="100"/>
      <c r="H60" s="134" t="str">
        <f t="shared" si="10"/>
        <v/>
      </c>
      <c r="I60" s="135" t="str">
        <f t="shared" si="2"/>
        <v/>
      </c>
      <c r="J60" s="101"/>
      <c r="K60" s="100"/>
      <c r="L60" s="134" t="str">
        <f t="shared" si="3"/>
        <v/>
      </c>
      <c r="M60" s="135" t="str">
        <f t="shared" si="4"/>
        <v/>
      </c>
      <c r="N60" s="138" t="str">
        <f t="shared" si="5"/>
        <v/>
      </c>
      <c r="O60" s="139" t="str">
        <f t="shared" si="6"/>
        <v/>
      </c>
      <c r="P60" s="140" t="str">
        <f t="shared" si="7"/>
        <v/>
      </c>
      <c r="Q60" s="305" t="str">
        <f t="shared" si="8"/>
        <v/>
      </c>
      <c r="R60" s="223" t="str">
        <f t="shared" si="9"/>
        <v/>
      </c>
      <c r="S60" s="279"/>
      <c r="T60" s="279"/>
      <c r="U60" s="194"/>
      <c r="V60" s="185"/>
      <c r="W60" s="186">
        <f t="shared" si="13"/>
        <v>9</v>
      </c>
      <c r="X60" s="224" t="s">
        <v>150</v>
      </c>
      <c r="Y60" s="225" t="s">
        <v>151</v>
      </c>
      <c r="Z60" s="226">
        <v>150</v>
      </c>
      <c r="AA60" s="227"/>
      <c r="AB60" s="228">
        <v>250000</v>
      </c>
      <c r="AC60" s="229"/>
      <c r="AD60" s="216" t="str">
        <f t="shared" si="14"/>
        <v/>
      </c>
      <c r="AE60" s="217">
        <f t="shared" si="15"/>
        <v>250000</v>
      </c>
      <c r="AF60" s="230">
        <v>251000</v>
      </c>
      <c r="AG60" s="229"/>
      <c r="AH60" s="216" t="str">
        <f t="shared" si="11"/>
        <v/>
      </c>
      <c r="AI60" s="217">
        <f t="shared" si="12"/>
        <v>251000</v>
      </c>
      <c r="AJ60" s="219">
        <f t="shared" si="16"/>
        <v>1000</v>
      </c>
      <c r="AK60" s="220">
        <f t="shared" si="20"/>
        <v>1666.6666666666667</v>
      </c>
      <c r="AL60" s="221">
        <f t="shared" si="17"/>
        <v>1673.3333333333333</v>
      </c>
      <c r="AM60" s="222">
        <f t="shared" si="18"/>
        <v>6.6666666666665151</v>
      </c>
      <c r="AN60" s="223" t="str">
        <f t="shared" si="19"/>
        <v>○</v>
      </c>
    </row>
    <row r="61" spans="1:43" s="186" customFormat="1" ht="18.75" customHeight="1" thickBot="1" x14ac:dyDescent="0.45">
      <c r="A61" s="186">
        <f t="shared" si="0"/>
        <v>21</v>
      </c>
      <c r="B61" s="96"/>
      <c r="C61" s="97"/>
      <c r="D61" s="112" t="str">
        <f t="shared" si="1"/>
        <v/>
      </c>
      <c r="E61" s="98"/>
      <c r="F61" s="99"/>
      <c r="G61" s="100"/>
      <c r="H61" s="134" t="str">
        <f t="shared" si="10"/>
        <v/>
      </c>
      <c r="I61" s="135" t="str">
        <f t="shared" si="2"/>
        <v/>
      </c>
      <c r="J61" s="101"/>
      <c r="K61" s="100"/>
      <c r="L61" s="134" t="str">
        <f t="shared" si="3"/>
        <v/>
      </c>
      <c r="M61" s="135" t="str">
        <f t="shared" si="4"/>
        <v/>
      </c>
      <c r="N61" s="138" t="str">
        <f t="shared" si="5"/>
        <v/>
      </c>
      <c r="O61" s="139" t="str">
        <f t="shared" si="6"/>
        <v/>
      </c>
      <c r="P61" s="140" t="str">
        <f t="shared" si="7"/>
        <v/>
      </c>
      <c r="Q61" s="305" t="str">
        <f t="shared" si="8"/>
        <v/>
      </c>
      <c r="R61" s="223" t="str">
        <f t="shared" si="9"/>
        <v/>
      </c>
      <c r="S61" s="279"/>
      <c r="T61" s="279"/>
      <c r="U61" s="194"/>
      <c r="V61" s="185"/>
      <c r="W61" s="186">
        <f>W60+1</f>
        <v>10</v>
      </c>
      <c r="X61" s="236" t="s">
        <v>152</v>
      </c>
      <c r="Y61" s="237" t="s">
        <v>153</v>
      </c>
      <c r="Z61" s="238">
        <v>170</v>
      </c>
      <c r="AA61" s="239"/>
      <c r="AB61" s="240">
        <v>170588</v>
      </c>
      <c r="AC61" s="241"/>
      <c r="AD61" s="242" t="str">
        <f t="shared" si="14"/>
        <v/>
      </c>
      <c r="AE61" s="243">
        <f t="shared" si="15"/>
        <v>170588</v>
      </c>
      <c r="AF61" s="244">
        <v>180000</v>
      </c>
      <c r="AG61" s="241"/>
      <c r="AH61" s="242" t="str">
        <f t="shared" si="11"/>
        <v/>
      </c>
      <c r="AI61" s="243">
        <f t="shared" si="12"/>
        <v>180000</v>
      </c>
      <c r="AJ61" s="245">
        <f t="shared" si="16"/>
        <v>9412</v>
      </c>
      <c r="AK61" s="246">
        <f t="shared" si="20"/>
        <v>1003.4588235294118</v>
      </c>
      <c r="AL61" s="247">
        <f t="shared" si="17"/>
        <v>1058.8235294117646</v>
      </c>
      <c r="AM61" s="248">
        <f t="shared" si="18"/>
        <v>55.364705882352837</v>
      </c>
      <c r="AN61" s="321" t="str">
        <f t="shared" si="19"/>
        <v>最低賃金未満</v>
      </c>
    </row>
    <row r="62" spans="1:43" s="186" customFormat="1" ht="18.75" customHeight="1" thickTop="1" thickBot="1" x14ac:dyDescent="0.45">
      <c r="A62" s="186">
        <f t="shared" si="0"/>
        <v>22</v>
      </c>
      <c r="B62" s="96"/>
      <c r="C62" s="97"/>
      <c r="D62" s="112" t="str">
        <f t="shared" si="1"/>
        <v/>
      </c>
      <c r="E62" s="98"/>
      <c r="F62" s="99"/>
      <c r="G62" s="100"/>
      <c r="H62" s="134" t="str">
        <f t="shared" si="10"/>
        <v/>
      </c>
      <c r="I62" s="135" t="str">
        <f t="shared" si="2"/>
        <v/>
      </c>
      <c r="J62" s="101"/>
      <c r="K62" s="100"/>
      <c r="L62" s="134" t="str">
        <f t="shared" si="3"/>
        <v/>
      </c>
      <c r="M62" s="135" t="str">
        <f t="shared" si="4"/>
        <v/>
      </c>
      <c r="N62" s="138" t="str">
        <f t="shared" si="5"/>
        <v/>
      </c>
      <c r="O62" s="139" t="str">
        <f t="shared" si="6"/>
        <v/>
      </c>
      <c r="P62" s="140" t="str">
        <f t="shared" si="7"/>
        <v/>
      </c>
      <c r="Q62" s="305" t="str">
        <f t="shared" si="8"/>
        <v/>
      </c>
      <c r="R62" s="223" t="str">
        <f t="shared" si="9"/>
        <v/>
      </c>
      <c r="S62" s="279"/>
      <c r="T62" s="279"/>
      <c r="U62" s="194"/>
      <c r="V62" s="185"/>
      <c r="X62" s="249">
        <f>COUNTA(X52:X61)</f>
        <v>10</v>
      </c>
      <c r="Y62" s="250"/>
      <c r="Z62" s="88"/>
      <c r="AA62" s="88"/>
      <c r="AB62" s="88"/>
      <c r="AC62" s="88"/>
      <c r="AD62" s="146"/>
      <c r="AE62" s="251"/>
      <c r="AF62" s="88"/>
      <c r="AG62" s="88"/>
      <c r="AH62" s="146"/>
      <c r="AI62" s="252"/>
      <c r="AJ62" s="249">
        <f>COUNT(AJ52:AJ61)</f>
        <v>10</v>
      </c>
      <c r="AK62" s="302">
        <f>IFERROR(SUM(AK52:AK61)/X62,"")</f>
        <v>1417.4375490196078</v>
      </c>
      <c r="AL62" s="303">
        <f>IFERROR(SUM(AL52:AL61)/X62,"")</f>
        <v>1471.2121148459385</v>
      </c>
      <c r="AM62" s="304">
        <f>IFERROR(ROUNDDOWN(AL62-AK62,2),"")</f>
        <v>53.77</v>
      </c>
      <c r="AN62" s="320"/>
    </row>
    <row r="63" spans="1:43" s="186" customFormat="1" ht="18.75" customHeight="1" thickTop="1" x14ac:dyDescent="0.4">
      <c r="A63" s="186">
        <f t="shared" si="0"/>
        <v>23</v>
      </c>
      <c r="B63" s="96"/>
      <c r="C63" s="97"/>
      <c r="D63" s="112" t="str">
        <f t="shared" si="1"/>
        <v/>
      </c>
      <c r="E63" s="98"/>
      <c r="F63" s="99"/>
      <c r="G63" s="100"/>
      <c r="H63" s="134" t="str">
        <f t="shared" si="10"/>
        <v/>
      </c>
      <c r="I63" s="135" t="str">
        <f t="shared" si="2"/>
        <v/>
      </c>
      <c r="J63" s="101"/>
      <c r="K63" s="100"/>
      <c r="L63" s="134" t="str">
        <f t="shared" si="3"/>
        <v/>
      </c>
      <c r="M63" s="135" t="str">
        <f t="shared" si="4"/>
        <v/>
      </c>
      <c r="N63" s="138" t="str">
        <f t="shared" si="5"/>
        <v/>
      </c>
      <c r="O63" s="139" t="str">
        <f t="shared" si="6"/>
        <v/>
      </c>
      <c r="P63" s="140" t="str">
        <f t="shared" si="7"/>
        <v/>
      </c>
      <c r="Q63" s="305" t="str">
        <f t="shared" si="8"/>
        <v/>
      </c>
      <c r="R63" s="223" t="str">
        <f t="shared" si="9"/>
        <v/>
      </c>
      <c r="S63" s="279"/>
      <c r="T63" s="279"/>
      <c r="U63" s="194"/>
      <c r="V63" s="185"/>
      <c r="X63"/>
      <c r="Y63"/>
      <c r="Z63"/>
      <c r="AA63"/>
      <c r="AB63"/>
      <c r="AC63"/>
      <c r="AD63"/>
      <c r="AE63"/>
      <c r="AF63"/>
      <c r="AG63"/>
      <c r="AH63"/>
      <c r="AI63"/>
      <c r="AJ63"/>
      <c r="AK63"/>
      <c r="AL63"/>
      <c r="AM63"/>
      <c r="AN63"/>
    </row>
    <row r="64" spans="1:43" ht="18.75" customHeight="1" x14ac:dyDescent="0.4">
      <c r="A64" s="186">
        <f t="shared" si="0"/>
        <v>24</v>
      </c>
      <c r="B64" s="96"/>
      <c r="C64" s="97"/>
      <c r="D64" s="112" t="str">
        <f t="shared" si="1"/>
        <v/>
      </c>
      <c r="E64" s="98"/>
      <c r="F64" s="99"/>
      <c r="G64" s="100"/>
      <c r="H64" s="134" t="str">
        <f t="shared" si="10"/>
        <v/>
      </c>
      <c r="I64" s="135" t="str">
        <f t="shared" si="2"/>
        <v/>
      </c>
      <c r="J64" s="101"/>
      <c r="K64" s="100"/>
      <c r="L64" s="134" t="str">
        <f t="shared" si="3"/>
        <v/>
      </c>
      <c r="M64" s="135" t="str">
        <f t="shared" si="4"/>
        <v/>
      </c>
      <c r="N64" s="138" t="str">
        <f t="shared" si="5"/>
        <v/>
      </c>
      <c r="O64" s="139" t="str">
        <f t="shared" si="6"/>
        <v/>
      </c>
      <c r="P64" s="140" t="str">
        <f t="shared" si="7"/>
        <v/>
      </c>
      <c r="Q64" s="305" t="str">
        <f t="shared" si="8"/>
        <v/>
      </c>
      <c r="R64" s="223" t="str">
        <f t="shared" si="9"/>
        <v/>
      </c>
      <c r="S64" s="279"/>
      <c r="T64" s="279"/>
      <c r="U64" s="253"/>
      <c r="V64" s="254"/>
      <c r="W64" s="186"/>
    </row>
    <row r="65" spans="1:30" ht="18.75" customHeight="1" x14ac:dyDescent="0.4">
      <c r="A65" s="186">
        <f t="shared" si="0"/>
        <v>25</v>
      </c>
      <c r="B65" s="96"/>
      <c r="C65" s="97"/>
      <c r="D65" s="112" t="str">
        <f t="shared" si="1"/>
        <v/>
      </c>
      <c r="E65" s="98"/>
      <c r="F65" s="99"/>
      <c r="G65" s="100"/>
      <c r="H65" s="134" t="str">
        <f t="shared" si="10"/>
        <v/>
      </c>
      <c r="I65" s="135" t="str">
        <f t="shared" si="2"/>
        <v/>
      </c>
      <c r="J65" s="101"/>
      <c r="K65" s="100"/>
      <c r="L65" s="134" t="str">
        <f t="shared" si="3"/>
        <v/>
      </c>
      <c r="M65" s="135" t="str">
        <f t="shared" si="4"/>
        <v/>
      </c>
      <c r="N65" s="138" t="str">
        <f t="shared" si="5"/>
        <v/>
      </c>
      <c r="O65" s="139" t="str">
        <f t="shared" si="6"/>
        <v/>
      </c>
      <c r="P65" s="140" t="str">
        <f t="shared" si="7"/>
        <v/>
      </c>
      <c r="Q65" s="305" t="str">
        <f t="shared" si="8"/>
        <v/>
      </c>
      <c r="R65" s="223" t="str">
        <f t="shared" si="9"/>
        <v/>
      </c>
      <c r="S65" s="278"/>
      <c r="T65" s="278"/>
      <c r="U65" s="253"/>
      <c r="V65" s="254"/>
      <c r="W65" s="186"/>
    </row>
    <row r="66" spans="1:30" ht="18.75" customHeight="1" x14ac:dyDescent="0.4">
      <c r="A66" s="186">
        <f t="shared" si="0"/>
        <v>26</v>
      </c>
      <c r="B66" s="96"/>
      <c r="C66" s="97"/>
      <c r="D66" s="112" t="str">
        <f t="shared" si="1"/>
        <v/>
      </c>
      <c r="E66" s="98"/>
      <c r="F66" s="99"/>
      <c r="G66" s="102"/>
      <c r="H66" s="134" t="str">
        <f t="shared" si="10"/>
        <v/>
      </c>
      <c r="I66" s="135" t="str">
        <f t="shared" si="2"/>
        <v/>
      </c>
      <c r="J66" s="101"/>
      <c r="K66" s="102"/>
      <c r="L66" s="134" t="str">
        <f t="shared" si="3"/>
        <v/>
      </c>
      <c r="M66" s="135" t="str">
        <f t="shared" si="4"/>
        <v/>
      </c>
      <c r="N66" s="138" t="str">
        <f t="shared" si="5"/>
        <v/>
      </c>
      <c r="O66" s="139" t="str">
        <f t="shared" si="6"/>
        <v/>
      </c>
      <c r="P66" s="140" t="str">
        <f t="shared" si="7"/>
        <v/>
      </c>
      <c r="Q66" s="305" t="str">
        <f t="shared" si="8"/>
        <v/>
      </c>
      <c r="R66" s="223" t="str">
        <f t="shared" si="9"/>
        <v/>
      </c>
      <c r="S66" s="278"/>
      <c r="T66" s="278"/>
      <c r="U66" s="253"/>
      <c r="V66" s="254"/>
      <c r="W66" s="186"/>
    </row>
    <row r="67" spans="1:30" ht="18.75" customHeight="1" x14ac:dyDescent="0.4">
      <c r="A67" s="186">
        <f t="shared" si="0"/>
        <v>27</v>
      </c>
      <c r="B67" s="96"/>
      <c r="C67" s="97"/>
      <c r="D67" s="112" t="str">
        <f t="shared" si="1"/>
        <v/>
      </c>
      <c r="E67" s="98"/>
      <c r="F67" s="99"/>
      <c r="G67" s="100"/>
      <c r="H67" s="134" t="str">
        <f t="shared" si="10"/>
        <v/>
      </c>
      <c r="I67" s="135" t="str">
        <f t="shared" si="2"/>
        <v/>
      </c>
      <c r="J67" s="101"/>
      <c r="K67" s="100"/>
      <c r="L67" s="134" t="str">
        <f t="shared" si="3"/>
        <v/>
      </c>
      <c r="M67" s="135" t="str">
        <f t="shared" si="4"/>
        <v/>
      </c>
      <c r="N67" s="138" t="str">
        <f t="shared" si="5"/>
        <v/>
      </c>
      <c r="O67" s="139" t="str">
        <f t="shared" si="6"/>
        <v/>
      </c>
      <c r="P67" s="140" t="str">
        <f t="shared" si="7"/>
        <v/>
      </c>
      <c r="Q67" s="305" t="str">
        <f t="shared" si="8"/>
        <v/>
      </c>
      <c r="R67" s="223" t="str">
        <f t="shared" si="9"/>
        <v/>
      </c>
      <c r="S67" s="278"/>
      <c r="T67" s="278"/>
      <c r="U67" s="253"/>
      <c r="V67" s="254"/>
    </row>
    <row r="68" spans="1:30" ht="18.75" customHeight="1" thickBot="1" x14ac:dyDescent="0.45">
      <c r="A68" s="186">
        <f t="shared" si="0"/>
        <v>28</v>
      </c>
      <c r="B68" s="96"/>
      <c r="C68" s="97"/>
      <c r="D68" s="112" t="str">
        <f t="shared" si="1"/>
        <v/>
      </c>
      <c r="E68" s="98"/>
      <c r="F68" s="99"/>
      <c r="G68" s="100"/>
      <c r="H68" s="134" t="str">
        <f t="shared" si="10"/>
        <v/>
      </c>
      <c r="I68" s="135" t="str">
        <f t="shared" si="2"/>
        <v/>
      </c>
      <c r="J68" s="101"/>
      <c r="K68" s="100"/>
      <c r="L68" s="134" t="str">
        <f t="shared" si="3"/>
        <v/>
      </c>
      <c r="M68" s="135" t="str">
        <f t="shared" si="4"/>
        <v/>
      </c>
      <c r="N68" s="138" t="str">
        <f t="shared" si="5"/>
        <v/>
      </c>
      <c r="O68" s="139" t="str">
        <f t="shared" si="6"/>
        <v/>
      </c>
      <c r="P68" s="140" t="str">
        <f t="shared" si="7"/>
        <v/>
      </c>
      <c r="Q68" s="305" t="str">
        <f t="shared" si="8"/>
        <v/>
      </c>
      <c r="R68" s="223" t="str">
        <f t="shared" si="9"/>
        <v/>
      </c>
      <c r="S68" s="278"/>
      <c r="T68" s="278"/>
      <c r="U68" s="253"/>
      <c r="V68" s="254"/>
      <c r="X68" s="166"/>
      <c r="Y68" s="166"/>
      <c r="Z68" s="166"/>
      <c r="AA68" s="166"/>
      <c r="AB68" s="166"/>
      <c r="AC68" s="166"/>
      <c r="AD68" s="166"/>
    </row>
    <row r="69" spans="1:30" ht="18.75" customHeight="1" x14ac:dyDescent="0.4">
      <c r="A69" s="186">
        <f t="shared" si="0"/>
        <v>29</v>
      </c>
      <c r="B69" s="96"/>
      <c r="C69" s="97"/>
      <c r="D69" s="112" t="str">
        <f t="shared" si="1"/>
        <v/>
      </c>
      <c r="E69" s="98"/>
      <c r="F69" s="99"/>
      <c r="G69" s="100"/>
      <c r="H69" s="134" t="str">
        <f t="shared" si="10"/>
        <v/>
      </c>
      <c r="I69" s="135" t="str">
        <f t="shared" si="2"/>
        <v/>
      </c>
      <c r="J69" s="101"/>
      <c r="K69" s="100"/>
      <c r="L69" s="134" t="str">
        <f t="shared" si="3"/>
        <v/>
      </c>
      <c r="M69" s="135" t="str">
        <f t="shared" si="4"/>
        <v/>
      </c>
      <c r="N69" s="138" t="str">
        <f t="shared" si="5"/>
        <v/>
      </c>
      <c r="O69" s="139" t="str">
        <f t="shared" si="6"/>
        <v/>
      </c>
      <c r="P69" s="140" t="str">
        <f t="shared" si="7"/>
        <v/>
      </c>
      <c r="Q69" s="305" t="str">
        <f t="shared" si="8"/>
        <v/>
      </c>
      <c r="R69" s="223" t="str">
        <f t="shared" si="9"/>
        <v/>
      </c>
      <c r="S69" s="278"/>
      <c r="T69" s="278"/>
      <c r="U69" s="253"/>
      <c r="V69" s="254"/>
    </row>
    <row r="70" spans="1:30" ht="18.75" customHeight="1" x14ac:dyDescent="0.4">
      <c r="A70" s="186">
        <f t="shared" si="0"/>
        <v>30</v>
      </c>
      <c r="B70" s="96"/>
      <c r="C70" s="97"/>
      <c r="D70" s="112" t="str">
        <f t="shared" si="1"/>
        <v/>
      </c>
      <c r="E70" s="98"/>
      <c r="F70" s="99"/>
      <c r="G70" s="100"/>
      <c r="H70" s="134" t="str">
        <f t="shared" si="10"/>
        <v/>
      </c>
      <c r="I70" s="135" t="str">
        <f t="shared" si="2"/>
        <v/>
      </c>
      <c r="J70" s="101"/>
      <c r="K70" s="100"/>
      <c r="L70" s="134" t="str">
        <f t="shared" si="3"/>
        <v/>
      </c>
      <c r="M70" s="135" t="str">
        <f t="shared" si="4"/>
        <v/>
      </c>
      <c r="N70" s="138" t="str">
        <f t="shared" si="5"/>
        <v/>
      </c>
      <c r="O70" s="139" t="str">
        <f t="shared" si="6"/>
        <v/>
      </c>
      <c r="P70" s="140" t="str">
        <f t="shared" si="7"/>
        <v/>
      </c>
      <c r="Q70" s="305" t="str">
        <f t="shared" si="8"/>
        <v/>
      </c>
      <c r="R70" s="223" t="str">
        <f t="shared" si="9"/>
        <v/>
      </c>
      <c r="S70" s="278"/>
      <c r="T70" s="278"/>
      <c r="U70" s="253"/>
      <c r="V70" s="254"/>
    </row>
    <row r="71" spans="1:30" ht="18.75" customHeight="1" x14ac:dyDescent="0.4">
      <c r="A71" s="186">
        <f t="shared" si="0"/>
        <v>31</v>
      </c>
      <c r="B71" s="96"/>
      <c r="C71" s="97"/>
      <c r="D71" s="112" t="str">
        <f t="shared" si="1"/>
        <v/>
      </c>
      <c r="E71" s="98"/>
      <c r="F71" s="99"/>
      <c r="G71" s="100"/>
      <c r="H71" s="134" t="str">
        <f t="shared" si="10"/>
        <v/>
      </c>
      <c r="I71" s="135" t="str">
        <f t="shared" si="2"/>
        <v/>
      </c>
      <c r="J71" s="101"/>
      <c r="K71" s="100"/>
      <c r="L71" s="134" t="str">
        <f t="shared" si="3"/>
        <v/>
      </c>
      <c r="M71" s="135" t="str">
        <f t="shared" si="4"/>
        <v/>
      </c>
      <c r="N71" s="138" t="str">
        <f t="shared" si="5"/>
        <v/>
      </c>
      <c r="O71" s="139" t="str">
        <f t="shared" si="6"/>
        <v/>
      </c>
      <c r="P71" s="140" t="str">
        <f t="shared" si="7"/>
        <v/>
      </c>
      <c r="Q71" s="305" t="str">
        <f t="shared" si="8"/>
        <v/>
      </c>
      <c r="R71" s="223" t="str">
        <f t="shared" si="9"/>
        <v/>
      </c>
      <c r="S71" s="278"/>
      <c r="T71" s="278"/>
      <c r="U71" s="253"/>
      <c r="V71" s="254"/>
    </row>
    <row r="72" spans="1:30" ht="18.75" customHeight="1" x14ac:dyDescent="0.4">
      <c r="A72" s="186">
        <f t="shared" si="0"/>
        <v>32</v>
      </c>
      <c r="B72" s="96"/>
      <c r="C72" s="97"/>
      <c r="D72" s="112" t="str">
        <f t="shared" si="1"/>
        <v/>
      </c>
      <c r="E72" s="98"/>
      <c r="F72" s="99"/>
      <c r="G72" s="100"/>
      <c r="H72" s="134" t="str">
        <f t="shared" si="10"/>
        <v/>
      </c>
      <c r="I72" s="135" t="str">
        <f t="shared" si="2"/>
        <v/>
      </c>
      <c r="J72" s="101"/>
      <c r="K72" s="100"/>
      <c r="L72" s="134" t="str">
        <f t="shared" si="3"/>
        <v/>
      </c>
      <c r="M72" s="135" t="str">
        <f t="shared" si="4"/>
        <v/>
      </c>
      <c r="N72" s="138" t="str">
        <f t="shared" si="5"/>
        <v/>
      </c>
      <c r="O72" s="139" t="str">
        <f t="shared" si="6"/>
        <v/>
      </c>
      <c r="P72" s="140" t="str">
        <f t="shared" si="7"/>
        <v/>
      </c>
      <c r="Q72" s="305" t="str">
        <f t="shared" si="8"/>
        <v/>
      </c>
      <c r="R72" s="223" t="str">
        <f t="shared" si="9"/>
        <v/>
      </c>
      <c r="S72" s="278"/>
      <c r="T72" s="278"/>
      <c r="U72" s="253"/>
      <c r="V72" s="254"/>
    </row>
    <row r="73" spans="1:30" ht="18.75" customHeight="1" x14ac:dyDescent="0.4">
      <c r="A73" s="186">
        <f t="shared" si="0"/>
        <v>33</v>
      </c>
      <c r="B73" s="96"/>
      <c r="C73" s="97"/>
      <c r="D73" s="112" t="str">
        <f t="shared" si="1"/>
        <v/>
      </c>
      <c r="E73" s="98"/>
      <c r="F73" s="99"/>
      <c r="G73" s="100"/>
      <c r="H73" s="134" t="str">
        <f t="shared" si="10"/>
        <v/>
      </c>
      <c r="I73" s="135" t="str">
        <f t="shared" si="2"/>
        <v/>
      </c>
      <c r="J73" s="101"/>
      <c r="K73" s="100"/>
      <c r="L73" s="134" t="str">
        <f t="shared" si="3"/>
        <v/>
      </c>
      <c r="M73" s="135" t="str">
        <f t="shared" si="4"/>
        <v/>
      </c>
      <c r="N73" s="138" t="str">
        <f t="shared" si="5"/>
        <v/>
      </c>
      <c r="O73" s="139" t="str">
        <f t="shared" si="6"/>
        <v/>
      </c>
      <c r="P73" s="140" t="str">
        <f t="shared" si="7"/>
        <v/>
      </c>
      <c r="Q73" s="305" t="str">
        <f t="shared" si="8"/>
        <v/>
      </c>
      <c r="R73" s="223" t="str">
        <f t="shared" si="9"/>
        <v/>
      </c>
      <c r="S73" s="278"/>
      <c r="T73" s="278"/>
      <c r="U73" s="253"/>
      <c r="V73" s="254"/>
    </row>
    <row r="74" spans="1:30" ht="18.75" customHeight="1" x14ac:dyDescent="0.4">
      <c r="A74" s="186">
        <f t="shared" si="0"/>
        <v>34</v>
      </c>
      <c r="B74" s="96"/>
      <c r="C74" s="97"/>
      <c r="D74" s="112" t="str">
        <f t="shared" si="1"/>
        <v/>
      </c>
      <c r="E74" s="98"/>
      <c r="F74" s="99"/>
      <c r="G74" s="100"/>
      <c r="H74" s="134" t="str">
        <f t="shared" si="10"/>
        <v/>
      </c>
      <c r="I74" s="135" t="str">
        <f t="shared" si="2"/>
        <v/>
      </c>
      <c r="J74" s="101"/>
      <c r="K74" s="100"/>
      <c r="L74" s="134" t="str">
        <f t="shared" si="3"/>
        <v/>
      </c>
      <c r="M74" s="135" t="str">
        <f t="shared" si="4"/>
        <v/>
      </c>
      <c r="N74" s="138" t="str">
        <f t="shared" si="5"/>
        <v/>
      </c>
      <c r="O74" s="139" t="str">
        <f t="shared" si="6"/>
        <v/>
      </c>
      <c r="P74" s="140" t="str">
        <f t="shared" si="7"/>
        <v/>
      </c>
      <c r="Q74" s="305" t="str">
        <f t="shared" si="8"/>
        <v/>
      </c>
      <c r="R74" s="223" t="str">
        <f t="shared" si="9"/>
        <v/>
      </c>
      <c r="S74" s="278"/>
      <c r="T74" s="278"/>
      <c r="U74" s="255"/>
    </row>
    <row r="75" spans="1:30" ht="18.75" customHeight="1" x14ac:dyDescent="0.4">
      <c r="A75" s="186">
        <f t="shared" si="0"/>
        <v>35</v>
      </c>
      <c r="B75" s="96"/>
      <c r="C75" s="97"/>
      <c r="D75" s="112" t="str">
        <f t="shared" si="1"/>
        <v/>
      </c>
      <c r="E75" s="98"/>
      <c r="F75" s="99"/>
      <c r="G75" s="100"/>
      <c r="H75" s="134" t="str">
        <f t="shared" si="10"/>
        <v/>
      </c>
      <c r="I75" s="135" t="str">
        <f t="shared" si="2"/>
        <v/>
      </c>
      <c r="J75" s="101"/>
      <c r="K75" s="100"/>
      <c r="L75" s="134" t="str">
        <f t="shared" si="3"/>
        <v/>
      </c>
      <c r="M75" s="135" t="str">
        <f t="shared" si="4"/>
        <v/>
      </c>
      <c r="N75" s="138" t="str">
        <f t="shared" si="5"/>
        <v/>
      </c>
      <c r="O75" s="139" t="str">
        <f t="shared" si="6"/>
        <v/>
      </c>
      <c r="P75" s="140" t="str">
        <f t="shared" si="7"/>
        <v/>
      </c>
      <c r="Q75" s="305" t="str">
        <f t="shared" si="8"/>
        <v/>
      </c>
      <c r="R75" s="223" t="str">
        <f t="shared" si="9"/>
        <v/>
      </c>
      <c r="S75" s="278"/>
      <c r="T75" s="278"/>
      <c r="U75" s="255"/>
    </row>
    <row r="76" spans="1:30" ht="18.75" customHeight="1" x14ac:dyDescent="0.4">
      <c r="A76" s="186">
        <f t="shared" si="0"/>
        <v>36</v>
      </c>
      <c r="B76" s="96"/>
      <c r="C76" s="97"/>
      <c r="D76" s="112" t="str">
        <f t="shared" si="1"/>
        <v/>
      </c>
      <c r="E76" s="98"/>
      <c r="F76" s="99"/>
      <c r="G76" s="102"/>
      <c r="H76" s="134" t="str">
        <f t="shared" si="10"/>
        <v/>
      </c>
      <c r="I76" s="135" t="str">
        <f t="shared" si="2"/>
        <v/>
      </c>
      <c r="J76" s="101"/>
      <c r="K76" s="102"/>
      <c r="L76" s="134" t="str">
        <f t="shared" si="3"/>
        <v/>
      </c>
      <c r="M76" s="135" t="str">
        <f t="shared" si="4"/>
        <v/>
      </c>
      <c r="N76" s="138" t="str">
        <f t="shared" si="5"/>
        <v/>
      </c>
      <c r="O76" s="139" t="str">
        <f t="shared" si="6"/>
        <v/>
      </c>
      <c r="P76" s="140" t="str">
        <f t="shared" si="7"/>
        <v/>
      </c>
      <c r="Q76" s="305" t="str">
        <f t="shared" si="8"/>
        <v/>
      </c>
      <c r="R76" s="223" t="str">
        <f t="shared" si="9"/>
        <v/>
      </c>
      <c r="S76" s="278"/>
      <c r="T76" s="278"/>
      <c r="U76" s="255"/>
    </row>
    <row r="77" spans="1:30" ht="18.75" customHeight="1" x14ac:dyDescent="0.4">
      <c r="A77" s="186">
        <f t="shared" si="0"/>
        <v>37</v>
      </c>
      <c r="B77" s="96"/>
      <c r="C77" s="97"/>
      <c r="D77" s="112" t="str">
        <f t="shared" si="1"/>
        <v/>
      </c>
      <c r="E77" s="98"/>
      <c r="F77" s="99"/>
      <c r="G77" s="100"/>
      <c r="H77" s="134" t="str">
        <f t="shared" si="10"/>
        <v/>
      </c>
      <c r="I77" s="135" t="str">
        <f t="shared" si="2"/>
        <v/>
      </c>
      <c r="J77" s="101"/>
      <c r="K77" s="100"/>
      <c r="L77" s="134" t="str">
        <f t="shared" si="3"/>
        <v/>
      </c>
      <c r="M77" s="135" t="str">
        <f t="shared" si="4"/>
        <v/>
      </c>
      <c r="N77" s="138" t="str">
        <f t="shared" si="5"/>
        <v/>
      </c>
      <c r="O77" s="139" t="str">
        <f t="shared" si="6"/>
        <v/>
      </c>
      <c r="P77" s="140" t="str">
        <f t="shared" si="7"/>
        <v/>
      </c>
      <c r="Q77" s="305" t="str">
        <f t="shared" si="8"/>
        <v/>
      </c>
      <c r="R77" s="223" t="str">
        <f t="shared" si="9"/>
        <v/>
      </c>
      <c r="S77" s="278"/>
      <c r="T77" s="278"/>
      <c r="U77" s="255"/>
    </row>
    <row r="78" spans="1:30" ht="18.75" customHeight="1" x14ac:dyDescent="0.4">
      <c r="A78" s="186">
        <f t="shared" si="0"/>
        <v>38</v>
      </c>
      <c r="B78" s="96"/>
      <c r="C78" s="97"/>
      <c r="D78" s="112" t="str">
        <f t="shared" si="1"/>
        <v/>
      </c>
      <c r="E78" s="98"/>
      <c r="F78" s="99"/>
      <c r="G78" s="100"/>
      <c r="H78" s="134" t="str">
        <f t="shared" si="10"/>
        <v/>
      </c>
      <c r="I78" s="135" t="str">
        <f t="shared" si="2"/>
        <v/>
      </c>
      <c r="J78" s="101"/>
      <c r="K78" s="100"/>
      <c r="L78" s="134" t="str">
        <f t="shared" si="3"/>
        <v/>
      </c>
      <c r="M78" s="135" t="str">
        <f t="shared" si="4"/>
        <v/>
      </c>
      <c r="N78" s="138" t="str">
        <f t="shared" si="5"/>
        <v/>
      </c>
      <c r="O78" s="139" t="str">
        <f t="shared" si="6"/>
        <v/>
      </c>
      <c r="P78" s="140" t="str">
        <f t="shared" si="7"/>
        <v/>
      </c>
      <c r="Q78" s="305" t="str">
        <f t="shared" si="8"/>
        <v/>
      </c>
      <c r="R78" s="223" t="str">
        <f t="shared" si="9"/>
        <v/>
      </c>
      <c r="S78" s="278"/>
      <c r="T78" s="278"/>
      <c r="U78" s="255"/>
    </row>
    <row r="79" spans="1:30" ht="18.75" customHeight="1" x14ac:dyDescent="0.4">
      <c r="A79" s="186">
        <f t="shared" si="0"/>
        <v>39</v>
      </c>
      <c r="B79" s="96"/>
      <c r="C79" s="97"/>
      <c r="D79" s="112" t="str">
        <f t="shared" si="1"/>
        <v/>
      </c>
      <c r="E79" s="98"/>
      <c r="F79" s="99"/>
      <c r="G79" s="100"/>
      <c r="H79" s="134" t="str">
        <f t="shared" si="10"/>
        <v/>
      </c>
      <c r="I79" s="135" t="str">
        <f t="shared" si="2"/>
        <v/>
      </c>
      <c r="J79" s="101"/>
      <c r="K79" s="100"/>
      <c r="L79" s="134" t="str">
        <f t="shared" si="3"/>
        <v/>
      </c>
      <c r="M79" s="135" t="str">
        <f t="shared" si="4"/>
        <v/>
      </c>
      <c r="N79" s="138" t="str">
        <f t="shared" si="5"/>
        <v/>
      </c>
      <c r="O79" s="139" t="str">
        <f t="shared" si="6"/>
        <v/>
      </c>
      <c r="P79" s="140" t="str">
        <f t="shared" si="7"/>
        <v/>
      </c>
      <c r="Q79" s="305" t="str">
        <f t="shared" si="8"/>
        <v/>
      </c>
      <c r="R79" s="223" t="str">
        <f t="shared" si="9"/>
        <v/>
      </c>
      <c r="S79" s="278"/>
      <c r="T79" s="278"/>
      <c r="U79" s="255"/>
    </row>
    <row r="80" spans="1:30" ht="18.75" customHeight="1" x14ac:dyDescent="0.4">
      <c r="A80" s="186">
        <f t="shared" si="0"/>
        <v>40</v>
      </c>
      <c r="B80" s="96"/>
      <c r="C80" s="97"/>
      <c r="D80" s="112" t="str">
        <f t="shared" si="1"/>
        <v/>
      </c>
      <c r="E80" s="98"/>
      <c r="F80" s="99"/>
      <c r="G80" s="100"/>
      <c r="H80" s="134" t="str">
        <f t="shared" si="10"/>
        <v/>
      </c>
      <c r="I80" s="135" t="str">
        <f t="shared" si="2"/>
        <v/>
      </c>
      <c r="J80" s="101"/>
      <c r="K80" s="100"/>
      <c r="L80" s="134" t="str">
        <f t="shared" si="3"/>
        <v/>
      </c>
      <c r="M80" s="135" t="str">
        <f t="shared" si="4"/>
        <v/>
      </c>
      <c r="N80" s="138" t="str">
        <f t="shared" si="5"/>
        <v/>
      </c>
      <c r="O80" s="139" t="str">
        <f t="shared" si="6"/>
        <v/>
      </c>
      <c r="P80" s="140" t="str">
        <f t="shared" si="7"/>
        <v/>
      </c>
      <c r="Q80" s="305" t="str">
        <f t="shared" si="8"/>
        <v/>
      </c>
      <c r="R80" s="223" t="str">
        <f t="shared" si="9"/>
        <v/>
      </c>
      <c r="S80" s="278"/>
      <c r="T80" s="278"/>
      <c r="U80" s="255"/>
    </row>
    <row r="81" spans="1:22" ht="18.75" customHeight="1" x14ac:dyDescent="0.4">
      <c r="A81" s="186">
        <f t="shared" si="0"/>
        <v>41</v>
      </c>
      <c r="B81" s="96"/>
      <c r="C81" s="97"/>
      <c r="D81" s="112" t="str">
        <f t="shared" si="1"/>
        <v/>
      </c>
      <c r="E81" s="98"/>
      <c r="F81" s="99"/>
      <c r="G81" s="100"/>
      <c r="H81" s="134" t="str">
        <f t="shared" si="10"/>
        <v/>
      </c>
      <c r="I81" s="135" t="str">
        <f t="shared" si="2"/>
        <v/>
      </c>
      <c r="J81" s="101"/>
      <c r="K81" s="100"/>
      <c r="L81" s="134" t="str">
        <f t="shared" si="3"/>
        <v/>
      </c>
      <c r="M81" s="135" t="str">
        <f t="shared" si="4"/>
        <v/>
      </c>
      <c r="N81" s="138" t="str">
        <f t="shared" si="5"/>
        <v/>
      </c>
      <c r="O81" s="139" t="str">
        <f t="shared" si="6"/>
        <v/>
      </c>
      <c r="P81" s="140" t="str">
        <f t="shared" si="7"/>
        <v/>
      </c>
      <c r="Q81" s="305" t="str">
        <f t="shared" si="8"/>
        <v/>
      </c>
      <c r="R81" s="223" t="str">
        <f t="shared" si="9"/>
        <v/>
      </c>
      <c r="S81" s="278"/>
      <c r="T81" s="278"/>
      <c r="U81" s="255"/>
    </row>
    <row r="82" spans="1:22" ht="18.75" customHeight="1" x14ac:dyDescent="0.4">
      <c r="A82" s="186">
        <f t="shared" si="0"/>
        <v>42</v>
      </c>
      <c r="B82" s="96"/>
      <c r="C82" s="97"/>
      <c r="D82" s="112" t="str">
        <f t="shared" si="1"/>
        <v/>
      </c>
      <c r="E82" s="98"/>
      <c r="F82" s="99"/>
      <c r="G82" s="100"/>
      <c r="H82" s="134" t="str">
        <f t="shared" si="10"/>
        <v/>
      </c>
      <c r="I82" s="135" t="str">
        <f t="shared" si="2"/>
        <v/>
      </c>
      <c r="J82" s="101"/>
      <c r="K82" s="100"/>
      <c r="L82" s="134" t="str">
        <f t="shared" si="3"/>
        <v/>
      </c>
      <c r="M82" s="135" t="str">
        <f t="shared" si="4"/>
        <v/>
      </c>
      <c r="N82" s="138" t="str">
        <f t="shared" si="5"/>
        <v/>
      </c>
      <c r="O82" s="139" t="str">
        <f t="shared" si="6"/>
        <v/>
      </c>
      <c r="P82" s="140" t="str">
        <f t="shared" si="7"/>
        <v/>
      </c>
      <c r="Q82" s="305" t="str">
        <f t="shared" si="8"/>
        <v/>
      </c>
      <c r="R82" s="223" t="str">
        <f t="shared" si="9"/>
        <v/>
      </c>
      <c r="S82" s="278"/>
      <c r="T82" s="278"/>
      <c r="U82" s="255"/>
    </row>
    <row r="83" spans="1:22" ht="18.75" customHeight="1" x14ac:dyDescent="0.4">
      <c r="A83" s="186">
        <f t="shared" si="0"/>
        <v>43</v>
      </c>
      <c r="B83" s="96"/>
      <c r="C83" s="97"/>
      <c r="D83" s="112" t="str">
        <f t="shared" si="1"/>
        <v/>
      </c>
      <c r="E83" s="98"/>
      <c r="F83" s="99"/>
      <c r="G83" s="100"/>
      <c r="H83" s="134" t="str">
        <f t="shared" si="10"/>
        <v/>
      </c>
      <c r="I83" s="135" t="str">
        <f t="shared" si="2"/>
        <v/>
      </c>
      <c r="J83" s="101"/>
      <c r="K83" s="100"/>
      <c r="L83" s="134" t="str">
        <f t="shared" si="3"/>
        <v/>
      </c>
      <c r="M83" s="135" t="str">
        <f t="shared" si="4"/>
        <v/>
      </c>
      <c r="N83" s="138" t="str">
        <f t="shared" si="5"/>
        <v/>
      </c>
      <c r="O83" s="139" t="str">
        <f t="shared" si="6"/>
        <v/>
      </c>
      <c r="P83" s="140" t="str">
        <f t="shared" si="7"/>
        <v/>
      </c>
      <c r="Q83" s="305" t="str">
        <f t="shared" si="8"/>
        <v/>
      </c>
      <c r="R83" s="223" t="str">
        <f t="shared" si="9"/>
        <v/>
      </c>
      <c r="S83" s="278"/>
      <c r="T83" s="278"/>
      <c r="U83" s="255"/>
    </row>
    <row r="84" spans="1:22" ht="18.75" customHeight="1" x14ac:dyDescent="0.4">
      <c r="A84" s="186">
        <f t="shared" si="0"/>
        <v>44</v>
      </c>
      <c r="B84" s="96"/>
      <c r="C84" s="97"/>
      <c r="D84" s="112" t="str">
        <f t="shared" si="1"/>
        <v/>
      </c>
      <c r="E84" s="98"/>
      <c r="F84" s="99"/>
      <c r="G84" s="100"/>
      <c r="H84" s="134" t="str">
        <f t="shared" si="10"/>
        <v/>
      </c>
      <c r="I84" s="135" t="str">
        <f t="shared" si="2"/>
        <v/>
      </c>
      <c r="J84" s="101"/>
      <c r="K84" s="100"/>
      <c r="L84" s="134" t="str">
        <f t="shared" si="3"/>
        <v/>
      </c>
      <c r="M84" s="135" t="str">
        <f t="shared" si="4"/>
        <v/>
      </c>
      <c r="N84" s="138" t="str">
        <f t="shared" si="5"/>
        <v/>
      </c>
      <c r="O84" s="139" t="str">
        <f t="shared" si="6"/>
        <v/>
      </c>
      <c r="P84" s="140" t="str">
        <f t="shared" si="7"/>
        <v/>
      </c>
      <c r="Q84" s="305" t="str">
        <f t="shared" si="8"/>
        <v/>
      </c>
      <c r="R84" s="223" t="str">
        <f t="shared" si="9"/>
        <v/>
      </c>
      <c r="S84" s="278"/>
      <c r="T84" s="278"/>
      <c r="U84" s="255"/>
    </row>
    <row r="85" spans="1:22" ht="18.75" customHeight="1" x14ac:dyDescent="0.4">
      <c r="A85" s="186">
        <f t="shared" si="0"/>
        <v>45</v>
      </c>
      <c r="B85" s="96"/>
      <c r="C85" s="97"/>
      <c r="D85" s="112" t="str">
        <f t="shared" si="1"/>
        <v/>
      </c>
      <c r="E85" s="98"/>
      <c r="F85" s="99"/>
      <c r="G85" s="100"/>
      <c r="H85" s="134" t="str">
        <f t="shared" si="10"/>
        <v/>
      </c>
      <c r="I85" s="135" t="str">
        <f t="shared" si="2"/>
        <v/>
      </c>
      <c r="J85" s="101"/>
      <c r="K85" s="100"/>
      <c r="L85" s="134" t="str">
        <f t="shared" si="3"/>
        <v/>
      </c>
      <c r="M85" s="135" t="str">
        <f t="shared" si="4"/>
        <v/>
      </c>
      <c r="N85" s="138" t="str">
        <f t="shared" si="5"/>
        <v/>
      </c>
      <c r="O85" s="139" t="str">
        <f t="shared" si="6"/>
        <v/>
      </c>
      <c r="P85" s="140" t="str">
        <f t="shared" si="7"/>
        <v/>
      </c>
      <c r="Q85" s="305" t="str">
        <f t="shared" si="8"/>
        <v/>
      </c>
      <c r="R85" s="223" t="str">
        <f t="shared" si="9"/>
        <v/>
      </c>
      <c r="S85" s="278"/>
      <c r="T85" s="278"/>
      <c r="U85" s="255"/>
    </row>
    <row r="86" spans="1:22" ht="18.75" customHeight="1" x14ac:dyDescent="0.4">
      <c r="A86" s="186">
        <f t="shared" si="0"/>
        <v>46</v>
      </c>
      <c r="B86" s="96"/>
      <c r="C86" s="97"/>
      <c r="D86" s="112" t="str">
        <f t="shared" si="1"/>
        <v/>
      </c>
      <c r="E86" s="98"/>
      <c r="F86" s="99"/>
      <c r="G86" s="102"/>
      <c r="H86" s="134" t="str">
        <f t="shared" si="10"/>
        <v/>
      </c>
      <c r="I86" s="135" t="str">
        <f t="shared" si="2"/>
        <v/>
      </c>
      <c r="J86" s="101"/>
      <c r="K86" s="102"/>
      <c r="L86" s="134" t="str">
        <f t="shared" si="3"/>
        <v/>
      </c>
      <c r="M86" s="135" t="str">
        <f t="shared" si="4"/>
        <v/>
      </c>
      <c r="N86" s="138" t="str">
        <f t="shared" si="5"/>
        <v/>
      </c>
      <c r="O86" s="139" t="str">
        <f t="shared" si="6"/>
        <v/>
      </c>
      <c r="P86" s="140" t="str">
        <f t="shared" si="7"/>
        <v/>
      </c>
      <c r="Q86" s="305" t="str">
        <f t="shared" si="8"/>
        <v/>
      </c>
      <c r="R86" s="223" t="str">
        <f t="shared" si="9"/>
        <v/>
      </c>
      <c r="S86" s="278"/>
      <c r="T86" s="278"/>
      <c r="U86" s="255"/>
    </row>
    <row r="87" spans="1:22" ht="18.75" customHeight="1" x14ac:dyDescent="0.4">
      <c r="A87" s="186">
        <f t="shared" si="0"/>
        <v>47</v>
      </c>
      <c r="B87" s="96"/>
      <c r="C87" s="97"/>
      <c r="D87" s="112" t="str">
        <f t="shared" si="1"/>
        <v/>
      </c>
      <c r="E87" s="98"/>
      <c r="F87" s="99"/>
      <c r="G87" s="100"/>
      <c r="H87" s="134" t="str">
        <f t="shared" si="10"/>
        <v/>
      </c>
      <c r="I87" s="135" t="str">
        <f t="shared" si="2"/>
        <v/>
      </c>
      <c r="J87" s="101"/>
      <c r="K87" s="100"/>
      <c r="L87" s="134" t="str">
        <f t="shared" si="3"/>
        <v/>
      </c>
      <c r="M87" s="135" t="str">
        <f t="shared" si="4"/>
        <v/>
      </c>
      <c r="N87" s="138" t="str">
        <f t="shared" si="5"/>
        <v/>
      </c>
      <c r="O87" s="139" t="str">
        <f t="shared" si="6"/>
        <v/>
      </c>
      <c r="P87" s="140" t="str">
        <f t="shared" si="7"/>
        <v/>
      </c>
      <c r="Q87" s="305" t="str">
        <f t="shared" si="8"/>
        <v/>
      </c>
      <c r="R87" s="223" t="str">
        <f t="shared" si="9"/>
        <v/>
      </c>
      <c r="S87" s="278"/>
      <c r="T87" s="278"/>
      <c r="U87" s="255"/>
    </row>
    <row r="88" spans="1:22" ht="18.75" customHeight="1" x14ac:dyDescent="0.4">
      <c r="A88" s="186">
        <f t="shared" si="0"/>
        <v>48</v>
      </c>
      <c r="B88" s="96"/>
      <c r="C88" s="97"/>
      <c r="D88" s="112" t="str">
        <f t="shared" si="1"/>
        <v/>
      </c>
      <c r="E88" s="98"/>
      <c r="F88" s="99"/>
      <c r="G88" s="100"/>
      <c r="H88" s="134" t="str">
        <f t="shared" si="10"/>
        <v/>
      </c>
      <c r="I88" s="135" t="str">
        <f t="shared" si="2"/>
        <v/>
      </c>
      <c r="J88" s="101"/>
      <c r="K88" s="100"/>
      <c r="L88" s="134" t="str">
        <f t="shared" si="3"/>
        <v/>
      </c>
      <c r="M88" s="135" t="str">
        <f t="shared" si="4"/>
        <v/>
      </c>
      <c r="N88" s="138" t="str">
        <f t="shared" si="5"/>
        <v/>
      </c>
      <c r="O88" s="139" t="str">
        <f t="shared" si="6"/>
        <v/>
      </c>
      <c r="P88" s="140" t="str">
        <f t="shared" si="7"/>
        <v/>
      </c>
      <c r="Q88" s="305" t="str">
        <f t="shared" si="8"/>
        <v/>
      </c>
      <c r="R88" s="223" t="str">
        <f t="shared" si="9"/>
        <v/>
      </c>
      <c r="S88" s="278"/>
      <c r="T88" s="278"/>
      <c r="U88" s="255"/>
    </row>
    <row r="89" spans="1:22" ht="18.75" customHeight="1" x14ac:dyDescent="0.4">
      <c r="A89" s="186">
        <f t="shared" si="0"/>
        <v>49</v>
      </c>
      <c r="B89" s="96"/>
      <c r="C89" s="97"/>
      <c r="D89" s="112" t="str">
        <f t="shared" si="1"/>
        <v/>
      </c>
      <c r="E89" s="98"/>
      <c r="F89" s="99"/>
      <c r="G89" s="100"/>
      <c r="H89" s="134" t="str">
        <f t="shared" si="10"/>
        <v/>
      </c>
      <c r="I89" s="135" t="str">
        <f t="shared" si="2"/>
        <v/>
      </c>
      <c r="J89" s="101"/>
      <c r="K89" s="100"/>
      <c r="L89" s="134" t="str">
        <f t="shared" si="3"/>
        <v/>
      </c>
      <c r="M89" s="135" t="str">
        <f t="shared" si="4"/>
        <v/>
      </c>
      <c r="N89" s="138" t="str">
        <f t="shared" si="5"/>
        <v/>
      </c>
      <c r="O89" s="139" t="str">
        <f t="shared" si="6"/>
        <v/>
      </c>
      <c r="P89" s="140" t="str">
        <f t="shared" si="7"/>
        <v/>
      </c>
      <c r="Q89" s="305" t="str">
        <f t="shared" si="8"/>
        <v/>
      </c>
      <c r="R89" s="223" t="str">
        <f t="shared" si="9"/>
        <v/>
      </c>
      <c r="S89" s="278"/>
      <c r="T89" s="278"/>
      <c r="U89" s="255"/>
    </row>
    <row r="90" spans="1:22" ht="18.75" customHeight="1" x14ac:dyDescent="0.4">
      <c r="A90" s="186">
        <f t="shared" si="0"/>
        <v>50</v>
      </c>
      <c r="B90" s="96"/>
      <c r="C90" s="97"/>
      <c r="D90" s="112" t="str">
        <f t="shared" si="1"/>
        <v/>
      </c>
      <c r="E90" s="98"/>
      <c r="F90" s="99"/>
      <c r="G90" s="100"/>
      <c r="H90" s="134" t="str">
        <f t="shared" si="10"/>
        <v/>
      </c>
      <c r="I90" s="135" t="str">
        <f t="shared" si="2"/>
        <v/>
      </c>
      <c r="J90" s="101"/>
      <c r="K90" s="100"/>
      <c r="L90" s="134" t="str">
        <f t="shared" si="3"/>
        <v/>
      </c>
      <c r="M90" s="135" t="str">
        <f t="shared" si="4"/>
        <v/>
      </c>
      <c r="N90" s="138" t="str">
        <f t="shared" si="5"/>
        <v/>
      </c>
      <c r="O90" s="139" t="str">
        <f t="shared" si="6"/>
        <v/>
      </c>
      <c r="P90" s="140" t="str">
        <f t="shared" si="7"/>
        <v/>
      </c>
      <c r="Q90" s="305" t="str">
        <f t="shared" si="8"/>
        <v/>
      </c>
      <c r="R90" s="223" t="str">
        <f t="shared" si="9"/>
        <v/>
      </c>
      <c r="S90" s="278"/>
      <c r="T90" s="278"/>
      <c r="U90" s="255"/>
    </row>
    <row r="91" spans="1:22" ht="18.75" customHeight="1" x14ac:dyDescent="0.4">
      <c r="A91" s="186">
        <f t="shared" si="0"/>
        <v>51</v>
      </c>
      <c r="B91" s="96"/>
      <c r="C91" s="97"/>
      <c r="D91" s="112" t="str">
        <f t="shared" si="1"/>
        <v/>
      </c>
      <c r="E91" s="98"/>
      <c r="F91" s="99"/>
      <c r="G91" s="100"/>
      <c r="H91" s="134" t="str">
        <f t="shared" si="10"/>
        <v/>
      </c>
      <c r="I91" s="135" t="str">
        <f t="shared" si="2"/>
        <v/>
      </c>
      <c r="J91" s="101"/>
      <c r="K91" s="100"/>
      <c r="L91" s="134" t="str">
        <f t="shared" si="3"/>
        <v/>
      </c>
      <c r="M91" s="135" t="str">
        <f t="shared" si="4"/>
        <v/>
      </c>
      <c r="N91" s="138" t="str">
        <f t="shared" si="5"/>
        <v/>
      </c>
      <c r="O91" s="139" t="str">
        <f t="shared" si="6"/>
        <v/>
      </c>
      <c r="P91" s="140" t="str">
        <f t="shared" si="7"/>
        <v/>
      </c>
      <c r="Q91" s="305" t="str">
        <f t="shared" si="8"/>
        <v/>
      </c>
      <c r="R91" s="223" t="str">
        <f t="shared" si="9"/>
        <v/>
      </c>
      <c r="S91" s="278"/>
      <c r="T91" s="278"/>
      <c r="U91" s="253"/>
      <c r="V91" s="254"/>
    </row>
    <row r="92" spans="1:22" ht="18.75" customHeight="1" x14ac:dyDescent="0.4">
      <c r="A92" s="186">
        <f t="shared" si="0"/>
        <v>52</v>
      </c>
      <c r="B92" s="96"/>
      <c r="C92" s="97"/>
      <c r="D92" s="112" t="str">
        <f t="shared" si="1"/>
        <v/>
      </c>
      <c r="E92" s="98"/>
      <c r="F92" s="99"/>
      <c r="G92" s="100"/>
      <c r="H92" s="134" t="str">
        <f t="shared" si="10"/>
        <v/>
      </c>
      <c r="I92" s="135" t="str">
        <f t="shared" si="2"/>
        <v/>
      </c>
      <c r="J92" s="101"/>
      <c r="K92" s="100"/>
      <c r="L92" s="134" t="str">
        <f t="shared" si="3"/>
        <v/>
      </c>
      <c r="M92" s="135" t="str">
        <f t="shared" si="4"/>
        <v/>
      </c>
      <c r="N92" s="138" t="str">
        <f t="shared" si="5"/>
        <v/>
      </c>
      <c r="O92" s="139" t="str">
        <f t="shared" si="6"/>
        <v/>
      </c>
      <c r="P92" s="140" t="str">
        <f t="shared" si="7"/>
        <v/>
      </c>
      <c r="Q92" s="305" t="str">
        <f t="shared" si="8"/>
        <v/>
      </c>
      <c r="R92" s="223" t="str">
        <f t="shared" si="9"/>
        <v/>
      </c>
      <c r="S92" s="278"/>
      <c r="T92" s="278"/>
      <c r="U92" s="253"/>
      <c r="V92" s="254"/>
    </row>
    <row r="93" spans="1:22" ht="18.75" customHeight="1" x14ac:dyDescent="0.4">
      <c r="A93" s="186">
        <f t="shared" si="0"/>
        <v>53</v>
      </c>
      <c r="B93" s="96"/>
      <c r="C93" s="97"/>
      <c r="D93" s="112" t="str">
        <f t="shared" si="1"/>
        <v/>
      </c>
      <c r="E93" s="98"/>
      <c r="F93" s="99"/>
      <c r="G93" s="100"/>
      <c r="H93" s="134" t="str">
        <f t="shared" si="10"/>
        <v/>
      </c>
      <c r="I93" s="135" t="str">
        <f t="shared" si="2"/>
        <v/>
      </c>
      <c r="J93" s="101"/>
      <c r="K93" s="100"/>
      <c r="L93" s="134" t="str">
        <f t="shared" si="3"/>
        <v/>
      </c>
      <c r="M93" s="135" t="str">
        <f t="shared" si="4"/>
        <v/>
      </c>
      <c r="N93" s="138" t="str">
        <f t="shared" si="5"/>
        <v/>
      </c>
      <c r="O93" s="139" t="str">
        <f t="shared" si="6"/>
        <v/>
      </c>
      <c r="P93" s="140" t="str">
        <f t="shared" si="7"/>
        <v/>
      </c>
      <c r="Q93" s="305" t="str">
        <f t="shared" si="8"/>
        <v/>
      </c>
      <c r="R93" s="223" t="str">
        <f t="shared" si="9"/>
        <v/>
      </c>
      <c r="S93" s="278"/>
      <c r="T93" s="278"/>
      <c r="U93" s="253"/>
      <c r="V93" s="254"/>
    </row>
    <row r="94" spans="1:22" ht="18.75" customHeight="1" x14ac:dyDescent="0.4">
      <c r="A94" s="186">
        <f t="shared" si="0"/>
        <v>54</v>
      </c>
      <c r="B94" s="96"/>
      <c r="C94" s="97"/>
      <c r="D94" s="112" t="str">
        <f t="shared" si="1"/>
        <v/>
      </c>
      <c r="E94" s="98"/>
      <c r="F94" s="99"/>
      <c r="G94" s="100"/>
      <c r="H94" s="134" t="str">
        <f t="shared" si="10"/>
        <v/>
      </c>
      <c r="I94" s="135" t="str">
        <f t="shared" si="2"/>
        <v/>
      </c>
      <c r="J94" s="101"/>
      <c r="K94" s="100"/>
      <c r="L94" s="134" t="str">
        <f t="shared" si="3"/>
        <v/>
      </c>
      <c r="M94" s="135" t="str">
        <f t="shared" si="4"/>
        <v/>
      </c>
      <c r="N94" s="138" t="str">
        <f t="shared" si="5"/>
        <v/>
      </c>
      <c r="O94" s="139" t="str">
        <f t="shared" si="6"/>
        <v/>
      </c>
      <c r="P94" s="140" t="str">
        <f t="shared" si="7"/>
        <v/>
      </c>
      <c r="Q94" s="305" t="str">
        <f t="shared" si="8"/>
        <v/>
      </c>
      <c r="R94" s="223" t="str">
        <f t="shared" si="9"/>
        <v/>
      </c>
      <c r="S94" s="278"/>
      <c r="T94" s="278"/>
      <c r="U94" s="255"/>
    </row>
    <row r="95" spans="1:22" ht="18.75" customHeight="1" x14ac:dyDescent="0.4">
      <c r="A95" s="186">
        <f t="shared" si="0"/>
        <v>55</v>
      </c>
      <c r="B95" s="96"/>
      <c r="C95" s="97"/>
      <c r="D95" s="112" t="str">
        <f t="shared" si="1"/>
        <v/>
      </c>
      <c r="E95" s="98"/>
      <c r="F95" s="99"/>
      <c r="G95" s="100"/>
      <c r="H95" s="134" t="str">
        <f t="shared" si="10"/>
        <v/>
      </c>
      <c r="I95" s="135" t="str">
        <f t="shared" si="2"/>
        <v/>
      </c>
      <c r="J95" s="101"/>
      <c r="K95" s="100"/>
      <c r="L95" s="134" t="str">
        <f t="shared" si="3"/>
        <v/>
      </c>
      <c r="M95" s="135" t="str">
        <f t="shared" si="4"/>
        <v/>
      </c>
      <c r="N95" s="138" t="str">
        <f t="shared" si="5"/>
        <v/>
      </c>
      <c r="O95" s="139" t="str">
        <f t="shared" si="6"/>
        <v/>
      </c>
      <c r="P95" s="140" t="str">
        <f t="shared" si="7"/>
        <v/>
      </c>
      <c r="Q95" s="305" t="str">
        <f t="shared" si="8"/>
        <v/>
      </c>
      <c r="R95" s="223" t="str">
        <f t="shared" si="9"/>
        <v/>
      </c>
      <c r="S95" s="278"/>
      <c r="T95" s="278"/>
      <c r="U95" s="255"/>
    </row>
    <row r="96" spans="1:22" ht="18.75" customHeight="1" x14ac:dyDescent="0.4">
      <c r="A96" s="186">
        <f t="shared" si="0"/>
        <v>56</v>
      </c>
      <c r="B96" s="96"/>
      <c r="C96" s="97"/>
      <c r="D96" s="112" t="str">
        <f t="shared" si="1"/>
        <v/>
      </c>
      <c r="E96" s="98"/>
      <c r="F96" s="99"/>
      <c r="G96" s="102"/>
      <c r="H96" s="134" t="str">
        <f t="shared" si="10"/>
        <v/>
      </c>
      <c r="I96" s="135" t="str">
        <f t="shared" si="2"/>
        <v/>
      </c>
      <c r="J96" s="101"/>
      <c r="K96" s="102"/>
      <c r="L96" s="134" t="str">
        <f t="shared" si="3"/>
        <v/>
      </c>
      <c r="M96" s="135" t="str">
        <f t="shared" si="4"/>
        <v/>
      </c>
      <c r="N96" s="138" t="str">
        <f t="shared" si="5"/>
        <v/>
      </c>
      <c r="O96" s="139" t="str">
        <f t="shared" si="6"/>
        <v/>
      </c>
      <c r="P96" s="140" t="str">
        <f t="shared" si="7"/>
        <v/>
      </c>
      <c r="Q96" s="305" t="str">
        <f t="shared" si="8"/>
        <v/>
      </c>
      <c r="R96" s="223" t="str">
        <f t="shared" si="9"/>
        <v/>
      </c>
      <c r="S96" s="278"/>
      <c r="T96" s="278"/>
      <c r="U96" s="255"/>
    </row>
    <row r="97" spans="1:22" ht="18.75" customHeight="1" x14ac:dyDescent="0.4">
      <c r="A97" s="186">
        <f t="shared" si="0"/>
        <v>57</v>
      </c>
      <c r="B97" s="96"/>
      <c r="C97" s="97"/>
      <c r="D97" s="112" t="str">
        <f t="shared" si="1"/>
        <v/>
      </c>
      <c r="E97" s="98"/>
      <c r="F97" s="99"/>
      <c r="G97" s="100"/>
      <c r="H97" s="134" t="str">
        <f t="shared" si="10"/>
        <v/>
      </c>
      <c r="I97" s="135" t="str">
        <f t="shared" si="2"/>
        <v/>
      </c>
      <c r="J97" s="101"/>
      <c r="K97" s="100"/>
      <c r="L97" s="134" t="str">
        <f t="shared" si="3"/>
        <v/>
      </c>
      <c r="M97" s="135" t="str">
        <f t="shared" si="4"/>
        <v/>
      </c>
      <c r="N97" s="138" t="str">
        <f t="shared" si="5"/>
        <v/>
      </c>
      <c r="O97" s="139" t="str">
        <f t="shared" si="6"/>
        <v/>
      </c>
      <c r="P97" s="140" t="str">
        <f t="shared" si="7"/>
        <v/>
      </c>
      <c r="Q97" s="305" t="str">
        <f t="shared" si="8"/>
        <v/>
      </c>
      <c r="R97" s="223" t="str">
        <f t="shared" si="9"/>
        <v/>
      </c>
      <c r="S97" s="278"/>
      <c r="T97" s="278"/>
      <c r="U97" s="255"/>
    </row>
    <row r="98" spans="1:22" ht="18.75" customHeight="1" x14ac:dyDescent="0.4">
      <c r="A98" s="186">
        <f t="shared" si="0"/>
        <v>58</v>
      </c>
      <c r="B98" s="96"/>
      <c r="C98" s="97"/>
      <c r="D98" s="112" t="str">
        <f t="shared" si="1"/>
        <v/>
      </c>
      <c r="E98" s="98"/>
      <c r="F98" s="99"/>
      <c r="G98" s="100"/>
      <c r="H98" s="134" t="str">
        <f t="shared" si="10"/>
        <v/>
      </c>
      <c r="I98" s="135" t="str">
        <f t="shared" si="2"/>
        <v/>
      </c>
      <c r="J98" s="101"/>
      <c r="K98" s="100"/>
      <c r="L98" s="134" t="str">
        <f t="shared" si="3"/>
        <v/>
      </c>
      <c r="M98" s="135" t="str">
        <f t="shared" si="4"/>
        <v/>
      </c>
      <c r="N98" s="138" t="str">
        <f t="shared" si="5"/>
        <v/>
      </c>
      <c r="O98" s="139" t="str">
        <f t="shared" si="6"/>
        <v/>
      </c>
      <c r="P98" s="140" t="str">
        <f t="shared" si="7"/>
        <v/>
      </c>
      <c r="Q98" s="305" t="str">
        <f t="shared" si="8"/>
        <v/>
      </c>
      <c r="R98" s="223" t="str">
        <f t="shared" si="9"/>
        <v/>
      </c>
      <c r="S98" s="278"/>
      <c r="T98" s="278"/>
      <c r="U98" s="255"/>
    </row>
    <row r="99" spans="1:22" ht="18.75" customHeight="1" x14ac:dyDescent="0.4">
      <c r="A99" s="186">
        <f t="shared" si="0"/>
        <v>59</v>
      </c>
      <c r="B99" s="96"/>
      <c r="C99" s="97"/>
      <c r="D99" s="112" t="str">
        <f t="shared" si="1"/>
        <v/>
      </c>
      <c r="E99" s="98"/>
      <c r="F99" s="99"/>
      <c r="G99" s="100"/>
      <c r="H99" s="134" t="str">
        <f t="shared" si="10"/>
        <v/>
      </c>
      <c r="I99" s="135" t="str">
        <f t="shared" si="2"/>
        <v/>
      </c>
      <c r="J99" s="101"/>
      <c r="K99" s="100"/>
      <c r="L99" s="134" t="str">
        <f t="shared" si="3"/>
        <v/>
      </c>
      <c r="M99" s="135" t="str">
        <f t="shared" si="4"/>
        <v/>
      </c>
      <c r="N99" s="138" t="str">
        <f t="shared" si="5"/>
        <v/>
      </c>
      <c r="O99" s="139" t="str">
        <f t="shared" si="6"/>
        <v/>
      </c>
      <c r="P99" s="140" t="str">
        <f t="shared" si="7"/>
        <v/>
      </c>
      <c r="Q99" s="305" t="str">
        <f t="shared" si="8"/>
        <v/>
      </c>
      <c r="R99" s="223" t="str">
        <f t="shared" si="9"/>
        <v/>
      </c>
      <c r="S99" s="278"/>
      <c r="T99" s="278"/>
      <c r="U99" s="255"/>
    </row>
    <row r="100" spans="1:22" ht="18.75" customHeight="1" x14ac:dyDescent="0.4">
      <c r="A100" s="186">
        <f t="shared" si="0"/>
        <v>60</v>
      </c>
      <c r="B100" s="96"/>
      <c r="C100" s="97"/>
      <c r="D100" s="112" t="str">
        <f t="shared" si="1"/>
        <v/>
      </c>
      <c r="E100" s="98"/>
      <c r="F100" s="99"/>
      <c r="G100" s="100"/>
      <c r="H100" s="134" t="str">
        <f t="shared" si="10"/>
        <v/>
      </c>
      <c r="I100" s="135" t="str">
        <f t="shared" si="2"/>
        <v/>
      </c>
      <c r="J100" s="101"/>
      <c r="K100" s="100"/>
      <c r="L100" s="134" t="str">
        <f t="shared" si="3"/>
        <v/>
      </c>
      <c r="M100" s="135" t="str">
        <f t="shared" si="4"/>
        <v/>
      </c>
      <c r="N100" s="138" t="str">
        <f t="shared" si="5"/>
        <v/>
      </c>
      <c r="O100" s="139" t="str">
        <f t="shared" si="6"/>
        <v/>
      </c>
      <c r="P100" s="140" t="str">
        <f t="shared" si="7"/>
        <v/>
      </c>
      <c r="Q100" s="305" t="str">
        <f t="shared" si="8"/>
        <v/>
      </c>
      <c r="R100" s="223" t="str">
        <f t="shared" si="9"/>
        <v/>
      </c>
      <c r="S100" s="278"/>
      <c r="T100" s="278"/>
      <c r="U100" s="255"/>
    </row>
    <row r="101" spans="1:22" ht="18.75" customHeight="1" x14ac:dyDescent="0.4">
      <c r="A101" s="186">
        <f t="shared" si="0"/>
        <v>61</v>
      </c>
      <c r="B101" s="96"/>
      <c r="C101" s="97"/>
      <c r="D101" s="112" t="str">
        <f t="shared" si="1"/>
        <v/>
      </c>
      <c r="E101" s="98"/>
      <c r="F101" s="99"/>
      <c r="G101" s="100"/>
      <c r="H101" s="134" t="str">
        <f t="shared" si="10"/>
        <v/>
      </c>
      <c r="I101" s="135" t="str">
        <f t="shared" si="2"/>
        <v/>
      </c>
      <c r="J101" s="101"/>
      <c r="K101" s="100"/>
      <c r="L101" s="134" t="str">
        <f t="shared" si="3"/>
        <v/>
      </c>
      <c r="M101" s="135" t="str">
        <f t="shared" si="4"/>
        <v/>
      </c>
      <c r="N101" s="138" t="str">
        <f t="shared" si="5"/>
        <v/>
      </c>
      <c r="O101" s="139" t="str">
        <f t="shared" si="6"/>
        <v/>
      </c>
      <c r="P101" s="140" t="str">
        <f t="shared" si="7"/>
        <v/>
      </c>
      <c r="Q101" s="305" t="str">
        <f t="shared" si="8"/>
        <v/>
      </c>
      <c r="R101" s="223" t="str">
        <f t="shared" si="9"/>
        <v/>
      </c>
      <c r="S101" s="278"/>
      <c r="T101" s="278"/>
      <c r="U101" s="255"/>
    </row>
    <row r="102" spans="1:22" ht="18.75" customHeight="1" x14ac:dyDescent="0.4">
      <c r="A102" s="186">
        <f t="shared" si="0"/>
        <v>62</v>
      </c>
      <c r="B102" s="96"/>
      <c r="C102" s="97"/>
      <c r="D102" s="112" t="str">
        <f t="shared" si="1"/>
        <v/>
      </c>
      <c r="E102" s="98"/>
      <c r="F102" s="99"/>
      <c r="G102" s="100"/>
      <c r="H102" s="134" t="str">
        <f t="shared" si="10"/>
        <v/>
      </c>
      <c r="I102" s="135" t="str">
        <f t="shared" si="2"/>
        <v/>
      </c>
      <c r="J102" s="101"/>
      <c r="K102" s="100"/>
      <c r="L102" s="134" t="str">
        <f t="shared" si="3"/>
        <v/>
      </c>
      <c r="M102" s="135" t="str">
        <f t="shared" si="4"/>
        <v/>
      </c>
      <c r="N102" s="138" t="str">
        <f t="shared" si="5"/>
        <v/>
      </c>
      <c r="O102" s="139" t="str">
        <f t="shared" si="6"/>
        <v/>
      </c>
      <c r="P102" s="140" t="str">
        <f t="shared" si="7"/>
        <v/>
      </c>
      <c r="Q102" s="305" t="str">
        <f t="shared" si="8"/>
        <v/>
      </c>
      <c r="R102" s="223" t="str">
        <f t="shared" si="9"/>
        <v/>
      </c>
      <c r="S102" s="278"/>
      <c r="T102" s="278"/>
      <c r="U102" s="255"/>
    </row>
    <row r="103" spans="1:22" ht="18.75" customHeight="1" x14ac:dyDescent="0.4">
      <c r="A103" s="186">
        <f t="shared" si="0"/>
        <v>63</v>
      </c>
      <c r="B103" s="96"/>
      <c r="C103" s="97"/>
      <c r="D103" s="112" t="str">
        <f t="shared" si="1"/>
        <v/>
      </c>
      <c r="E103" s="98"/>
      <c r="F103" s="99"/>
      <c r="G103" s="100"/>
      <c r="H103" s="134" t="str">
        <f t="shared" si="10"/>
        <v/>
      </c>
      <c r="I103" s="135" t="str">
        <f t="shared" si="2"/>
        <v/>
      </c>
      <c r="J103" s="101"/>
      <c r="K103" s="100"/>
      <c r="L103" s="134" t="str">
        <f t="shared" si="3"/>
        <v/>
      </c>
      <c r="M103" s="135" t="str">
        <f t="shared" si="4"/>
        <v/>
      </c>
      <c r="N103" s="138" t="str">
        <f t="shared" si="5"/>
        <v/>
      </c>
      <c r="O103" s="139" t="str">
        <f t="shared" si="6"/>
        <v/>
      </c>
      <c r="P103" s="140" t="str">
        <f t="shared" si="7"/>
        <v/>
      </c>
      <c r="Q103" s="305" t="str">
        <f t="shared" si="8"/>
        <v/>
      </c>
      <c r="R103" s="223" t="str">
        <f t="shared" si="9"/>
        <v/>
      </c>
      <c r="S103" s="278"/>
      <c r="T103" s="278"/>
      <c r="U103" s="255"/>
    </row>
    <row r="104" spans="1:22" ht="18.75" customHeight="1" x14ac:dyDescent="0.4">
      <c r="A104" s="186">
        <f t="shared" si="0"/>
        <v>64</v>
      </c>
      <c r="B104" s="96"/>
      <c r="C104" s="97"/>
      <c r="D104" s="112" t="str">
        <f t="shared" si="1"/>
        <v/>
      </c>
      <c r="E104" s="98"/>
      <c r="F104" s="99"/>
      <c r="G104" s="100"/>
      <c r="H104" s="134" t="str">
        <f t="shared" si="10"/>
        <v/>
      </c>
      <c r="I104" s="135" t="str">
        <f t="shared" si="2"/>
        <v/>
      </c>
      <c r="J104" s="101"/>
      <c r="K104" s="100"/>
      <c r="L104" s="134" t="str">
        <f t="shared" si="3"/>
        <v/>
      </c>
      <c r="M104" s="135" t="str">
        <f t="shared" si="4"/>
        <v/>
      </c>
      <c r="N104" s="138" t="str">
        <f t="shared" si="5"/>
        <v/>
      </c>
      <c r="O104" s="139" t="str">
        <f t="shared" si="6"/>
        <v/>
      </c>
      <c r="P104" s="140" t="str">
        <f t="shared" si="7"/>
        <v/>
      </c>
      <c r="Q104" s="305" t="str">
        <f t="shared" si="8"/>
        <v/>
      </c>
      <c r="R104" s="223" t="str">
        <f t="shared" si="9"/>
        <v/>
      </c>
      <c r="S104" s="278"/>
      <c r="T104" s="278"/>
      <c r="U104" s="255"/>
    </row>
    <row r="105" spans="1:22" ht="18.75" customHeight="1" x14ac:dyDescent="0.4">
      <c r="A105" s="186">
        <f t="shared" si="0"/>
        <v>65</v>
      </c>
      <c r="B105" s="96"/>
      <c r="C105" s="97"/>
      <c r="D105" s="112" t="str">
        <f t="shared" si="1"/>
        <v/>
      </c>
      <c r="E105" s="98"/>
      <c r="F105" s="99"/>
      <c r="G105" s="100"/>
      <c r="H105" s="134" t="str">
        <f t="shared" si="10"/>
        <v/>
      </c>
      <c r="I105" s="135" t="str">
        <f t="shared" si="2"/>
        <v/>
      </c>
      <c r="J105" s="101"/>
      <c r="K105" s="100"/>
      <c r="L105" s="134" t="str">
        <f t="shared" si="3"/>
        <v/>
      </c>
      <c r="M105" s="135" t="str">
        <f t="shared" si="4"/>
        <v/>
      </c>
      <c r="N105" s="138" t="str">
        <f t="shared" si="5"/>
        <v/>
      </c>
      <c r="O105" s="139" t="str">
        <f t="shared" si="6"/>
        <v/>
      </c>
      <c r="P105" s="140" t="str">
        <f t="shared" si="7"/>
        <v/>
      </c>
      <c r="Q105" s="305" t="str">
        <f t="shared" si="8"/>
        <v/>
      </c>
      <c r="R105" s="223" t="str">
        <f t="shared" si="9"/>
        <v/>
      </c>
      <c r="S105" s="278"/>
      <c r="T105" s="278"/>
      <c r="U105" s="255"/>
    </row>
    <row r="106" spans="1:22" ht="18.75" customHeight="1" x14ac:dyDescent="0.4">
      <c r="A106" s="186">
        <f t="shared" ref="A106:A209" si="22">A105+1</f>
        <v>66</v>
      </c>
      <c r="B106" s="96"/>
      <c r="C106" s="97"/>
      <c r="D106" s="112" t="str">
        <f t="shared" ref="D106:D169" si="23">IF(C106="04【時給制】",1,"")</f>
        <v/>
      </c>
      <c r="E106" s="98"/>
      <c r="F106" s="99"/>
      <c r="G106" s="102"/>
      <c r="H106" s="134" t="str">
        <f t="shared" si="10"/>
        <v/>
      </c>
      <c r="I106" s="135" t="str">
        <f t="shared" si="2"/>
        <v/>
      </c>
      <c r="J106" s="101"/>
      <c r="K106" s="102"/>
      <c r="L106" s="134" t="str">
        <f t="shared" si="3"/>
        <v/>
      </c>
      <c r="M106" s="135" t="str">
        <f t="shared" si="4"/>
        <v/>
      </c>
      <c r="N106" s="138" t="str">
        <f t="shared" si="5"/>
        <v/>
      </c>
      <c r="O106" s="139" t="str">
        <f t="shared" si="6"/>
        <v/>
      </c>
      <c r="P106" s="140" t="str">
        <f t="shared" si="7"/>
        <v/>
      </c>
      <c r="Q106" s="305" t="str">
        <f t="shared" si="8"/>
        <v/>
      </c>
      <c r="R106" s="223" t="str">
        <f t="shared" ref="R106:R169" si="24">IF(P106="","",IF(OR(O106&lt;998,P106&lt;MAX(1062,$Q$28)),"最低賃金未満","○"))</f>
        <v/>
      </c>
      <c r="S106" s="278"/>
      <c r="T106" s="278"/>
      <c r="U106" s="255"/>
    </row>
    <row r="107" spans="1:22" ht="18.75" customHeight="1" x14ac:dyDescent="0.4">
      <c r="A107" s="186">
        <f t="shared" si="22"/>
        <v>67</v>
      </c>
      <c r="B107" s="96"/>
      <c r="C107" s="97"/>
      <c r="D107" s="112" t="str">
        <f t="shared" si="23"/>
        <v/>
      </c>
      <c r="E107" s="98"/>
      <c r="F107" s="99"/>
      <c r="G107" s="100"/>
      <c r="H107" s="134" t="str">
        <f t="shared" si="10"/>
        <v/>
      </c>
      <c r="I107" s="135" t="str">
        <f t="shared" si="2"/>
        <v/>
      </c>
      <c r="J107" s="101"/>
      <c r="K107" s="100"/>
      <c r="L107" s="134" t="str">
        <f t="shared" si="3"/>
        <v/>
      </c>
      <c r="M107" s="135" t="str">
        <f t="shared" si="4"/>
        <v/>
      </c>
      <c r="N107" s="138" t="str">
        <f t="shared" si="5"/>
        <v/>
      </c>
      <c r="O107" s="139" t="str">
        <f t="shared" si="6"/>
        <v/>
      </c>
      <c r="P107" s="140" t="str">
        <f t="shared" si="7"/>
        <v/>
      </c>
      <c r="Q107" s="305" t="str">
        <f t="shared" si="8"/>
        <v/>
      </c>
      <c r="R107" s="223" t="str">
        <f t="shared" si="24"/>
        <v/>
      </c>
      <c r="S107" s="278"/>
      <c r="T107" s="278"/>
      <c r="U107" s="255"/>
    </row>
    <row r="108" spans="1:22" ht="18.75" customHeight="1" x14ac:dyDescent="0.4">
      <c r="A108" s="186">
        <f t="shared" si="22"/>
        <v>68</v>
      </c>
      <c r="B108" s="96"/>
      <c r="C108" s="97"/>
      <c r="D108" s="112" t="str">
        <f t="shared" si="23"/>
        <v/>
      </c>
      <c r="E108" s="98"/>
      <c r="F108" s="99"/>
      <c r="G108" s="100"/>
      <c r="H108" s="134" t="str">
        <f t="shared" si="10"/>
        <v/>
      </c>
      <c r="I108" s="135" t="str">
        <f t="shared" si="2"/>
        <v/>
      </c>
      <c r="J108" s="101"/>
      <c r="K108" s="100"/>
      <c r="L108" s="134" t="str">
        <f t="shared" si="3"/>
        <v/>
      </c>
      <c r="M108" s="135" t="str">
        <f t="shared" si="4"/>
        <v/>
      </c>
      <c r="N108" s="138" t="str">
        <f t="shared" si="5"/>
        <v/>
      </c>
      <c r="O108" s="139" t="str">
        <f t="shared" si="6"/>
        <v/>
      </c>
      <c r="P108" s="140" t="str">
        <f t="shared" si="7"/>
        <v/>
      </c>
      <c r="Q108" s="305" t="str">
        <f t="shared" si="8"/>
        <v/>
      </c>
      <c r="R108" s="223" t="str">
        <f t="shared" si="24"/>
        <v/>
      </c>
      <c r="S108" s="278"/>
      <c r="T108" s="278"/>
      <c r="U108" s="255"/>
    </row>
    <row r="109" spans="1:22" ht="18.75" customHeight="1" x14ac:dyDescent="0.4">
      <c r="A109" s="186">
        <f t="shared" si="22"/>
        <v>69</v>
      </c>
      <c r="B109" s="96"/>
      <c r="C109" s="97"/>
      <c r="D109" s="112" t="str">
        <f t="shared" si="23"/>
        <v/>
      </c>
      <c r="E109" s="98"/>
      <c r="F109" s="99"/>
      <c r="G109" s="100"/>
      <c r="H109" s="134" t="str">
        <f t="shared" si="10"/>
        <v/>
      </c>
      <c r="I109" s="135" t="str">
        <f t="shared" si="2"/>
        <v/>
      </c>
      <c r="J109" s="101"/>
      <c r="K109" s="100"/>
      <c r="L109" s="134" t="str">
        <f t="shared" si="3"/>
        <v/>
      </c>
      <c r="M109" s="135" t="str">
        <f t="shared" si="4"/>
        <v/>
      </c>
      <c r="N109" s="138" t="str">
        <f t="shared" si="5"/>
        <v/>
      </c>
      <c r="O109" s="139" t="str">
        <f t="shared" si="6"/>
        <v/>
      </c>
      <c r="P109" s="140" t="str">
        <f t="shared" si="7"/>
        <v/>
      </c>
      <c r="Q109" s="305" t="str">
        <f t="shared" si="8"/>
        <v/>
      </c>
      <c r="R109" s="223" t="str">
        <f t="shared" si="24"/>
        <v/>
      </c>
      <c r="S109" s="278"/>
      <c r="T109" s="278"/>
      <c r="U109" s="255"/>
    </row>
    <row r="110" spans="1:22" ht="18.75" customHeight="1" x14ac:dyDescent="0.4">
      <c r="A110" s="186">
        <f t="shared" si="22"/>
        <v>70</v>
      </c>
      <c r="B110" s="96"/>
      <c r="C110" s="97"/>
      <c r="D110" s="112" t="str">
        <f t="shared" si="23"/>
        <v/>
      </c>
      <c r="E110" s="98"/>
      <c r="F110" s="99"/>
      <c r="G110" s="100"/>
      <c r="H110" s="134" t="str">
        <f t="shared" si="10"/>
        <v/>
      </c>
      <c r="I110" s="135" t="str">
        <f t="shared" si="2"/>
        <v/>
      </c>
      <c r="J110" s="101"/>
      <c r="K110" s="100"/>
      <c r="L110" s="134" t="str">
        <f t="shared" si="3"/>
        <v/>
      </c>
      <c r="M110" s="135" t="str">
        <f t="shared" si="4"/>
        <v/>
      </c>
      <c r="N110" s="138" t="str">
        <f t="shared" si="5"/>
        <v/>
      </c>
      <c r="O110" s="139" t="str">
        <f t="shared" si="6"/>
        <v/>
      </c>
      <c r="P110" s="140" t="str">
        <f t="shared" si="7"/>
        <v/>
      </c>
      <c r="Q110" s="305" t="str">
        <f t="shared" si="8"/>
        <v/>
      </c>
      <c r="R110" s="223" t="str">
        <f t="shared" si="24"/>
        <v/>
      </c>
      <c r="S110" s="278"/>
      <c r="T110" s="278"/>
      <c r="U110" s="255"/>
    </row>
    <row r="111" spans="1:22" ht="18.75" customHeight="1" x14ac:dyDescent="0.4">
      <c r="A111" s="186">
        <f t="shared" si="22"/>
        <v>71</v>
      </c>
      <c r="B111" s="96"/>
      <c r="C111" s="97"/>
      <c r="D111" s="112" t="str">
        <f t="shared" si="23"/>
        <v/>
      </c>
      <c r="E111" s="98"/>
      <c r="F111" s="99"/>
      <c r="G111" s="100"/>
      <c r="H111" s="134" t="str">
        <f t="shared" si="10"/>
        <v/>
      </c>
      <c r="I111" s="135" t="str">
        <f t="shared" si="2"/>
        <v/>
      </c>
      <c r="J111" s="101"/>
      <c r="K111" s="100"/>
      <c r="L111" s="134" t="str">
        <f t="shared" si="3"/>
        <v/>
      </c>
      <c r="M111" s="135" t="str">
        <f t="shared" si="4"/>
        <v/>
      </c>
      <c r="N111" s="138" t="str">
        <f t="shared" si="5"/>
        <v/>
      </c>
      <c r="O111" s="139" t="str">
        <f t="shared" si="6"/>
        <v/>
      </c>
      <c r="P111" s="140" t="str">
        <f t="shared" si="7"/>
        <v/>
      </c>
      <c r="Q111" s="305" t="str">
        <f t="shared" si="8"/>
        <v/>
      </c>
      <c r="R111" s="223" t="str">
        <f t="shared" si="24"/>
        <v/>
      </c>
      <c r="S111" s="278"/>
      <c r="T111" s="278"/>
      <c r="U111" s="253"/>
      <c r="V111" s="254"/>
    </row>
    <row r="112" spans="1:22" ht="18.75" customHeight="1" x14ac:dyDescent="0.4">
      <c r="A112" s="186">
        <f t="shared" si="22"/>
        <v>72</v>
      </c>
      <c r="B112" s="96"/>
      <c r="C112" s="97"/>
      <c r="D112" s="112" t="str">
        <f t="shared" si="23"/>
        <v/>
      </c>
      <c r="E112" s="98"/>
      <c r="F112" s="99"/>
      <c r="G112" s="100"/>
      <c r="H112" s="134" t="str">
        <f t="shared" si="10"/>
        <v/>
      </c>
      <c r="I112" s="135" t="str">
        <f t="shared" si="2"/>
        <v/>
      </c>
      <c r="J112" s="101"/>
      <c r="K112" s="100"/>
      <c r="L112" s="134" t="str">
        <f t="shared" si="3"/>
        <v/>
      </c>
      <c r="M112" s="135" t="str">
        <f t="shared" si="4"/>
        <v/>
      </c>
      <c r="N112" s="138" t="str">
        <f t="shared" si="5"/>
        <v/>
      </c>
      <c r="O112" s="139" t="str">
        <f t="shared" si="6"/>
        <v/>
      </c>
      <c r="P112" s="140" t="str">
        <f t="shared" si="7"/>
        <v/>
      </c>
      <c r="Q112" s="305" t="str">
        <f t="shared" si="8"/>
        <v/>
      </c>
      <c r="R112" s="223" t="str">
        <f t="shared" si="24"/>
        <v/>
      </c>
      <c r="S112" s="278"/>
      <c r="T112" s="278"/>
      <c r="U112" s="253"/>
      <c r="V112" s="254"/>
    </row>
    <row r="113" spans="1:22" ht="18.75" customHeight="1" x14ac:dyDescent="0.4">
      <c r="A113" s="186">
        <f t="shared" si="22"/>
        <v>73</v>
      </c>
      <c r="B113" s="96"/>
      <c r="C113" s="97"/>
      <c r="D113" s="112" t="str">
        <f t="shared" si="23"/>
        <v/>
      </c>
      <c r="E113" s="98"/>
      <c r="F113" s="99"/>
      <c r="G113" s="100"/>
      <c r="H113" s="134" t="str">
        <f t="shared" si="10"/>
        <v/>
      </c>
      <c r="I113" s="135" t="str">
        <f t="shared" si="2"/>
        <v/>
      </c>
      <c r="J113" s="101"/>
      <c r="K113" s="100"/>
      <c r="L113" s="134" t="str">
        <f t="shared" si="3"/>
        <v/>
      </c>
      <c r="M113" s="135" t="str">
        <f t="shared" si="4"/>
        <v/>
      </c>
      <c r="N113" s="138" t="str">
        <f t="shared" si="5"/>
        <v/>
      </c>
      <c r="O113" s="139" t="str">
        <f t="shared" si="6"/>
        <v/>
      </c>
      <c r="P113" s="140" t="str">
        <f t="shared" si="7"/>
        <v/>
      </c>
      <c r="Q113" s="305" t="str">
        <f t="shared" si="8"/>
        <v/>
      </c>
      <c r="R113" s="223" t="str">
        <f t="shared" si="24"/>
        <v/>
      </c>
      <c r="S113" s="278"/>
      <c r="T113" s="278"/>
      <c r="U113" s="253"/>
      <c r="V113" s="254"/>
    </row>
    <row r="114" spans="1:22" ht="18.75" customHeight="1" x14ac:dyDescent="0.4">
      <c r="A114" s="186">
        <f t="shared" si="22"/>
        <v>74</v>
      </c>
      <c r="B114" s="96"/>
      <c r="C114" s="97"/>
      <c r="D114" s="112" t="str">
        <f t="shared" si="23"/>
        <v/>
      </c>
      <c r="E114" s="98"/>
      <c r="F114" s="99"/>
      <c r="G114" s="100"/>
      <c r="H114" s="134" t="str">
        <f t="shared" si="10"/>
        <v/>
      </c>
      <c r="I114" s="135" t="str">
        <f t="shared" si="2"/>
        <v/>
      </c>
      <c r="J114" s="101"/>
      <c r="K114" s="100"/>
      <c r="L114" s="134" t="str">
        <f t="shared" si="3"/>
        <v/>
      </c>
      <c r="M114" s="135" t="str">
        <f t="shared" si="4"/>
        <v/>
      </c>
      <c r="N114" s="138" t="str">
        <f t="shared" si="5"/>
        <v/>
      </c>
      <c r="O114" s="139" t="str">
        <f t="shared" si="6"/>
        <v/>
      </c>
      <c r="P114" s="140" t="str">
        <f t="shared" si="7"/>
        <v/>
      </c>
      <c r="Q114" s="305" t="str">
        <f t="shared" si="8"/>
        <v/>
      </c>
      <c r="R114" s="223" t="str">
        <f t="shared" si="24"/>
        <v/>
      </c>
      <c r="S114" s="278"/>
      <c r="T114" s="278"/>
      <c r="U114" s="255"/>
    </row>
    <row r="115" spans="1:22" ht="18.75" customHeight="1" x14ac:dyDescent="0.4">
      <c r="A115" s="186">
        <f t="shared" si="22"/>
        <v>75</v>
      </c>
      <c r="B115" s="96"/>
      <c r="C115" s="97"/>
      <c r="D115" s="112" t="str">
        <f t="shared" si="23"/>
        <v/>
      </c>
      <c r="E115" s="98"/>
      <c r="F115" s="99"/>
      <c r="G115" s="100"/>
      <c r="H115" s="134" t="str">
        <f t="shared" si="10"/>
        <v/>
      </c>
      <c r="I115" s="135" t="str">
        <f t="shared" si="2"/>
        <v/>
      </c>
      <c r="J115" s="101"/>
      <c r="K115" s="100"/>
      <c r="L115" s="134" t="str">
        <f t="shared" si="3"/>
        <v/>
      </c>
      <c r="M115" s="135" t="str">
        <f t="shared" si="4"/>
        <v/>
      </c>
      <c r="N115" s="138" t="str">
        <f t="shared" si="5"/>
        <v/>
      </c>
      <c r="O115" s="139" t="str">
        <f t="shared" si="6"/>
        <v/>
      </c>
      <c r="P115" s="140" t="str">
        <f t="shared" si="7"/>
        <v/>
      </c>
      <c r="Q115" s="305" t="str">
        <f t="shared" si="8"/>
        <v/>
      </c>
      <c r="R115" s="223" t="str">
        <f t="shared" si="24"/>
        <v/>
      </c>
      <c r="S115" s="278"/>
      <c r="T115" s="278"/>
      <c r="U115" s="255"/>
    </row>
    <row r="116" spans="1:22" ht="18.75" customHeight="1" x14ac:dyDescent="0.4">
      <c r="A116" s="186">
        <f t="shared" si="22"/>
        <v>76</v>
      </c>
      <c r="B116" s="96"/>
      <c r="C116" s="97"/>
      <c r="D116" s="112" t="str">
        <f t="shared" si="23"/>
        <v/>
      </c>
      <c r="E116" s="98"/>
      <c r="F116" s="99"/>
      <c r="G116" s="102"/>
      <c r="H116" s="134" t="str">
        <f t="shared" si="10"/>
        <v/>
      </c>
      <c r="I116" s="135" t="str">
        <f t="shared" si="2"/>
        <v/>
      </c>
      <c r="J116" s="101"/>
      <c r="K116" s="102"/>
      <c r="L116" s="134" t="str">
        <f t="shared" si="3"/>
        <v/>
      </c>
      <c r="M116" s="135" t="str">
        <f t="shared" si="4"/>
        <v/>
      </c>
      <c r="N116" s="138" t="str">
        <f t="shared" si="5"/>
        <v/>
      </c>
      <c r="O116" s="139" t="str">
        <f t="shared" si="6"/>
        <v/>
      </c>
      <c r="P116" s="140" t="str">
        <f t="shared" si="7"/>
        <v/>
      </c>
      <c r="Q116" s="305" t="str">
        <f t="shared" si="8"/>
        <v/>
      </c>
      <c r="R116" s="223" t="str">
        <f t="shared" si="24"/>
        <v/>
      </c>
      <c r="S116" s="278"/>
      <c r="T116" s="278"/>
      <c r="U116" s="255"/>
    </row>
    <row r="117" spans="1:22" ht="18.75" customHeight="1" x14ac:dyDescent="0.4">
      <c r="A117" s="186">
        <f t="shared" si="22"/>
        <v>77</v>
      </c>
      <c r="B117" s="96"/>
      <c r="C117" s="97"/>
      <c r="D117" s="112" t="str">
        <f t="shared" si="23"/>
        <v/>
      </c>
      <c r="E117" s="98"/>
      <c r="F117" s="99"/>
      <c r="G117" s="100"/>
      <c r="H117" s="134" t="str">
        <f t="shared" si="10"/>
        <v/>
      </c>
      <c r="I117" s="135" t="str">
        <f t="shared" si="2"/>
        <v/>
      </c>
      <c r="J117" s="101"/>
      <c r="K117" s="100"/>
      <c r="L117" s="134" t="str">
        <f t="shared" si="3"/>
        <v/>
      </c>
      <c r="M117" s="135" t="str">
        <f t="shared" si="4"/>
        <v/>
      </c>
      <c r="N117" s="138" t="str">
        <f t="shared" si="5"/>
        <v/>
      </c>
      <c r="O117" s="139" t="str">
        <f t="shared" si="6"/>
        <v/>
      </c>
      <c r="P117" s="140" t="str">
        <f t="shared" si="7"/>
        <v/>
      </c>
      <c r="Q117" s="305" t="str">
        <f t="shared" si="8"/>
        <v/>
      </c>
      <c r="R117" s="223" t="str">
        <f t="shared" si="24"/>
        <v/>
      </c>
      <c r="S117" s="278"/>
      <c r="T117" s="278"/>
      <c r="U117" s="255"/>
    </row>
    <row r="118" spans="1:22" ht="18.75" customHeight="1" x14ac:dyDescent="0.4">
      <c r="A118" s="186">
        <f t="shared" si="22"/>
        <v>78</v>
      </c>
      <c r="B118" s="96"/>
      <c r="C118" s="97"/>
      <c r="D118" s="112" t="str">
        <f t="shared" si="23"/>
        <v/>
      </c>
      <c r="E118" s="98"/>
      <c r="F118" s="99"/>
      <c r="G118" s="100"/>
      <c r="H118" s="134" t="str">
        <f t="shared" si="10"/>
        <v/>
      </c>
      <c r="I118" s="135" t="str">
        <f t="shared" si="2"/>
        <v/>
      </c>
      <c r="J118" s="101"/>
      <c r="K118" s="100"/>
      <c r="L118" s="134" t="str">
        <f t="shared" si="3"/>
        <v/>
      </c>
      <c r="M118" s="135" t="str">
        <f t="shared" si="4"/>
        <v/>
      </c>
      <c r="N118" s="138" t="str">
        <f t="shared" si="5"/>
        <v/>
      </c>
      <c r="O118" s="139" t="str">
        <f t="shared" si="6"/>
        <v/>
      </c>
      <c r="P118" s="140" t="str">
        <f t="shared" si="7"/>
        <v/>
      </c>
      <c r="Q118" s="305" t="str">
        <f t="shared" si="8"/>
        <v/>
      </c>
      <c r="R118" s="223" t="str">
        <f t="shared" si="24"/>
        <v/>
      </c>
      <c r="S118" s="278"/>
      <c r="T118" s="278"/>
      <c r="U118" s="255"/>
    </row>
    <row r="119" spans="1:22" ht="18.75" customHeight="1" x14ac:dyDescent="0.4">
      <c r="A119" s="186">
        <f t="shared" si="22"/>
        <v>79</v>
      </c>
      <c r="B119" s="96"/>
      <c r="C119" s="97"/>
      <c r="D119" s="112" t="str">
        <f t="shared" si="23"/>
        <v/>
      </c>
      <c r="E119" s="98"/>
      <c r="F119" s="99"/>
      <c r="G119" s="100"/>
      <c r="H119" s="134" t="str">
        <f t="shared" si="10"/>
        <v/>
      </c>
      <c r="I119" s="135" t="str">
        <f t="shared" si="2"/>
        <v/>
      </c>
      <c r="J119" s="101"/>
      <c r="K119" s="100"/>
      <c r="L119" s="134" t="str">
        <f t="shared" si="3"/>
        <v/>
      </c>
      <c r="M119" s="135" t="str">
        <f t="shared" si="4"/>
        <v/>
      </c>
      <c r="N119" s="138" t="str">
        <f t="shared" si="5"/>
        <v/>
      </c>
      <c r="O119" s="139" t="str">
        <f t="shared" si="6"/>
        <v/>
      </c>
      <c r="P119" s="140" t="str">
        <f t="shared" si="7"/>
        <v/>
      </c>
      <c r="Q119" s="305" t="str">
        <f t="shared" si="8"/>
        <v/>
      </c>
      <c r="R119" s="223" t="str">
        <f t="shared" si="24"/>
        <v/>
      </c>
      <c r="S119" s="278"/>
      <c r="T119" s="278"/>
      <c r="U119" s="255"/>
    </row>
    <row r="120" spans="1:22" ht="18.75" customHeight="1" x14ac:dyDescent="0.4">
      <c r="A120" s="186">
        <f t="shared" si="22"/>
        <v>80</v>
      </c>
      <c r="B120" s="96"/>
      <c r="C120" s="97"/>
      <c r="D120" s="112" t="str">
        <f t="shared" si="23"/>
        <v/>
      </c>
      <c r="E120" s="98"/>
      <c r="F120" s="99"/>
      <c r="G120" s="100"/>
      <c r="H120" s="134" t="str">
        <f t="shared" si="10"/>
        <v/>
      </c>
      <c r="I120" s="135" t="str">
        <f t="shared" si="2"/>
        <v/>
      </c>
      <c r="J120" s="101"/>
      <c r="K120" s="100"/>
      <c r="L120" s="134" t="str">
        <f t="shared" si="3"/>
        <v/>
      </c>
      <c r="M120" s="135" t="str">
        <f t="shared" si="4"/>
        <v/>
      </c>
      <c r="N120" s="138" t="str">
        <f t="shared" si="5"/>
        <v/>
      </c>
      <c r="O120" s="139" t="str">
        <f t="shared" si="6"/>
        <v/>
      </c>
      <c r="P120" s="140" t="str">
        <f t="shared" si="7"/>
        <v/>
      </c>
      <c r="Q120" s="305" t="str">
        <f t="shared" si="8"/>
        <v/>
      </c>
      <c r="R120" s="223" t="str">
        <f t="shared" si="24"/>
        <v/>
      </c>
      <c r="S120" s="278"/>
      <c r="T120" s="278"/>
      <c r="U120" s="255"/>
    </row>
    <row r="121" spans="1:22" ht="18.75" customHeight="1" x14ac:dyDescent="0.4">
      <c r="A121" s="186">
        <f t="shared" si="22"/>
        <v>81</v>
      </c>
      <c r="B121" s="96"/>
      <c r="C121" s="97"/>
      <c r="D121" s="112" t="str">
        <f t="shared" si="23"/>
        <v/>
      </c>
      <c r="E121" s="98"/>
      <c r="F121" s="99"/>
      <c r="G121" s="100"/>
      <c r="H121" s="134" t="str">
        <f t="shared" si="10"/>
        <v/>
      </c>
      <c r="I121" s="135" t="str">
        <f t="shared" si="2"/>
        <v/>
      </c>
      <c r="J121" s="101"/>
      <c r="K121" s="100"/>
      <c r="L121" s="134" t="str">
        <f t="shared" si="3"/>
        <v/>
      </c>
      <c r="M121" s="135" t="str">
        <f t="shared" si="4"/>
        <v/>
      </c>
      <c r="N121" s="138" t="str">
        <f t="shared" si="5"/>
        <v/>
      </c>
      <c r="O121" s="139" t="str">
        <f t="shared" si="6"/>
        <v/>
      </c>
      <c r="P121" s="140" t="str">
        <f t="shared" si="7"/>
        <v/>
      </c>
      <c r="Q121" s="305" t="str">
        <f t="shared" si="8"/>
        <v/>
      </c>
      <c r="R121" s="223" t="str">
        <f t="shared" si="24"/>
        <v/>
      </c>
      <c r="S121" s="278"/>
      <c r="T121" s="278"/>
      <c r="U121" s="255"/>
    </row>
    <row r="122" spans="1:22" ht="18.75" customHeight="1" x14ac:dyDescent="0.4">
      <c r="A122" s="186">
        <f t="shared" si="22"/>
        <v>82</v>
      </c>
      <c r="B122" s="96"/>
      <c r="C122" s="97"/>
      <c r="D122" s="112" t="str">
        <f t="shared" si="23"/>
        <v/>
      </c>
      <c r="E122" s="98"/>
      <c r="F122" s="99"/>
      <c r="G122" s="100"/>
      <c r="H122" s="134" t="str">
        <f t="shared" si="10"/>
        <v/>
      </c>
      <c r="I122" s="135" t="str">
        <f t="shared" si="2"/>
        <v/>
      </c>
      <c r="J122" s="101"/>
      <c r="K122" s="100"/>
      <c r="L122" s="134" t="str">
        <f t="shared" si="3"/>
        <v/>
      </c>
      <c r="M122" s="135" t="str">
        <f t="shared" si="4"/>
        <v/>
      </c>
      <c r="N122" s="138" t="str">
        <f t="shared" si="5"/>
        <v/>
      </c>
      <c r="O122" s="139" t="str">
        <f t="shared" si="6"/>
        <v/>
      </c>
      <c r="P122" s="140" t="str">
        <f t="shared" si="7"/>
        <v/>
      </c>
      <c r="Q122" s="305" t="str">
        <f t="shared" si="8"/>
        <v/>
      </c>
      <c r="R122" s="223" t="str">
        <f t="shared" si="24"/>
        <v/>
      </c>
      <c r="S122" s="278"/>
      <c r="T122" s="278"/>
      <c r="U122" s="255"/>
    </row>
    <row r="123" spans="1:22" ht="18.75" customHeight="1" x14ac:dyDescent="0.4">
      <c r="A123" s="186">
        <f t="shared" si="22"/>
        <v>83</v>
      </c>
      <c r="B123" s="96"/>
      <c r="C123" s="97"/>
      <c r="D123" s="112" t="str">
        <f t="shared" si="23"/>
        <v/>
      </c>
      <c r="E123" s="98"/>
      <c r="F123" s="99"/>
      <c r="G123" s="100"/>
      <c r="H123" s="134" t="str">
        <f t="shared" si="10"/>
        <v/>
      </c>
      <c r="I123" s="135" t="str">
        <f t="shared" si="2"/>
        <v/>
      </c>
      <c r="J123" s="101"/>
      <c r="K123" s="100"/>
      <c r="L123" s="134" t="str">
        <f t="shared" si="3"/>
        <v/>
      </c>
      <c r="M123" s="135" t="str">
        <f t="shared" si="4"/>
        <v/>
      </c>
      <c r="N123" s="138" t="str">
        <f t="shared" si="5"/>
        <v/>
      </c>
      <c r="O123" s="139" t="str">
        <f t="shared" si="6"/>
        <v/>
      </c>
      <c r="P123" s="140" t="str">
        <f t="shared" si="7"/>
        <v/>
      </c>
      <c r="Q123" s="305" t="str">
        <f t="shared" si="8"/>
        <v/>
      </c>
      <c r="R123" s="223" t="str">
        <f t="shared" si="24"/>
        <v/>
      </c>
      <c r="S123" s="278"/>
      <c r="T123" s="278"/>
      <c r="U123" s="255"/>
    </row>
    <row r="124" spans="1:22" ht="18.75" customHeight="1" x14ac:dyDescent="0.4">
      <c r="A124" s="186">
        <f t="shared" si="22"/>
        <v>84</v>
      </c>
      <c r="B124" s="96"/>
      <c r="C124" s="97"/>
      <c r="D124" s="112" t="str">
        <f t="shared" si="23"/>
        <v/>
      </c>
      <c r="E124" s="98"/>
      <c r="F124" s="99"/>
      <c r="G124" s="100"/>
      <c r="H124" s="134" t="str">
        <f t="shared" si="10"/>
        <v/>
      </c>
      <c r="I124" s="135" t="str">
        <f t="shared" si="2"/>
        <v/>
      </c>
      <c r="J124" s="101"/>
      <c r="K124" s="100"/>
      <c r="L124" s="134" t="str">
        <f t="shared" si="3"/>
        <v/>
      </c>
      <c r="M124" s="135" t="str">
        <f t="shared" si="4"/>
        <v/>
      </c>
      <c r="N124" s="138" t="str">
        <f t="shared" si="5"/>
        <v/>
      </c>
      <c r="O124" s="139" t="str">
        <f t="shared" si="6"/>
        <v/>
      </c>
      <c r="P124" s="140" t="str">
        <f t="shared" si="7"/>
        <v/>
      </c>
      <c r="Q124" s="305" t="str">
        <f t="shared" si="8"/>
        <v/>
      </c>
      <c r="R124" s="223" t="str">
        <f t="shared" si="24"/>
        <v/>
      </c>
      <c r="S124" s="278"/>
      <c r="T124" s="278"/>
      <c r="U124" s="255"/>
    </row>
    <row r="125" spans="1:22" ht="18.75" customHeight="1" x14ac:dyDescent="0.4">
      <c r="A125" s="186">
        <f t="shared" si="22"/>
        <v>85</v>
      </c>
      <c r="B125" s="96"/>
      <c r="C125" s="97"/>
      <c r="D125" s="112" t="str">
        <f t="shared" si="23"/>
        <v/>
      </c>
      <c r="E125" s="98"/>
      <c r="F125" s="99"/>
      <c r="G125" s="100"/>
      <c r="H125" s="134" t="str">
        <f t="shared" si="10"/>
        <v/>
      </c>
      <c r="I125" s="135" t="str">
        <f t="shared" si="2"/>
        <v/>
      </c>
      <c r="J125" s="101"/>
      <c r="K125" s="100"/>
      <c r="L125" s="134" t="str">
        <f t="shared" si="3"/>
        <v/>
      </c>
      <c r="M125" s="135" t="str">
        <f t="shared" si="4"/>
        <v/>
      </c>
      <c r="N125" s="138" t="str">
        <f t="shared" si="5"/>
        <v/>
      </c>
      <c r="O125" s="139" t="str">
        <f t="shared" si="6"/>
        <v/>
      </c>
      <c r="P125" s="140" t="str">
        <f t="shared" si="7"/>
        <v/>
      </c>
      <c r="Q125" s="305" t="str">
        <f t="shared" si="8"/>
        <v/>
      </c>
      <c r="R125" s="223" t="str">
        <f t="shared" si="24"/>
        <v/>
      </c>
      <c r="S125" s="278"/>
      <c r="T125" s="278"/>
      <c r="U125" s="255"/>
    </row>
    <row r="126" spans="1:22" ht="18.75" customHeight="1" x14ac:dyDescent="0.4">
      <c r="A126" s="186">
        <f t="shared" si="22"/>
        <v>86</v>
      </c>
      <c r="B126" s="96"/>
      <c r="C126" s="97"/>
      <c r="D126" s="112" t="str">
        <f t="shared" si="23"/>
        <v/>
      </c>
      <c r="E126" s="98"/>
      <c r="F126" s="99"/>
      <c r="G126" s="102"/>
      <c r="H126" s="134" t="str">
        <f t="shared" si="10"/>
        <v/>
      </c>
      <c r="I126" s="135" t="str">
        <f t="shared" si="2"/>
        <v/>
      </c>
      <c r="J126" s="101"/>
      <c r="K126" s="102"/>
      <c r="L126" s="134" t="str">
        <f t="shared" si="3"/>
        <v/>
      </c>
      <c r="M126" s="135" t="str">
        <f t="shared" si="4"/>
        <v/>
      </c>
      <c r="N126" s="138" t="str">
        <f t="shared" si="5"/>
        <v/>
      </c>
      <c r="O126" s="139" t="str">
        <f t="shared" si="6"/>
        <v/>
      </c>
      <c r="P126" s="140" t="str">
        <f t="shared" si="7"/>
        <v/>
      </c>
      <c r="Q126" s="305" t="str">
        <f t="shared" si="8"/>
        <v/>
      </c>
      <c r="R126" s="223" t="str">
        <f t="shared" si="24"/>
        <v/>
      </c>
      <c r="S126" s="278"/>
      <c r="T126" s="278"/>
      <c r="U126" s="255"/>
    </row>
    <row r="127" spans="1:22" ht="18.75" customHeight="1" x14ac:dyDescent="0.4">
      <c r="A127" s="186">
        <f t="shared" si="22"/>
        <v>87</v>
      </c>
      <c r="B127" s="96"/>
      <c r="C127" s="97"/>
      <c r="D127" s="112" t="str">
        <f t="shared" si="23"/>
        <v/>
      </c>
      <c r="E127" s="98"/>
      <c r="F127" s="99"/>
      <c r="G127" s="100"/>
      <c r="H127" s="134" t="str">
        <f t="shared" si="10"/>
        <v/>
      </c>
      <c r="I127" s="135" t="str">
        <f t="shared" si="2"/>
        <v/>
      </c>
      <c r="J127" s="101"/>
      <c r="K127" s="100"/>
      <c r="L127" s="134" t="str">
        <f t="shared" si="3"/>
        <v/>
      </c>
      <c r="M127" s="135" t="str">
        <f t="shared" si="4"/>
        <v/>
      </c>
      <c r="N127" s="138" t="str">
        <f t="shared" si="5"/>
        <v/>
      </c>
      <c r="O127" s="139" t="str">
        <f t="shared" si="6"/>
        <v/>
      </c>
      <c r="P127" s="140" t="str">
        <f t="shared" si="7"/>
        <v/>
      </c>
      <c r="Q127" s="305" t="str">
        <f t="shared" si="8"/>
        <v/>
      </c>
      <c r="R127" s="223" t="str">
        <f t="shared" si="24"/>
        <v/>
      </c>
      <c r="S127" s="278"/>
      <c r="T127" s="278"/>
      <c r="U127" s="255"/>
    </row>
    <row r="128" spans="1:22" ht="18.75" customHeight="1" x14ac:dyDescent="0.4">
      <c r="A128" s="186">
        <f t="shared" si="22"/>
        <v>88</v>
      </c>
      <c r="B128" s="96"/>
      <c r="C128" s="97"/>
      <c r="D128" s="112" t="str">
        <f t="shared" si="23"/>
        <v/>
      </c>
      <c r="E128" s="98"/>
      <c r="F128" s="99"/>
      <c r="G128" s="100"/>
      <c r="H128" s="134" t="str">
        <f t="shared" si="10"/>
        <v/>
      </c>
      <c r="I128" s="135" t="str">
        <f t="shared" si="2"/>
        <v/>
      </c>
      <c r="J128" s="101"/>
      <c r="K128" s="100"/>
      <c r="L128" s="134" t="str">
        <f t="shared" si="3"/>
        <v/>
      </c>
      <c r="M128" s="135" t="str">
        <f t="shared" si="4"/>
        <v/>
      </c>
      <c r="N128" s="138" t="str">
        <f t="shared" si="5"/>
        <v/>
      </c>
      <c r="O128" s="139" t="str">
        <f t="shared" si="6"/>
        <v/>
      </c>
      <c r="P128" s="140" t="str">
        <f t="shared" si="7"/>
        <v/>
      </c>
      <c r="Q128" s="305" t="str">
        <f t="shared" si="8"/>
        <v/>
      </c>
      <c r="R128" s="223" t="str">
        <f t="shared" si="24"/>
        <v/>
      </c>
      <c r="S128" s="278"/>
      <c r="T128" s="278"/>
      <c r="U128" s="255"/>
    </row>
    <row r="129" spans="1:22" ht="18.75" customHeight="1" x14ac:dyDescent="0.4">
      <c r="A129" s="186">
        <f t="shared" si="22"/>
        <v>89</v>
      </c>
      <c r="B129" s="96"/>
      <c r="C129" s="97"/>
      <c r="D129" s="112" t="str">
        <f t="shared" si="23"/>
        <v/>
      </c>
      <c r="E129" s="98"/>
      <c r="F129" s="99"/>
      <c r="G129" s="100"/>
      <c r="H129" s="134" t="str">
        <f t="shared" si="10"/>
        <v/>
      </c>
      <c r="I129" s="135" t="str">
        <f t="shared" si="2"/>
        <v/>
      </c>
      <c r="J129" s="101"/>
      <c r="K129" s="100"/>
      <c r="L129" s="134" t="str">
        <f t="shared" si="3"/>
        <v/>
      </c>
      <c r="M129" s="135" t="str">
        <f t="shared" si="4"/>
        <v/>
      </c>
      <c r="N129" s="138" t="str">
        <f t="shared" si="5"/>
        <v/>
      </c>
      <c r="O129" s="139" t="str">
        <f t="shared" si="6"/>
        <v/>
      </c>
      <c r="P129" s="140" t="str">
        <f t="shared" si="7"/>
        <v/>
      </c>
      <c r="Q129" s="305" t="str">
        <f t="shared" si="8"/>
        <v/>
      </c>
      <c r="R129" s="223" t="str">
        <f t="shared" si="24"/>
        <v/>
      </c>
      <c r="S129" s="278"/>
      <c r="T129" s="278"/>
      <c r="U129" s="255"/>
    </row>
    <row r="130" spans="1:22" ht="18.75" customHeight="1" x14ac:dyDescent="0.4">
      <c r="A130" s="186">
        <f t="shared" si="22"/>
        <v>90</v>
      </c>
      <c r="B130" s="96"/>
      <c r="C130" s="97"/>
      <c r="D130" s="112" t="str">
        <f t="shared" si="23"/>
        <v/>
      </c>
      <c r="E130" s="98"/>
      <c r="F130" s="99"/>
      <c r="G130" s="100"/>
      <c r="H130" s="134" t="str">
        <f t="shared" si="10"/>
        <v/>
      </c>
      <c r="I130" s="135" t="str">
        <f t="shared" si="2"/>
        <v/>
      </c>
      <c r="J130" s="101"/>
      <c r="K130" s="100"/>
      <c r="L130" s="134" t="str">
        <f t="shared" si="3"/>
        <v/>
      </c>
      <c r="M130" s="135" t="str">
        <f t="shared" si="4"/>
        <v/>
      </c>
      <c r="N130" s="138" t="str">
        <f t="shared" si="5"/>
        <v/>
      </c>
      <c r="O130" s="139" t="str">
        <f t="shared" si="6"/>
        <v/>
      </c>
      <c r="P130" s="140" t="str">
        <f t="shared" si="7"/>
        <v/>
      </c>
      <c r="Q130" s="305" t="str">
        <f t="shared" si="8"/>
        <v/>
      </c>
      <c r="R130" s="223" t="str">
        <f t="shared" si="24"/>
        <v/>
      </c>
      <c r="S130" s="278"/>
      <c r="T130" s="278"/>
      <c r="U130" s="255"/>
    </row>
    <row r="131" spans="1:22" ht="18.75" customHeight="1" x14ac:dyDescent="0.4">
      <c r="A131" s="186">
        <f t="shared" si="22"/>
        <v>91</v>
      </c>
      <c r="B131" s="96"/>
      <c r="C131" s="97"/>
      <c r="D131" s="112" t="str">
        <f t="shared" si="23"/>
        <v/>
      </c>
      <c r="E131" s="98"/>
      <c r="F131" s="99"/>
      <c r="G131" s="100"/>
      <c r="H131" s="134" t="str">
        <f t="shared" si="10"/>
        <v/>
      </c>
      <c r="I131" s="135" t="str">
        <f t="shared" si="2"/>
        <v/>
      </c>
      <c r="J131" s="101"/>
      <c r="K131" s="100"/>
      <c r="L131" s="134" t="str">
        <f t="shared" si="3"/>
        <v/>
      </c>
      <c r="M131" s="135" t="str">
        <f t="shared" si="4"/>
        <v/>
      </c>
      <c r="N131" s="138" t="str">
        <f t="shared" si="5"/>
        <v/>
      </c>
      <c r="O131" s="139" t="str">
        <f t="shared" si="6"/>
        <v/>
      </c>
      <c r="P131" s="140" t="str">
        <f t="shared" si="7"/>
        <v/>
      </c>
      <c r="Q131" s="305" t="str">
        <f t="shared" si="8"/>
        <v/>
      </c>
      <c r="R131" s="223" t="str">
        <f t="shared" si="24"/>
        <v/>
      </c>
      <c r="S131" s="278"/>
      <c r="T131" s="278"/>
      <c r="U131" s="255"/>
    </row>
    <row r="132" spans="1:22" ht="18.75" customHeight="1" x14ac:dyDescent="0.4">
      <c r="A132" s="186">
        <f t="shared" si="22"/>
        <v>92</v>
      </c>
      <c r="B132" s="96"/>
      <c r="C132" s="97"/>
      <c r="D132" s="112" t="str">
        <f t="shared" si="23"/>
        <v/>
      </c>
      <c r="E132" s="98"/>
      <c r="F132" s="99"/>
      <c r="G132" s="100"/>
      <c r="H132" s="134" t="str">
        <f t="shared" si="10"/>
        <v/>
      </c>
      <c r="I132" s="135" t="str">
        <f t="shared" si="2"/>
        <v/>
      </c>
      <c r="J132" s="101"/>
      <c r="K132" s="100"/>
      <c r="L132" s="134" t="str">
        <f t="shared" si="3"/>
        <v/>
      </c>
      <c r="M132" s="135" t="str">
        <f t="shared" si="4"/>
        <v/>
      </c>
      <c r="N132" s="138" t="str">
        <f t="shared" si="5"/>
        <v/>
      </c>
      <c r="O132" s="139" t="str">
        <f t="shared" si="6"/>
        <v/>
      </c>
      <c r="P132" s="140" t="str">
        <f t="shared" si="7"/>
        <v/>
      </c>
      <c r="Q132" s="305" t="str">
        <f t="shared" si="8"/>
        <v/>
      </c>
      <c r="R132" s="223" t="str">
        <f t="shared" si="24"/>
        <v/>
      </c>
      <c r="S132" s="278"/>
      <c r="T132" s="278"/>
      <c r="U132" s="255"/>
    </row>
    <row r="133" spans="1:22" ht="18.75" customHeight="1" x14ac:dyDescent="0.4">
      <c r="A133" s="186">
        <f t="shared" si="22"/>
        <v>93</v>
      </c>
      <c r="B133" s="96"/>
      <c r="C133" s="97"/>
      <c r="D133" s="112" t="str">
        <f t="shared" si="23"/>
        <v/>
      </c>
      <c r="E133" s="98"/>
      <c r="F133" s="99"/>
      <c r="G133" s="100"/>
      <c r="H133" s="134" t="str">
        <f t="shared" si="10"/>
        <v/>
      </c>
      <c r="I133" s="135" t="str">
        <f t="shared" si="2"/>
        <v/>
      </c>
      <c r="J133" s="101"/>
      <c r="K133" s="100"/>
      <c r="L133" s="134" t="str">
        <f t="shared" si="3"/>
        <v/>
      </c>
      <c r="M133" s="135" t="str">
        <f t="shared" si="4"/>
        <v/>
      </c>
      <c r="N133" s="138" t="str">
        <f t="shared" si="5"/>
        <v/>
      </c>
      <c r="O133" s="139" t="str">
        <f t="shared" si="6"/>
        <v/>
      </c>
      <c r="P133" s="140" t="str">
        <f t="shared" si="7"/>
        <v/>
      </c>
      <c r="Q133" s="305" t="str">
        <f t="shared" si="8"/>
        <v/>
      </c>
      <c r="R133" s="223" t="str">
        <f t="shared" si="24"/>
        <v/>
      </c>
      <c r="S133" s="278"/>
      <c r="T133" s="278"/>
      <c r="U133" s="255"/>
    </row>
    <row r="134" spans="1:22" ht="18.75" customHeight="1" x14ac:dyDescent="0.4">
      <c r="A134" s="186">
        <f t="shared" si="22"/>
        <v>94</v>
      </c>
      <c r="B134" s="96"/>
      <c r="C134" s="97"/>
      <c r="D134" s="112" t="str">
        <f t="shared" si="23"/>
        <v/>
      </c>
      <c r="E134" s="98"/>
      <c r="F134" s="99"/>
      <c r="G134" s="100"/>
      <c r="H134" s="134" t="str">
        <f t="shared" si="10"/>
        <v/>
      </c>
      <c r="I134" s="135" t="str">
        <f t="shared" si="2"/>
        <v/>
      </c>
      <c r="J134" s="101"/>
      <c r="K134" s="100"/>
      <c r="L134" s="134" t="str">
        <f t="shared" si="3"/>
        <v/>
      </c>
      <c r="M134" s="135" t="str">
        <f t="shared" si="4"/>
        <v/>
      </c>
      <c r="N134" s="138" t="str">
        <f t="shared" si="5"/>
        <v/>
      </c>
      <c r="O134" s="139" t="str">
        <f t="shared" si="6"/>
        <v/>
      </c>
      <c r="P134" s="140" t="str">
        <f t="shared" si="7"/>
        <v/>
      </c>
      <c r="Q134" s="305" t="str">
        <f t="shared" si="8"/>
        <v/>
      </c>
      <c r="R134" s="223" t="str">
        <f t="shared" si="24"/>
        <v/>
      </c>
      <c r="S134" s="278"/>
      <c r="T134" s="278"/>
      <c r="U134" s="255"/>
    </row>
    <row r="135" spans="1:22" ht="18.75" customHeight="1" x14ac:dyDescent="0.4">
      <c r="A135" s="186">
        <f t="shared" si="22"/>
        <v>95</v>
      </c>
      <c r="B135" s="96"/>
      <c r="C135" s="97"/>
      <c r="D135" s="112" t="str">
        <f t="shared" si="23"/>
        <v/>
      </c>
      <c r="E135" s="98"/>
      <c r="F135" s="99"/>
      <c r="G135" s="100"/>
      <c r="H135" s="134" t="str">
        <f t="shared" si="10"/>
        <v/>
      </c>
      <c r="I135" s="135" t="str">
        <f t="shared" si="2"/>
        <v/>
      </c>
      <c r="J135" s="101"/>
      <c r="K135" s="100"/>
      <c r="L135" s="134" t="str">
        <f t="shared" si="3"/>
        <v/>
      </c>
      <c r="M135" s="135" t="str">
        <f t="shared" si="4"/>
        <v/>
      </c>
      <c r="N135" s="138" t="str">
        <f t="shared" si="5"/>
        <v/>
      </c>
      <c r="O135" s="139" t="str">
        <f t="shared" si="6"/>
        <v/>
      </c>
      <c r="P135" s="140" t="str">
        <f t="shared" si="7"/>
        <v/>
      </c>
      <c r="Q135" s="305" t="str">
        <f t="shared" si="8"/>
        <v/>
      </c>
      <c r="R135" s="223" t="str">
        <f t="shared" si="24"/>
        <v/>
      </c>
      <c r="S135" s="278"/>
      <c r="T135" s="278"/>
      <c r="U135" s="255"/>
    </row>
    <row r="136" spans="1:22" ht="18.75" customHeight="1" x14ac:dyDescent="0.4">
      <c r="A136" s="186">
        <f t="shared" si="22"/>
        <v>96</v>
      </c>
      <c r="B136" s="96"/>
      <c r="C136" s="97"/>
      <c r="D136" s="112" t="str">
        <f t="shared" si="23"/>
        <v/>
      </c>
      <c r="E136" s="98"/>
      <c r="F136" s="99"/>
      <c r="G136" s="102"/>
      <c r="H136" s="134" t="str">
        <f t="shared" si="10"/>
        <v/>
      </c>
      <c r="I136" s="135" t="str">
        <f t="shared" si="2"/>
        <v/>
      </c>
      <c r="J136" s="101"/>
      <c r="K136" s="102"/>
      <c r="L136" s="134" t="str">
        <f t="shared" si="3"/>
        <v/>
      </c>
      <c r="M136" s="135" t="str">
        <f t="shared" si="4"/>
        <v/>
      </c>
      <c r="N136" s="138" t="str">
        <f t="shared" si="5"/>
        <v/>
      </c>
      <c r="O136" s="139" t="str">
        <f t="shared" si="6"/>
        <v/>
      </c>
      <c r="P136" s="140" t="str">
        <f t="shared" si="7"/>
        <v/>
      </c>
      <c r="Q136" s="305" t="str">
        <f t="shared" si="8"/>
        <v/>
      </c>
      <c r="R136" s="223" t="str">
        <f t="shared" si="24"/>
        <v/>
      </c>
      <c r="S136" s="278"/>
      <c r="T136" s="278"/>
      <c r="U136" s="255"/>
    </row>
    <row r="137" spans="1:22" ht="18.75" customHeight="1" x14ac:dyDescent="0.4">
      <c r="A137" s="186">
        <f t="shared" si="22"/>
        <v>97</v>
      </c>
      <c r="B137" s="96"/>
      <c r="C137" s="97"/>
      <c r="D137" s="112" t="str">
        <f t="shared" si="23"/>
        <v/>
      </c>
      <c r="E137" s="98"/>
      <c r="F137" s="99"/>
      <c r="G137" s="100"/>
      <c r="H137" s="134" t="str">
        <f t="shared" si="10"/>
        <v/>
      </c>
      <c r="I137" s="135" t="str">
        <f t="shared" si="2"/>
        <v/>
      </c>
      <c r="J137" s="101"/>
      <c r="K137" s="100"/>
      <c r="L137" s="134" t="str">
        <f t="shared" si="3"/>
        <v/>
      </c>
      <c r="M137" s="135" t="str">
        <f t="shared" si="4"/>
        <v/>
      </c>
      <c r="N137" s="138" t="str">
        <f t="shared" si="5"/>
        <v/>
      </c>
      <c r="O137" s="139" t="str">
        <f t="shared" si="6"/>
        <v/>
      </c>
      <c r="P137" s="140" t="str">
        <f t="shared" si="7"/>
        <v/>
      </c>
      <c r="Q137" s="305" t="str">
        <f t="shared" si="8"/>
        <v/>
      </c>
      <c r="R137" s="223" t="str">
        <f t="shared" si="24"/>
        <v/>
      </c>
      <c r="S137" s="278"/>
      <c r="T137" s="278"/>
      <c r="U137" s="255"/>
    </row>
    <row r="138" spans="1:22" ht="18.75" customHeight="1" x14ac:dyDescent="0.4">
      <c r="A138" s="186">
        <f t="shared" si="22"/>
        <v>98</v>
      </c>
      <c r="B138" s="96"/>
      <c r="C138" s="97"/>
      <c r="D138" s="112" t="str">
        <f t="shared" si="23"/>
        <v/>
      </c>
      <c r="E138" s="98"/>
      <c r="F138" s="99"/>
      <c r="G138" s="100"/>
      <c r="H138" s="134" t="str">
        <f t="shared" si="10"/>
        <v/>
      </c>
      <c r="I138" s="135" t="str">
        <f t="shared" si="2"/>
        <v/>
      </c>
      <c r="J138" s="101"/>
      <c r="K138" s="100"/>
      <c r="L138" s="134" t="str">
        <f t="shared" si="3"/>
        <v/>
      </c>
      <c r="M138" s="135" t="str">
        <f t="shared" si="4"/>
        <v/>
      </c>
      <c r="N138" s="138" t="str">
        <f t="shared" si="5"/>
        <v/>
      </c>
      <c r="O138" s="139" t="str">
        <f t="shared" si="6"/>
        <v/>
      </c>
      <c r="P138" s="140" t="str">
        <f t="shared" si="7"/>
        <v/>
      </c>
      <c r="Q138" s="305" t="str">
        <f t="shared" si="8"/>
        <v/>
      </c>
      <c r="R138" s="223" t="str">
        <f t="shared" si="24"/>
        <v/>
      </c>
      <c r="S138" s="278"/>
      <c r="T138" s="278"/>
      <c r="U138" s="255"/>
    </row>
    <row r="139" spans="1:22" ht="18.75" customHeight="1" x14ac:dyDescent="0.4">
      <c r="A139" s="186">
        <f t="shared" si="22"/>
        <v>99</v>
      </c>
      <c r="B139" s="96"/>
      <c r="C139" s="97"/>
      <c r="D139" s="112" t="str">
        <f t="shared" si="23"/>
        <v/>
      </c>
      <c r="E139" s="98"/>
      <c r="F139" s="99"/>
      <c r="G139" s="100"/>
      <c r="H139" s="134" t="str">
        <f t="shared" si="10"/>
        <v/>
      </c>
      <c r="I139" s="135" t="str">
        <f t="shared" si="2"/>
        <v/>
      </c>
      <c r="J139" s="101"/>
      <c r="K139" s="100"/>
      <c r="L139" s="134" t="str">
        <f t="shared" si="3"/>
        <v/>
      </c>
      <c r="M139" s="135" t="str">
        <f t="shared" si="4"/>
        <v/>
      </c>
      <c r="N139" s="138" t="str">
        <f t="shared" si="5"/>
        <v/>
      </c>
      <c r="O139" s="139" t="str">
        <f t="shared" si="6"/>
        <v/>
      </c>
      <c r="P139" s="140" t="str">
        <f t="shared" si="7"/>
        <v/>
      </c>
      <c r="Q139" s="305" t="str">
        <f t="shared" si="8"/>
        <v/>
      </c>
      <c r="R139" s="223" t="str">
        <f t="shared" si="24"/>
        <v/>
      </c>
      <c r="S139" s="278"/>
      <c r="T139" s="278"/>
      <c r="U139" s="255"/>
    </row>
    <row r="140" spans="1:22" ht="18.75" customHeight="1" x14ac:dyDescent="0.4">
      <c r="A140" s="186">
        <f t="shared" si="22"/>
        <v>100</v>
      </c>
      <c r="B140" s="96"/>
      <c r="C140" s="97"/>
      <c r="D140" s="112" t="str">
        <f t="shared" si="23"/>
        <v/>
      </c>
      <c r="E140" s="98"/>
      <c r="F140" s="99"/>
      <c r="G140" s="100"/>
      <c r="H140" s="134" t="str">
        <f t="shared" si="10"/>
        <v/>
      </c>
      <c r="I140" s="135" t="str">
        <f t="shared" si="2"/>
        <v/>
      </c>
      <c r="J140" s="101"/>
      <c r="K140" s="100"/>
      <c r="L140" s="134" t="str">
        <f t="shared" si="3"/>
        <v/>
      </c>
      <c r="M140" s="135" t="str">
        <f t="shared" si="4"/>
        <v/>
      </c>
      <c r="N140" s="138" t="str">
        <f t="shared" si="5"/>
        <v/>
      </c>
      <c r="O140" s="139" t="str">
        <f t="shared" si="6"/>
        <v/>
      </c>
      <c r="P140" s="140" t="str">
        <f t="shared" si="7"/>
        <v/>
      </c>
      <c r="Q140" s="305" t="str">
        <f t="shared" si="8"/>
        <v/>
      </c>
      <c r="R140" s="223" t="str">
        <f t="shared" si="24"/>
        <v/>
      </c>
      <c r="S140" s="278"/>
      <c r="T140" s="278"/>
      <c r="U140" s="255"/>
    </row>
    <row r="141" spans="1:22" ht="18.75" customHeight="1" x14ac:dyDescent="0.4">
      <c r="A141" s="186">
        <f t="shared" si="22"/>
        <v>101</v>
      </c>
      <c r="B141" s="96"/>
      <c r="C141" s="97"/>
      <c r="D141" s="112" t="str">
        <f t="shared" si="23"/>
        <v/>
      </c>
      <c r="E141" s="98"/>
      <c r="F141" s="99"/>
      <c r="G141" s="100"/>
      <c r="H141" s="134" t="str">
        <f t="shared" ref="H141:H180" si="25">IFERROR(IF(C141="02【日給制+手当(月額)】",G141/E141*D141,""),"")</f>
        <v/>
      </c>
      <c r="I141" s="135" t="str">
        <f t="shared" ref="I141:I180" si="26">IF(B141="","",F141+IF(E141="",G141,H141))</f>
        <v/>
      </c>
      <c r="J141" s="101"/>
      <c r="K141" s="100"/>
      <c r="L141" s="134" t="str">
        <f t="shared" ref="L141:L180" si="27">IFERROR(IF(C141="02【日給制+手当(月額)】",K141/E141*D141,""),"")</f>
        <v/>
      </c>
      <c r="M141" s="135" t="str">
        <f t="shared" ref="M141:M180" si="28">IF(B141="","",J141+IF(E141="",K141,L141))</f>
        <v/>
      </c>
      <c r="N141" s="138" t="str">
        <f t="shared" ref="N141:N180" si="29">IF(C141="88【退職・異動等】","",IFERROR(M141-I141,""))</f>
        <v/>
      </c>
      <c r="O141" s="139" t="str">
        <f t="shared" ref="O141:O180" si="30">IF(C141="88【退職・異動等】","",IFERROR(I141/D141,""))</f>
        <v/>
      </c>
      <c r="P141" s="140" t="str">
        <f t="shared" ref="P141:P180" si="31">IF(C141="88【退職・異動等】","",IFERROR(M141/D141,""))</f>
        <v/>
      </c>
      <c r="Q141" s="305" t="str">
        <f t="shared" ref="Q141:Q180" si="32">IFERROR(P141-O141,"")</f>
        <v/>
      </c>
      <c r="R141" s="223" t="str">
        <f t="shared" si="24"/>
        <v/>
      </c>
      <c r="S141" s="278"/>
      <c r="T141" s="278"/>
      <c r="U141" s="253"/>
      <c r="V141" s="254"/>
    </row>
    <row r="142" spans="1:22" ht="18.75" customHeight="1" x14ac:dyDescent="0.4">
      <c r="A142" s="186">
        <f t="shared" si="22"/>
        <v>102</v>
      </c>
      <c r="B142" s="96"/>
      <c r="C142" s="97"/>
      <c r="D142" s="112" t="str">
        <f t="shared" si="23"/>
        <v/>
      </c>
      <c r="E142" s="98"/>
      <c r="F142" s="99"/>
      <c r="G142" s="100"/>
      <c r="H142" s="134" t="str">
        <f t="shared" si="25"/>
        <v/>
      </c>
      <c r="I142" s="135" t="str">
        <f t="shared" si="26"/>
        <v/>
      </c>
      <c r="J142" s="101"/>
      <c r="K142" s="100"/>
      <c r="L142" s="134" t="str">
        <f t="shared" si="27"/>
        <v/>
      </c>
      <c r="M142" s="135" t="str">
        <f t="shared" si="28"/>
        <v/>
      </c>
      <c r="N142" s="138" t="str">
        <f t="shared" si="29"/>
        <v/>
      </c>
      <c r="O142" s="139" t="str">
        <f t="shared" si="30"/>
        <v/>
      </c>
      <c r="P142" s="140" t="str">
        <f t="shared" si="31"/>
        <v/>
      </c>
      <c r="Q142" s="305" t="str">
        <f t="shared" si="32"/>
        <v/>
      </c>
      <c r="R142" s="223" t="str">
        <f t="shared" si="24"/>
        <v/>
      </c>
      <c r="S142" s="278"/>
      <c r="T142" s="278"/>
      <c r="U142" s="253"/>
      <c r="V142" s="254"/>
    </row>
    <row r="143" spans="1:22" ht="18.75" customHeight="1" x14ac:dyDescent="0.4">
      <c r="A143" s="186">
        <f t="shared" si="22"/>
        <v>103</v>
      </c>
      <c r="B143" s="96"/>
      <c r="C143" s="97"/>
      <c r="D143" s="112" t="str">
        <f t="shared" si="23"/>
        <v/>
      </c>
      <c r="E143" s="98"/>
      <c r="F143" s="99"/>
      <c r="G143" s="100"/>
      <c r="H143" s="134" t="str">
        <f t="shared" si="25"/>
        <v/>
      </c>
      <c r="I143" s="135" t="str">
        <f t="shared" si="26"/>
        <v/>
      </c>
      <c r="J143" s="101"/>
      <c r="K143" s="100"/>
      <c r="L143" s="134" t="str">
        <f t="shared" si="27"/>
        <v/>
      </c>
      <c r="M143" s="135" t="str">
        <f t="shared" si="28"/>
        <v/>
      </c>
      <c r="N143" s="138" t="str">
        <f t="shared" si="29"/>
        <v/>
      </c>
      <c r="O143" s="139" t="str">
        <f t="shared" si="30"/>
        <v/>
      </c>
      <c r="P143" s="140" t="str">
        <f t="shared" si="31"/>
        <v/>
      </c>
      <c r="Q143" s="305" t="str">
        <f t="shared" si="32"/>
        <v/>
      </c>
      <c r="R143" s="223" t="str">
        <f t="shared" si="24"/>
        <v/>
      </c>
      <c r="S143" s="278"/>
      <c r="T143" s="278"/>
      <c r="U143" s="253"/>
      <c r="V143" s="254"/>
    </row>
    <row r="144" spans="1:22" ht="18.75" customHeight="1" x14ac:dyDescent="0.4">
      <c r="A144" s="186">
        <f t="shared" si="22"/>
        <v>104</v>
      </c>
      <c r="B144" s="96"/>
      <c r="C144" s="97"/>
      <c r="D144" s="112" t="str">
        <f t="shared" si="23"/>
        <v/>
      </c>
      <c r="E144" s="98"/>
      <c r="F144" s="99"/>
      <c r="G144" s="100"/>
      <c r="H144" s="134" t="str">
        <f t="shared" si="25"/>
        <v/>
      </c>
      <c r="I144" s="135" t="str">
        <f t="shared" si="26"/>
        <v/>
      </c>
      <c r="J144" s="101"/>
      <c r="K144" s="100"/>
      <c r="L144" s="134" t="str">
        <f t="shared" si="27"/>
        <v/>
      </c>
      <c r="M144" s="135" t="str">
        <f t="shared" si="28"/>
        <v/>
      </c>
      <c r="N144" s="138" t="str">
        <f t="shared" si="29"/>
        <v/>
      </c>
      <c r="O144" s="139" t="str">
        <f t="shared" si="30"/>
        <v/>
      </c>
      <c r="P144" s="140" t="str">
        <f t="shared" si="31"/>
        <v/>
      </c>
      <c r="Q144" s="305" t="str">
        <f t="shared" si="32"/>
        <v/>
      </c>
      <c r="R144" s="223" t="str">
        <f t="shared" si="24"/>
        <v/>
      </c>
      <c r="S144" s="278"/>
      <c r="T144" s="278"/>
      <c r="U144" s="255"/>
    </row>
    <row r="145" spans="1:21" ht="18.75" customHeight="1" x14ac:dyDescent="0.4">
      <c r="A145" s="186">
        <f t="shared" si="22"/>
        <v>105</v>
      </c>
      <c r="B145" s="96"/>
      <c r="C145" s="97"/>
      <c r="D145" s="112" t="str">
        <f t="shared" si="23"/>
        <v/>
      </c>
      <c r="E145" s="98"/>
      <c r="F145" s="99"/>
      <c r="G145" s="100"/>
      <c r="H145" s="134" t="str">
        <f t="shared" si="25"/>
        <v/>
      </c>
      <c r="I145" s="135" t="str">
        <f t="shared" si="26"/>
        <v/>
      </c>
      <c r="J145" s="101"/>
      <c r="K145" s="100"/>
      <c r="L145" s="134" t="str">
        <f t="shared" si="27"/>
        <v/>
      </c>
      <c r="M145" s="135" t="str">
        <f t="shared" si="28"/>
        <v/>
      </c>
      <c r="N145" s="138" t="str">
        <f t="shared" si="29"/>
        <v/>
      </c>
      <c r="O145" s="139" t="str">
        <f t="shared" si="30"/>
        <v/>
      </c>
      <c r="P145" s="140" t="str">
        <f t="shared" si="31"/>
        <v/>
      </c>
      <c r="Q145" s="305" t="str">
        <f t="shared" si="32"/>
        <v/>
      </c>
      <c r="R145" s="223" t="str">
        <f t="shared" si="24"/>
        <v/>
      </c>
      <c r="S145" s="278"/>
      <c r="T145" s="278"/>
      <c r="U145" s="255"/>
    </row>
    <row r="146" spans="1:21" ht="18.75" customHeight="1" x14ac:dyDescent="0.4">
      <c r="A146" s="186">
        <f t="shared" si="22"/>
        <v>106</v>
      </c>
      <c r="B146" s="96"/>
      <c r="C146" s="97"/>
      <c r="D146" s="112" t="str">
        <f t="shared" si="23"/>
        <v/>
      </c>
      <c r="E146" s="98"/>
      <c r="F146" s="99"/>
      <c r="G146" s="102"/>
      <c r="H146" s="134" t="str">
        <f t="shared" si="25"/>
        <v/>
      </c>
      <c r="I146" s="135" t="str">
        <f t="shared" si="26"/>
        <v/>
      </c>
      <c r="J146" s="101"/>
      <c r="K146" s="102"/>
      <c r="L146" s="134" t="str">
        <f t="shared" si="27"/>
        <v/>
      </c>
      <c r="M146" s="135" t="str">
        <f t="shared" si="28"/>
        <v/>
      </c>
      <c r="N146" s="138" t="str">
        <f t="shared" si="29"/>
        <v/>
      </c>
      <c r="O146" s="139" t="str">
        <f t="shared" si="30"/>
        <v/>
      </c>
      <c r="P146" s="140" t="str">
        <f t="shared" si="31"/>
        <v/>
      </c>
      <c r="Q146" s="305" t="str">
        <f t="shared" si="32"/>
        <v/>
      </c>
      <c r="R146" s="223" t="str">
        <f t="shared" si="24"/>
        <v/>
      </c>
      <c r="S146" s="278"/>
      <c r="T146" s="278"/>
      <c r="U146" s="255"/>
    </row>
    <row r="147" spans="1:21" ht="18.75" customHeight="1" x14ac:dyDescent="0.4">
      <c r="A147" s="186">
        <f t="shared" si="22"/>
        <v>107</v>
      </c>
      <c r="B147" s="96"/>
      <c r="C147" s="97"/>
      <c r="D147" s="112" t="str">
        <f t="shared" si="23"/>
        <v/>
      </c>
      <c r="E147" s="98"/>
      <c r="F147" s="99"/>
      <c r="G147" s="100"/>
      <c r="H147" s="134" t="str">
        <f t="shared" si="25"/>
        <v/>
      </c>
      <c r="I147" s="135" t="str">
        <f t="shared" si="26"/>
        <v/>
      </c>
      <c r="J147" s="101"/>
      <c r="K147" s="100"/>
      <c r="L147" s="134" t="str">
        <f t="shared" si="27"/>
        <v/>
      </c>
      <c r="M147" s="135" t="str">
        <f t="shared" si="28"/>
        <v/>
      </c>
      <c r="N147" s="138" t="str">
        <f t="shared" si="29"/>
        <v/>
      </c>
      <c r="O147" s="139" t="str">
        <f t="shared" si="30"/>
        <v/>
      </c>
      <c r="P147" s="140" t="str">
        <f t="shared" si="31"/>
        <v/>
      </c>
      <c r="Q147" s="305" t="str">
        <f t="shared" si="32"/>
        <v/>
      </c>
      <c r="R147" s="223" t="str">
        <f t="shared" si="24"/>
        <v/>
      </c>
      <c r="S147" s="278"/>
      <c r="T147" s="278"/>
      <c r="U147" s="255"/>
    </row>
    <row r="148" spans="1:21" ht="18.75" customHeight="1" x14ac:dyDescent="0.4">
      <c r="A148" s="186">
        <f t="shared" si="22"/>
        <v>108</v>
      </c>
      <c r="B148" s="96"/>
      <c r="C148" s="97"/>
      <c r="D148" s="112" t="str">
        <f t="shared" si="23"/>
        <v/>
      </c>
      <c r="E148" s="98"/>
      <c r="F148" s="99"/>
      <c r="G148" s="100"/>
      <c r="H148" s="134" t="str">
        <f t="shared" si="25"/>
        <v/>
      </c>
      <c r="I148" s="135" t="str">
        <f t="shared" si="26"/>
        <v/>
      </c>
      <c r="J148" s="101"/>
      <c r="K148" s="100"/>
      <c r="L148" s="134" t="str">
        <f t="shared" si="27"/>
        <v/>
      </c>
      <c r="M148" s="135" t="str">
        <f t="shared" si="28"/>
        <v/>
      </c>
      <c r="N148" s="138" t="str">
        <f t="shared" si="29"/>
        <v/>
      </c>
      <c r="O148" s="139" t="str">
        <f t="shared" si="30"/>
        <v/>
      </c>
      <c r="P148" s="140" t="str">
        <f t="shared" si="31"/>
        <v/>
      </c>
      <c r="Q148" s="305" t="str">
        <f t="shared" si="32"/>
        <v/>
      </c>
      <c r="R148" s="223" t="str">
        <f t="shared" si="24"/>
        <v/>
      </c>
      <c r="S148" s="278"/>
      <c r="T148" s="278"/>
      <c r="U148" s="255"/>
    </row>
    <row r="149" spans="1:21" ht="18.75" customHeight="1" x14ac:dyDescent="0.4">
      <c r="A149" s="186">
        <f t="shared" si="22"/>
        <v>109</v>
      </c>
      <c r="B149" s="96"/>
      <c r="C149" s="97"/>
      <c r="D149" s="112" t="str">
        <f t="shared" si="23"/>
        <v/>
      </c>
      <c r="E149" s="98"/>
      <c r="F149" s="99"/>
      <c r="G149" s="100"/>
      <c r="H149" s="134" t="str">
        <f t="shared" si="25"/>
        <v/>
      </c>
      <c r="I149" s="135" t="str">
        <f t="shared" si="26"/>
        <v/>
      </c>
      <c r="J149" s="101"/>
      <c r="K149" s="100"/>
      <c r="L149" s="134" t="str">
        <f t="shared" si="27"/>
        <v/>
      </c>
      <c r="M149" s="135" t="str">
        <f t="shared" si="28"/>
        <v/>
      </c>
      <c r="N149" s="138" t="str">
        <f t="shared" si="29"/>
        <v/>
      </c>
      <c r="O149" s="139" t="str">
        <f t="shared" si="30"/>
        <v/>
      </c>
      <c r="P149" s="140" t="str">
        <f t="shared" si="31"/>
        <v/>
      </c>
      <c r="Q149" s="305" t="str">
        <f t="shared" si="32"/>
        <v/>
      </c>
      <c r="R149" s="223" t="str">
        <f t="shared" si="24"/>
        <v/>
      </c>
      <c r="S149" s="278"/>
      <c r="T149" s="278"/>
      <c r="U149" s="255"/>
    </row>
    <row r="150" spans="1:21" ht="18.75" customHeight="1" x14ac:dyDescent="0.4">
      <c r="A150" s="186">
        <f t="shared" si="22"/>
        <v>110</v>
      </c>
      <c r="B150" s="96"/>
      <c r="C150" s="97"/>
      <c r="D150" s="112" t="str">
        <f t="shared" si="23"/>
        <v/>
      </c>
      <c r="E150" s="98"/>
      <c r="F150" s="99"/>
      <c r="G150" s="100"/>
      <c r="H150" s="134" t="str">
        <f t="shared" si="25"/>
        <v/>
      </c>
      <c r="I150" s="135" t="str">
        <f t="shared" si="26"/>
        <v/>
      </c>
      <c r="J150" s="101"/>
      <c r="K150" s="100"/>
      <c r="L150" s="134" t="str">
        <f t="shared" si="27"/>
        <v/>
      </c>
      <c r="M150" s="135" t="str">
        <f t="shared" si="28"/>
        <v/>
      </c>
      <c r="N150" s="138" t="str">
        <f t="shared" si="29"/>
        <v/>
      </c>
      <c r="O150" s="139" t="str">
        <f t="shared" si="30"/>
        <v/>
      </c>
      <c r="P150" s="140" t="str">
        <f t="shared" si="31"/>
        <v/>
      </c>
      <c r="Q150" s="305" t="str">
        <f t="shared" si="32"/>
        <v/>
      </c>
      <c r="R150" s="223" t="str">
        <f t="shared" si="24"/>
        <v/>
      </c>
      <c r="S150" s="278"/>
      <c r="T150" s="278"/>
      <c r="U150" s="255"/>
    </row>
    <row r="151" spans="1:21" ht="18.75" customHeight="1" x14ac:dyDescent="0.4">
      <c r="A151" s="186">
        <f t="shared" si="22"/>
        <v>111</v>
      </c>
      <c r="B151" s="96"/>
      <c r="C151" s="97"/>
      <c r="D151" s="112" t="str">
        <f t="shared" si="23"/>
        <v/>
      </c>
      <c r="E151" s="98"/>
      <c r="F151" s="99"/>
      <c r="G151" s="100"/>
      <c r="H151" s="134" t="str">
        <f t="shared" si="25"/>
        <v/>
      </c>
      <c r="I151" s="135" t="str">
        <f t="shared" si="26"/>
        <v/>
      </c>
      <c r="J151" s="101"/>
      <c r="K151" s="100"/>
      <c r="L151" s="134" t="str">
        <f t="shared" si="27"/>
        <v/>
      </c>
      <c r="M151" s="135" t="str">
        <f t="shared" si="28"/>
        <v/>
      </c>
      <c r="N151" s="138" t="str">
        <f t="shared" si="29"/>
        <v/>
      </c>
      <c r="O151" s="139" t="str">
        <f t="shared" si="30"/>
        <v/>
      </c>
      <c r="P151" s="140" t="str">
        <f t="shared" si="31"/>
        <v/>
      </c>
      <c r="Q151" s="305" t="str">
        <f t="shared" si="32"/>
        <v/>
      </c>
      <c r="R151" s="223" t="str">
        <f t="shared" si="24"/>
        <v/>
      </c>
      <c r="S151" s="278"/>
      <c r="T151" s="278"/>
      <c r="U151" s="255"/>
    </row>
    <row r="152" spans="1:21" ht="18.75" customHeight="1" x14ac:dyDescent="0.4">
      <c r="A152" s="186">
        <f t="shared" si="22"/>
        <v>112</v>
      </c>
      <c r="B152" s="96"/>
      <c r="C152" s="97"/>
      <c r="D152" s="112" t="str">
        <f t="shared" si="23"/>
        <v/>
      </c>
      <c r="E152" s="98"/>
      <c r="F152" s="99"/>
      <c r="G152" s="100"/>
      <c r="H152" s="134" t="str">
        <f t="shared" si="25"/>
        <v/>
      </c>
      <c r="I152" s="135" t="str">
        <f t="shared" si="26"/>
        <v/>
      </c>
      <c r="J152" s="101"/>
      <c r="K152" s="100"/>
      <c r="L152" s="134" t="str">
        <f t="shared" si="27"/>
        <v/>
      </c>
      <c r="M152" s="135" t="str">
        <f t="shared" si="28"/>
        <v/>
      </c>
      <c r="N152" s="138" t="str">
        <f t="shared" si="29"/>
        <v/>
      </c>
      <c r="O152" s="139" t="str">
        <f t="shared" si="30"/>
        <v/>
      </c>
      <c r="P152" s="140" t="str">
        <f t="shared" si="31"/>
        <v/>
      </c>
      <c r="Q152" s="305" t="str">
        <f t="shared" si="32"/>
        <v/>
      </c>
      <c r="R152" s="223" t="str">
        <f t="shared" si="24"/>
        <v/>
      </c>
      <c r="S152" s="278"/>
      <c r="T152" s="278"/>
      <c r="U152" s="255"/>
    </row>
    <row r="153" spans="1:21" ht="18.75" customHeight="1" x14ac:dyDescent="0.4">
      <c r="A153" s="186">
        <f t="shared" si="22"/>
        <v>113</v>
      </c>
      <c r="B153" s="96"/>
      <c r="C153" s="97"/>
      <c r="D153" s="112" t="str">
        <f t="shared" si="23"/>
        <v/>
      </c>
      <c r="E153" s="98"/>
      <c r="F153" s="99"/>
      <c r="G153" s="100"/>
      <c r="H153" s="134" t="str">
        <f t="shared" si="25"/>
        <v/>
      </c>
      <c r="I153" s="135" t="str">
        <f t="shared" si="26"/>
        <v/>
      </c>
      <c r="J153" s="101"/>
      <c r="K153" s="100"/>
      <c r="L153" s="134" t="str">
        <f t="shared" si="27"/>
        <v/>
      </c>
      <c r="M153" s="135" t="str">
        <f t="shared" si="28"/>
        <v/>
      </c>
      <c r="N153" s="138" t="str">
        <f t="shared" si="29"/>
        <v/>
      </c>
      <c r="O153" s="139" t="str">
        <f t="shared" si="30"/>
        <v/>
      </c>
      <c r="P153" s="140" t="str">
        <f t="shared" si="31"/>
        <v/>
      </c>
      <c r="Q153" s="305" t="str">
        <f t="shared" si="32"/>
        <v/>
      </c>
      <c r="R153" s="223" t="str">
        <f t="shared" si="24"/>
        <v/>
      </c>
      <c r="S153" s="278"/>
      <c r="T153" s="278"/>
      <c r="U153" s="255"/>
    </row>
    <row r="154" spans="1:21" ht="18.75" customHeight="1" x14ac:dyDescent="0.4">
      <c r="A154" s="186">
        <f t="shared" si="22"/>
        <v>114</v>
      </c>
      <c r="B154" s="96"/>
      <c r="C154" s="97"/>
      <c r="D154" s="112" t="str">
        <f t="shared" si="23"/>
        <v/>
      </c>
      <c r="E154" s="98"/>
      <c r="F154" s="99"/>
      <c r="G154" s="100"/>
      <c r="H154" s="134" t="str">
        <f t="shared" si="25"/>
        <v/>
      </c>
      <c r="I154" s="135" t="str">
        <f t="shared" si="26"/>
        <v/>
      </c>
      <c r="J154" s="101"/>
      <c r="K154" s="100"/>
      <c r="L154" s="134" t="str">
        <f t="shared" si="27"/>
        <v/>
      </c>
      <c r="M154" s="135" t="str">
        <f t="shared" si="28"/>
        <v/>
      </c>
      <c r="N154" s="138" t="str">
        <f t="shared" si="29"/>
        <v/>
      </c>
      <c r="O154" s="139" t="str">
        <f t="shared" si="30"/>
        <v/>
      </c>
      <c r="P154" s="140" t="str">
        <f t="shared" si="31"/>
        <v/>
      </c>
      <c r="Q154" s="305" t="str">
        <f t="shared" si="32"/>
        <v/>
      </c>
      <c r="R154" s="223" t="str">
        <f t="shared" si="24"/>
        <v/>
      </c>
      <c r="S154" s="278"/>
      <c r="T154" s="278"/>
      <c r="U154" s="255"/>
    </row>
    <row r="155" spans="1:21" ht="18.75" customHeight="1" x14ac:dyDescent="0.4">
      <c r="A155" s="186">
        <f t="shared" si="22"/>
        <v>115</v>
      </c>
      <c r="B155" s="96"/>
      <c r="C155" s="97"/>
      <c r="D155" s="112" t="str">
        <f t="shared" si="23"/>
        <v/>
      </c>
      <c r="E155" s="98"/>
      <c r="F155" s="99"/>
      <c r="G155" s="100"/>
      <c r="H155" s="134" t="str">
        <f t="shared" si="25"/>
        <v/>
      </c>
      <c r="I155" s="135" t="str">
        <f t="shared" si="26"/>
        <v/>
      </c>
      <c r="J155" s="101"/>
      <c r="K155" s="100"/>
      <c r="L155" s="134" t="str">
        <f t="shared" si="27"/>
        <v/>
      </c>
      <c r="M155" s="135" t="str">
        <f t="shared" si="28"/>
        <v/>
      </c>
      <c r="N155" s="138" t="str">
        <f t="shared" si="29"/>
        <v/>
      </c>
      <c r="O155" s="139" t="str">
        <f t="shared" si="30"/>
        <v/>
      </c>
      <c r="P155" s="140" t="str">
        <f t="shared" si="31"/>
        <v/>
      </c>
      <c r="Q155" s="305" t="str">
        <f t="shared" si="32"/>
        <v/>
      </c>
      <c r="R155" s="223" t="str">
        <f t="shared" si="24"/>
        <v/>
      </c>
      <c r="S155" s="278"/>
      <c r="T155" s="278"/>
      <c r="U155" s="255"/>
    </row>
    <row r="156" spans="1:21" ht="18.75" customHeight="1" x14ac:dyDescent="0.4">
      <c r="A156" s="186">
        <f t="shared" si="22"/>
        <v>116</v>
      </c>
      <c r="B156" s="96"/>
      <c r="C156" s="97"/>
      <c r="D156" s="112" t="str">
        <f t="shared" si="23"/>
        <v/>
      </c>
      <c r="E156" s="98"/>
      <c r="F156" s="99"/>
      <c r="G156" s="102"/>
      <c r="H156" s="134" t="str">
        <f t="shared" si="25"/>
        <v/>
      </c>
      <c r="I156" s="135" t="str">
        <f t="shared" si="26"/>
        <v/>
      </c>
      <c r="J156" s="101"/>
      <c r="K156" s="102"/>
      <c r="L156" s="134" t="str">
        <f t="shared" si="27"/>
        <v/>
      </c>
      <c r="M156" s="135" t="str">
        <f t="shared" si="28"/>
        <v/>
      </c>
      <c r="N156" s="138" t="str">
        <f t="shared" si="29"/>
        <v/>
      </c>
      <c r="O156" s="139" t="str">
        <f t="shared" si="30"/>
        <v/>
      </c>
      <c r="P156" s="140" t="str">
        <f t="shared" si="31"/>
        <v/>
      </c>
      <c r="Q156" s="305" t="str">
        <f t="shared" si="32"/>
        <v/>
      </c>
      <c r="R156" s="223" t="str">
        <f t="shared" si="24"/>
        <v/>
      </c>
      <c r="S156" s="278"/>
      <c r="T156" s="278"/>
      <c r="U156" s="255"/>
    </row>
    <row r="157" spans="1:21" ht="18.75" customHeight="1" x14ac:dyDescent="0.4">
      <c r="A157" s="186">
        <f t="shared" si="22"/>
        <v>117</v>
      </c>
      <c r="B157" s="96"/>
      <c r="C157" s="97"/>
      <c r="D157" s="112" t="str">
        <f t="shared" si="23"/>
        <v/>
      </c>
      <c r="E157" s="98"/>
      <c r="F157" s="99"/>
      <c r="G157" s="100"/>
      <c r="H157" s="134" t="str">
        <f t="shared" si="25"/>
        <v/>
      </c>
      <c r="I157" s="135" t="str">
        <f t="shared" si="26"/>
        <v/>
      </c>
      <c r="J157" s="101"/>
      <c r="K157" s="100"/>
      <c r="L157" s="134" t="str">
        <f t="shared" si="27"/>
        <v/>
      </c>
      <c r="M157" s="135" t="str">
        <f t="shared" si="28"/>
        <v/>
      </c>
      <c r="N157" s="138" t="str">
        <f t="shared" si="29"/>
        <v/>
      </c>
      <c r="O157" s="139" t="str">
        <f t="shared" si="30"/>
        <v/>
      </c>
      <c r="P157" s="140" t="str">
        <f t="shared" si="31"/>
        <v/>
      </c>
      <c r="Q157" s="305" t="str">
        <f t="shared" si="32"/>
        <v/>
      </c>
      <c r="R157" s="223" t="str">
        <f t="shared" si="24"/>
        <v/>
      </c>
      <c r="S157" s="278"/>
      <c r="T157" s="278"/>
      <c r="U157" s="255"/>
    </row>
    <row r="158" spans="1:21" ht="18.75" customHeight="1" x14ac:dyDescent="0.4">
      <c r="A158" s="186">
        <f t="shared" si="22"/>
        <v>118</v>
      </c>
      <c r="B158" s="96"/>
      <c r="C158" s="97"/>
      <c r="D158" s="112" t="str">
        <f t="shared" si="23"/>
        <v/>
      </c>
      <c r="E158" s="98"/>
      <c r="F158" s="99"/>
      <c r="G158" s="100"/>
      <c r="H158" s="134" t="str">
        <f t="shared" si="25"/>
        <v/>
      </c>
      <c r="I158" s="135" t="str">
        <f t="shared" si="26"/>
        <v/>
      </c>
      <c r="J158" s="101"/>
      <c r="K158" s="100"/>
      <c r="L158" s="134" t="str">
        <f t="shared" si="27"/>
        <v/>
      </c>
      <c r="M158" s="135" t="str">
        <f t="shared" si="28"/>
        <v/>
      </c>
      <c r="N158" s="138" t="str">
        <f t="shared" si="29"/>
        <v/>
      </c>
      <c r="O158" s="139" t="str">
        <f t="shared" si="30"/>
        <v/>
      </c>
      <c r="P158" s="140" t="str">
        <f t="shared" si="31"/>
        <v/>
      </c>
      <c r="Q158" s="305" t="str">
        <f t="shared" si="32"/>
        <v/>
      </c>
      <c r="R158" s="223" t="str">
        <f t="shared" si="24"/>
        <v/>
      </c>
      <c r="S158" s="278"/>
      <c r="T158" s="278"/>
      <c r="U158" s="255"/>
    </row>
    <row r="159" spans="1:21" ht="18.75" customHeight="1" x14ac:dyDescent="0.4">
      <c r="A159" s="186">
        <f t="shared" si="22"/>
        <v>119</v>
      </c>
      <c r="B159" s="96"/>
      <c r="C159" s="97"/>
      <c r="D159" s="112" t="str">
        <f t="shared" si="23"/>
        <v/>
      </c>
      <c r="E159" s="98"/>
      <c r="F159" s="99"/>
      <c r="G159" s="100"/>
      <c r="H159" s="134" t="str">
        <f t="shared" si="25"/>
        <v/>
      </c>
      <c r="I159" s="135" t="str">
        <f t="shared" si="26"/>
        <v/>
      </c>
      <c r="J159" s="101"/>
      <c r="K159" s="100"/>
      <c r="L159" s="134" t="str">
        <f t="shared" si="27"/>
        <v/>
      </c>
      <c r="M159" s="135" t="str">
        <f t="shared" si="28"/>
        <v/>
      </c>
      <c r="N159" s="138" t="str">
        <f t="shared" si="29"/>
        <v/>
      </c>
      <c r="O159" s="139" t="str">
        <f t="shared" si="30"/>
        <v/>
      </c>
      <c r="P159" s="140" t="str">
        <f t="shared" si="31"/>
        <v/>
      </c>
      <c r="Q159" s="305" t="str">
        <f t="shared" si="32"/>
        <v/>
      </c>
      <c r="R159" s="223" t="str">
        <f t="shared" si="24"/>
        <v/>
      </c>
      <c r="S159" s="278"/>
      <c r="T159" s="278"/>
      <c r="U159" s="255"/>
    </row>
    <row r="160" spans="1:21" ht="18.75" customHeight="1" x14ac:dyDescent="0.4">
      <c r="A160" s="186">
        <f t="shared" si="22"/>
        <v>120</v>
      </c>
      <c r="B160" s="96"/>
      <c r="C160" s="97"/>
      <c r="D160" s="112" t="str">
        <f t="shared" si="23"/>
        <v/>
      </c>
      <c r="E160" s="98"/>
      <c r="F160" s="99"/>
      <c r="G160" s="100"/>
      <c r="H160" s="134" t="str">
        <f t="shared" si="25"/>
        <v/>
      </c>
      <c r="I160" s="135" t="str">
        <f t="shared" si="26"/>
        <v/>
      </c>
      <c r="J160" s="101"/>
      <c r="K160" s="100"/>
      <c r="L160" s="134" t="str">
        <f t="shared" si="27"/>
        <v/>
      </c>
      <c r="M160" s="135" t="str">
        <f t="shared" si="28"/>
        <v/>
      </c>
      <c r="N160" s="138" t="str">
        <f t="shared" si="29"/>
        <v/>
      </c>
      <c r="O160" s="139" t="str">
        <f t="shared" si="30"/>
        <v/>
      </c>
      <c r="P160" s="140" t="str">
        <f t="shared" si="31"/>
        <v/>
      </c>
      <c r="Q160" s="305" t="str">
        <f t="shared" si="32"/>
        <v/>
      </c>
      <c r="R160" s="223" t="str">
        <f t="shared" si="24"/>
        <v/>
      </c>
      <c r="S160" s="278"/>
      <c r="T160" s="278"/>
      <c r="U160" s="255"/>
    </row>
    <row r="161" spans="1:22" ht="18.75" customHeight="1" x14ac:dyDescent="0.4">
      <c r="A161" s="186">
        <f t="shared" si="22"/>
        <v>121</v>
      </c>
      <c r="B161" s="96"/>
      <c r="C161" s="97"/>
      <c r="D161" s="112" t="str">
        <f t="shared" si="23"/>
        <v/>
      </c>
      <c r="E161" s="98"/>
      <c r="F161" s="99"/>
      <c r="G161" s="100"/>
      <c r="H161" s="134" t="str">
        <f t="shared" si="25"/>
        <v/>
      </c>
      <c r="I161" s="135" t="str">
        <f t="shared" si="26"/>
        <v/>
      </c>
      <c r="J161" s="101"/>
      <c r="K161" s="100"/>
      <c r="L161" s="134" t="str">
        <f t="shared" si="27"/>
        <v/>
      </c>
      <c r="M161" s="135" t="str">
        <f t="shared" si="28"/>
        <v/>
      </c>
      <c r="N161" s="138" t="str">
        <f t="shared" si="29"/>
        <v/>
      </c>
      <c r="O161" s="139" t="str">
        <f t="shared" si="30"/>
        <v/>
      </c>
      <c r="P161" s="140" t="str">
        <f t="shared" si="31"/>
        <v/>
      </c>
      <c r="Q161" s="305" t="str">
        <f t="shared" si="32"/>
        <v/>
      </c>
      <c r="R161" s="223" t="str">
        <f t="shared" si="24"/>
        <v/>
      </c>
      <c r="S161" s="278"/>
      <c r="T161" s="278"/>
      <c r="U161" s="253"/>
      <c r="V161" s="254"/>
    </row>
    <row r="162" spans="1:22" ht="18.75" customHeight="1" x14ac:dyDescent="0.4">
      <c r="A162" s="186">
        <f t="shared" si="22"/>
        <v>122</v>
      </c>
      <c r="B162" s="96"/>
      <c r="C162" s="97"/>
      <c r="D162" s="112" t="str">
        <f t="shared" si="23"/>
        <v/>
      </c>
      <c r="E162" s="98"/>
      <c r="F162" s="99"/>
      <c r="G162" s="100"/>
      <c r="H162" s="134" t="str">
        <f t="shared" si="25"/>
        <v/>
      </c>
      <c r="I162" s="135" t="str">
        <f t="shared" si="26"/>
        <v/>
      </c>
      <c r="J162" s="101"/>
      <c r="K162" s="100"/>
      <c r="L162" s="134" t="str">
        <f t="shared" si="27"/>
        <v/>
      </c>
      <c r="M162" s="135" t="str">
        <f t="shared" si="28"/>
        <v/>
      </c>
      <c r="N162" s="138" t="str">
        <f t="shared" si="29"/>
        <v/>
      </c>
      <c r="O162" s="139" t="str">
        <f t="shared" si="30"/>
        <v/>
      </c>
      <c r="P162" s="140" t="str">
        <f t="shared" si="31"/>
        <v/>
      </c>
      <c r="Q162" s="305" t="str">
        <f t="shared" si="32"/>
        <v/>
      </c>
      <c r="R162" s="223" t="str">
        <f t="shared" si="24"/>
        <v/>
      </c>
      <c r="S162" s="278"/>
      <c r="T162" s="278"/>
      <c r="U162" s="253"/>
      <c r="V162" s="254"/>
    </row>
    <row r="163" spans="1:22" ht="18.75" customHeight="1" x14ac:dyDescent="0.4">
      <c r="A163" s="186">
        <f t="shared" si="22"/>
        <v>123</v>
      </c>
      <c r="B163" s="96"/>
      <c r="C163" s="97"/>
      <c r="D163" s="112" t="str">
        <f t="shared" si="23"/>
        <v/>
      </c>
      <c r="E163" s="98"/>
      <c r="F163" s="99"/>
      <c r="G163" s="100"/>
      <c r="H163" s="134" t="str">
        <f t="shared" si="25"/>
        <v/>
      </c>
      <c r="I163" s="135" t="str">
        <f t="shared" si="26"/>
        <v/>
      </c>
      <c r="J163" s="101"/>
      <c r="K163" s="100"/>
      <c r="L163" s="134" t="str">
        <f t="shared" si="27"/>
        <v/>
      </c>
      <c r="M163" s="135" t="str">
        <f t="shared" si="28"/>
        <v/>
      </c>
      <c r="N163" s="138" t="str">
        <f t="shared" si="29"/>
        <v/>
      </c>
      <c r="O163" s="139" t="str">
        <f t="shared" si="30"/>
        <v/>
      </c>
      <c r="P163" s="140" t="str">
        <f t="shared" si="31"/>
        <v/>
      </c>
      <c r="Q163" s="305" t="str">
        <f t="shared" si="32"/>
        <v/>
      </c>
      <c r="R163" s="223" t="str">
        <f t="shared" si="24"/>
        <v/>
      </c>
      <c r="S163" s="278"/>
      <c r="T163" s="278"/>
      <c r="U163" s="253"/>
      <c r="V163" s="254"/>
    </row>
    <row r="164" spans="1:22" ht="18.75" customHeight="1" x14ac:dyDescent="0.4">
      <c r="A164" s="186">
        <f t="shared" si="22"/>
        <v>124</v>
      </c>
      <c r="B164" s="96"/>
      <c r="C164" s="97"/>
      <c r="D164" s="112" t="str">
        <f t="shared" si="23"/>
        <v/>
      </c>
      <c r="E164" s="98"/>
      <c r="F164" s="99"/>
      <c r="G164" s="100"/>
      <c r="H164" s="134" t="str">
        <f t="shared" si="25"/>
        <v/>
      </c>
      <c r="I164" s="135" t="str">
        <f t="shared" si="26"/>
        <v/>
      </c>
      <c r="J164" s="101"/>
      <c r="K164" s="100"/>
      <c r="L164" s="134" t="str">
        <f t="shared" si="27"/>
        <v/>
      </c>
      <c r="M164" s="135" t="str">
        <f t="shared" si="28"/>
        <v/>
      </c>
      <c r="N164" s="138" t="str">
        <f t="shared" si="29"/>
        <v/>
      </c>
      <c r="O164" s="139" t="str">
        <f t="shared" si="30"/>
        <v/>
      </c>
      <c r="P164" s="140" t="str">
        <f t="shared" si="31"/>
        <v/>
      </c>
      <c r="Q164" s="305" t="str">
        <f t="shared" si="32"/>
        <v/>
      </c>
      <c r="R164" s="223" t="str">
        <f t="shared" si="24"/>
        <v/>
      </c>
      <c r="S164" s="278"/>
      <c r="T164" s="278"/>
      <c r="U164" s="255"/>
    </row>
    <row r="165" spans="1:22" ht="18.75" customHeight="1" x14ac:dyDescent="0.4">
      <c r="A165" s="186">
        <f t="shared" si="22"/>
        <v>125</v>
      </c>
      <c r="B165" s="96"/>
      <c r="C165" s="97"/>
      <c r="D165" s="112" t="str">
        <f t="shared" si="23"/>
        <v/>
      </c>
      <c r="E165" s="98"/>
      <c r="F165" s="99"/>
      <c r="G165" s="100"/>
      <c r="H165" s="134" t="str">
        <f t="shared" si="25"/>
        <v/>
      </c>
      <c r="I165" s="135" t="str">
        <f t="shared" si="26"/>
        <v/>
      </c>
      <c r="J165" s="101"/>
      <c r="K165" s="100"/>
      <c r="L165" s="134" t="str">
        <f t="shared" si="27"/>
        <v/>
      </c>
      <c r="M165" s="135" t="str">
        <f t="shared" si="28"/>
        <v/>
      </c>
      <c r="N165" s="138" t="str">
        <f t="shared" si="29"/>
        <v/>
      </c>
      <c r="O165" s="139" t="str">
        <f t="shared" si="30"/>
        <v/>
      </c>
      <c r="P165" s="140" t="str">
        <f t="shared" si="31"/>
        <v/>
      </c>
      <c r="Q165" s="305" t="str">
        <f t="shared" si="32"/>
        <v/>
      </c>
      <c r="R165" s="223" t="str">
        <f t="shared" si="24"/>
        <v/>
      </c>
      <c r="S165" s="278"/>
      <c r="T165" s="278"/>
      <c r="U165" s="255"/>
    </row>
    <row r="166" spans="1:22" ht="18.75" customHeight="1" x14ac:dyDescent="0.4">
      <c r="A166" s="186">
        <f t="shared" si="22"/>
        <v>126</v>
      </c>
      <c r="B166" s="96"/>
      <c r="C166" s="97"/>
      <c r="D166" s="112" t="str">
        <f t="shared" si="23"/>
        <v/>
      </c>
      <c r="E166" s="98"/>
      <c r="F166" s="99"/>
      <c r="G166" s="102"/>
      <c r="H166" s="134" t="str">
        <f t="shared" si="25"/>
        <v/>
      </c>
      <c r="I166" s="135" t="str">
        <f t="shared" si="26"/>
        <v/>
      </c>
      <c r="J166" s="101"/>
      <c r="K166" s="102"/>
      <c r="L166" s="134" t="str">
        <f t="shared" si="27"/>
        <v/>
      </c>
      <c r="M166" s="135" t="str">
        <f t="shared" si="28"/>
        <v/>
      </c>
      <c r="N166" s="138" t="str">
        <f t="shared" si="29"/>
        <v/>
      </c>
      <c r="O166" s="139" t="str">
        <f t="shared" si="30"/>
        <v/>
      </c>
      <c r="P166" s="140" t="str">
        <f t="shared" si="31"/>
        <v/>
      </c>
      <c r="Q166" s="305" t="str">
        <f t="shared" si="32"/>
        <v/>
      </c>
      <c r="R166" s="223" t="str">
        <f t="shared" si="24"/>
        <v/>
      </c>
      <c r="S166" s="278"/>
      <c r="T166" s="278"/>
      <c r="U166" s="255"/>
    </row>
    <row r="167" spans="1:22" ht="18.75" customHeight="1" x14ac:dyDescent="0.4">
      <c r="A167" s="186">
        <f t="shared" si="22"/>
        <v>127</v>
      </c>
      <c r="B167" s="96"/>
      <c r="C167" s="97"/>
      <c r="D167" s="112" t="str">
        <f t="shared" si="23"/>
        <v/>
      </c>
      <c r="E167" s="98"/>
      <c r="F167" s="99"/>
      <c r="G167" s="100"/>
      <c r="H167" s="134" t="str">
        <f t="shared" si="25"/>
        <v/>
      </c>
      <c r="I167" s="135" t="str">
        <f t="shared" si="26"/>
        <v/>
      </c>
      <c r="J167" s="101"/>
      <c r="K167" s="100"/>
      <c r="L167" s="134" t="str">
        <f t="shared" si="27"/>
        <v/>
      </c>
      <c r="M167" s="135" t="str">
        <f t="shared" si="28"/>
        <v/>
      </c>
      <c r="N167" s="138" t="str">
        <f t="shared" si="29"/>
        <v/>
      </c>
      <c r="O167" s="139" t="str">
        <f t="shared" si="30"/>
        <v/>
      </c>
      <c r="P167" s="140" t="str">
        <f t="shared" si="31"/>
        <v/>
      </c>
      <c r="Q167" s="305" t="str">
        <f t="shared" si="32"/>
        <v/>
      </c>
      <c r="R167" s="223" t="str">
        <f t="shared" si="24"/>
        <v/>
      </c>
      <c r="S167" s="278"/>
      <c r="T167" s="278"/>
      <c r="U167" s="255"/>
    </row>
    <row r="168" spans="1:22" ht="18.75" customHeight="1" x14ac:dyDescent="0.4">
      <c r="A168" s="186">
        <f t="shared" si="22"/>
        <v>128</v>
      </c>
      <c r="B168" s="96"/>
      <c r="C168" s="97"/>
      <c r="D168" s="112" t="str">
        <f t="shared" si="23"/>
        <v/>
      </c>
      <c r="E168" s="98"/>
      <c r="F168" s="99"/>
      <c r="G168" s="100"/>
      <c r="H168" s="134" t="str">
        <f t="shared" si="25"/>
        <v/>
      </c>
      <c r="I168" s="135" t="str">
        <f t="shared" si="26"/>
        <v/>
      </c>
      <c r="J168" s="101"/>
      <c r="K168" s="100"/>
      <c r="L168" s="134" t="str">
        <f t="shared" si="27"/>
        <v/>
      </c>
      <c r="M168" s="135" t="str">
        <f t="shared" si="28"/>
        <v/>
      </c>
      <c r="N168" s="138" t="str">
        <f t="shared" si="29"/>
        <v/>
      </c>
      <c r="O168" s="139" t="str">
        <f t="shared" si="30"/>
        <v/>
      </c>
      <c r="P168" s="140" t="str">
        <f t="shared" si="31"/>
        <v/>
      </c>
      <c r="Q168" s="305" t="str">
        <f t="shared" si="32"/>
        <v/>
      </c>
      <c r="R168" s="223" t="str">
        <f t="shared" si="24"/>
        <v/>
      </c>
      <c r="S168" s="278"/>
      <c r="T168" s="278"/>
      <c r="U168" s="255"/>
    </row>
    <row r="169" spans="1:22" ht="18.75" customHeight="1" x14ac:dyDescent="0.4">
      <c r="A169" s="186">
        <f t="shared" si="22"/>
        <v>129</v>
      </c>
      <c r="B169" s="96"/>
      <c r="C169" s="97"/>
      <c r="D169" s="112" t="str">
        <f t="shared" si="23"/>
        <v/>
      </c>
      <c r="E169" s="98"/>
      <c r="F169" s="99"/>
      <c r="G169" s="100"/>
      <c r="H169" s="134" t="str">
        <f t="shared" si="25"/>
        <v/>
      </c>
      <c r="I169" s="135" t="str">
        <f t="shared" si="26"/>
        <v/>
      </c>
      <c r="J169" s="101"/>
      <c r="K169" s="100"/>
      <c r="L169" s="134" t="str">
        <f t="shared" si="27"/>
        <v/>
      </c>
      <c r="M169" s="135" t="str">
        <f t="shared" si="28"/>
        <v/>
      </c>
      <c r="N169" s="138" t="str">
        <f t="shared" si="29"/>
        <v/>
      </c>
      <c r="O169" s="139" t="str">
        <f t="shared" si="30"/>
        <v/>
      </c>
      <c r="P169" s="140" t="str">
        <f t="shared" si="31"/>
        <v/>
      </c>
      <c r="Q169" s="305" t="str">
        <f t="shared" si="32"/>
        <v/>
      </c>
      <c r="R169" s="223" t="str">
        <f t="shared" si="24"/>
        <v/>
      </c>
      <c r="S169" s="278"/>
      <c r="T169" s="278"/>
      <c r="U169" s="255"/>
    </row>
    <row r="170" spans="1:22" ht="18.75" customHeight="1" x14ac:dyDescent="0.4">
      <c r="A170" s="186">
        <f t="shared" si="22"/>
        <v>130</v>
      </c>
      <c r="B170" s="96"/>
      <c r="C170" s="97"/>
      <c r="D170" s="112" t="str">
        <f t="shared" ref="D170:D230" si="33">IF(C170="04【時給制】",1,"")</f>
        <v/>
      </c>
      <c r="E170" s="98"/>
      <c r="F170" s="99"/>
      <c r="G170" s="100"/>
      <c r="H170" s="134" t="str">
        <f t="shared" si="25"/>
        <v/>
      </c>
      <c r="I170" s="135" t="str">
        <f t="shared" si="26"/>
        <v/>
      </c>
      <c r="J170" s="101"/>
      <c r="K170" s="100"/>
      <c r="L170" s="134" t="str">
        <f t="shared" si="27"/>
        <v/>
      </c>
      <c r="M170" s="135" t="str">
        <f t="shared" si="28"/>
        <v/>
      </c>
      <c r="N170" s="138" t="str">
        <f t="shared" si="29"/>
        <v/>
      </c>
      <c r="O170" s="139" t="str">
        <f t="shared" si="30"/>
        <v/>
      </c>
      <c r="P170" s="140" t="str">
        <f t="shared" si="31"/>
        <v/>
      </c>
      <c r="Q170" s="305" t="str">
        <f t="shared" si="32"/>
        <v/>
      </c>
      <c r="R170" s="223" t="str">
        <f t="shared" ref="R170:R230" si="34">IF(P170="","",IF(OR(O170&lt;998,P170&lt;MAX(1062,$Q$28)),"最低賃金未満","○"))</f>
        <v/>
      </c>
      <c r="S170" s="278"/>
      <c r="T170" s="278"/>
      <c r="U170" s="255"/>
    </row>
    <row r="171" spans="1:22" ht="18.75" customHeight="1" x14ac:dyDescent="0.4">
      <c r="A171" s="186">
        <f t="shared" si="22"/>
        <v>131</v>
      </c>
      <c r="B171" s="96"/>
      <c r="C171" s="97"/>
      <c r="D171" s="112" t="str">
        <f t="shared" si="33"/>
        <v/>
      </c>
      <c r="E171" s="98"/>
      <c r="F171" s="99"/>
      <c r="G171" s="100"/>
      <c r="H171" s="134" t="str">
        <f t="shared" si="25"/>
        <v/>
      </c>
      <c r="I171" s="135" t="str">
        <f t="shared" si="26"/>
        <v/>
      </c>
      <c r="J171" s="101"/>
      <c r="K171" s="100"/>
      <c r="L171" s="134" t="str">
        <f t="shared" si="27"/>
        <v/>
      </c>
      <c r="M171" s="135" t="str">
        <f t="shared" si="28"/>
        <v/>
      </c>
      <c r="N171" s="138" t="str">
        <f t="shared" si="29"/>
        <v/>
      </c>
      <c r="O171" s="139" t="str">
        <f t="shared" si="30"/>
        <v/>
      </c>
      <c r="P171" s="140" t="str">
        <f t="shared" si="31"/>
        <v/>
      </c>
      <c r="Q171" s="305" t="str">
        <f t="shared" si="32"/>
        <v/>
      </c>
      <c r="R171" s="223" t="str">
        <f t="shared" si="34"/>
        <v/>
      </c>
      <c r="S171" s="278"/>
      <c r="T171" s="278"/>
      <c r="U171" s="255"/>
    </row>
    <row r="172" spans="1:22" ht="18.75" customHeight="1" x14ac:dyDescent="0.4">
      <c r="A172" s="186">
        <f t="shared" si="22"/>
        <v>132</v>
      </c>
      <c r="B172" s="96"/>
      <c r="C172" s="97"/>
      <c r="D172" s="112" t="str">
        <f t="shared" si="33"/>
        <v/>
      </c>
      <c r="E172" s="98"/>
      <c r="F172" s="99"/>
      <c r="G172" s="100"/>
      <c r="H172" s="134" t="str">
        <f t="shared" si="25"/>
        <v/>
      </c>
      <c r="I172" s="135" t="str">
        <f t="shared" si="26"/>
        <v/>
      </c>
      <c r="J172" s="101"/>
      <c r="K172" s="100"/>
      <c r="L172" s="134" t="str">
        <f t="shared" si="27"/>
        <v/>
      </c>
      <c r="M172" s="135" t="str">
        <f t="shared" si="28"/>
        <v/>
      </c>
      <c r="N172" s="138" t="str">
        <f t="shared" si="29"/>
        <v/>
      </c>
      <c r="O172" s="139" t="str">
        <f t="shared" si="30"/>
        <v/>
      </c>
      <c r="P172" s="140" t="str">
        <f t="shared" si="31"/>
        <v/>
      </c>
      <c r="Q172" s="305" t="str">
        <f t="shared" si="32"/>
        <v/>
      </c>
      <c r="R172" s="223" t="str">
        <f t="shared" si="34"/>
        <v/>
      </c>
      <c r="S172" s="278"/>
      <c r="T172" s="278"/>
      <c r="U172" s="255"/>
    </row>
    <row r="173" spans="1:22" ht="18.75" customHeight="1" x14ac:dyDescent="0.4">
      <c r="A173" s="186">
        <f t="shared" si="22"/>
        <v>133</v>
      </c>
      <c r="B173" s="96"/>
      <c r="C173" s="97"/>
      <c r="D173" s="112" t="str">
        <f t="shared" si="33"/>
        <v/>
      </c>
      <c r="E173" s="98"/>
      <c r="F173" s="99"/>
      <c r="G173" s="100"/>
      <c r="H173" s="134" t="str">
        <f t="shared" si="25"/>
        <v/>
      </c>
      <c r="I173" s="135" t="str">
        <f t="shared" si="26"/>
        <v/>
      </c>
      <c r="J173" s="101"/>
      <c r="K173" s="100"/>
      <c r="L173" s="134" t="str">
        <f t="shared" si="27"/>
        <v/>
      </c>
      <c r="M173" s="135" t="str">
        <f t="shared" si="28"/>
        <v/>
      </c>
      <c r="N173" s="138" t="str">
        <f t="shared" si="29"/>
        <v/>
      </c>
      <c r="O173" s="139" t="str">
        <f t="shared" si="30"/>
        <v/>
      </c>
      <c r="P173" s="140" t="str">
        <f t="shared" si="31"/>
        <v/>
      </c>
      <c r="Q173" s="305" t="str">
        <f t="shared" si="32"/>
        <v/>
      </c>
      <c r="R173" s="223" t="str">
        <f t="shared" si="34"/>
        <v/>
      </c>
      <c r="S173" s="278"/>
      <c r="T173" s="278"/>
      <c r="U173" s="255"/>
    </row>
    <row r="174" spans="1:22" ht="18.75" customHeight="1" x14ac:dyDescent="0.4">
      <c r="A174" s="186">
        <f t="shared" si="22"/>
        <v>134</v>
      </c>
      <c r="B174" s="96"/>
      <c r="C174" s="97"/>
      <c r="D174" s="112" t="str">
        <f t="shared" si="33"/>
        <v/>
      </c>
      <c r="E174" s="98"/>
      <c r="F174" s="99"/>
      <c r="G174" s="100"/>
      <c r="H174" s="134" t="str">
        <f t="shared" si="25"/>
        <v/>
      </c>
      <c r="I174" s="135" t="str">
        <f t="shared" si="26"/>
        <v/>
      </c>
      <c r="J174" s="101"/>
      <c r="K174" s="100"/>
      <c r="L174" s="134" t="str">
        <f t="shared" si="27"/>
        <v/>
      </c>
      <c r="M174" s="135" t="str">
        <f t="shared" si="28"/>
        <v/>
      </c>
      <c r="N174" s="138" t="str">
        <f t="shared" si="29"/>
        <v/>
      </c>
      <c r="O174" s="139" t="str">
        <f t="shared" si="30"/>
        <v/>
      </c>
      <c r="P174" s="140" t="str">
        <f t="shared" si="31"/>
        <v/>
      </c>
      <c r="Q174" s="305" t="str">
        <f t="shared" si="32"/>
        <v/>
      </c>
      <c r="R174" s="223" t="str">
        <f t="shared" si="34"/>
        <v/>
      </c>
      <c r="S174" s="278"/>
      <c r="T174" s="278"/>
      <c r="U174" s="255"/>
    </row>
    <row r="175" spans="1:22" ht="18.75" customHeight="1" x14ac:dyDescent="0.4">
      <c r="A175" s="186">
        <f t="shared" si="22"/>
        <v>135</v>
      </c>
      <c r="B175" s="96"/>
      <c r="C175" s="97"/>
      <c r="D175" s="112" t="str">
        <f t="shared" si="33"/>
        <v/>
      </c>
      <c r="E175" s="98"/>
      <c r="F175" s="99"/>
      <c r="G175" s="100"/>
      <c r="H175" s="134" t="str">
        <f t="shared" si="25"/>
        <v/>
      </c>
      <c r="I175" s="135" t="str">
        <f t="shared" si="26"/>
        <v/>
      </c>
      <c r="J175" s="101"/>
      <c r="K175" s="100"/>
      <c r="L175" s="134" t="str">
        <f t="shared" si="27"/>
        <v/>
      </c>
      <c r="M175" s="135" t="str">
        <f t="shared" si="28"/>
        <v/>
      </c>
      <c r="N175" s="138" t="str">
        <f t="shared" si="29"/>
        <v/>
      </c>
      <c r="O175" s="139" t="str">
        <f t="shared" si="30"/>
        <v/>
      </c>
      <c r="P175" s="140" t="str">
        <f t="shared" si="31"/>
        <v/>
      </c>
      <c r="Q175" s="305" t="str">
        <f t="shared" si="32"/>
        <v/>
      </c>
      <c r="R175" s="223" t="str">
        <f t="shared" si="34"/>
        <v/>
      </c>
      <c r="S175" s="278"/>
      <c r="T175" s="278"/>
      <c r="U175" s="255"/>
    </row>
    <row r="176" spans="1:22" ht="18.75" customHeight="1" x14ac:dyDescent="0.4">
      <c r="A176" s="186">
        <f t="shared" si="22"/>
        <v>136</v>
      </c>
      <c r="B176" s="96"/>
      <c r="C176" s="97"/>
      <c r="D176" s="112" t="str">
        <f t="shared" si="33"/>
        <v/>
      </c>
      <c r="E176" s="98"/>
      <c r="F176" s="99"/>
      <c r="G176" s="102"/>
      <c r="H176" s="134" t="str">
        <f t="shared" si="25"/>
        <v/>
      </c>
      <c r="I176" s="135" t="str">
        <f t="shared" si="26"/>
        <v/>
      </c>
      <c r="J176" s="101"/>
      <c r="K176" s="102"/>
      <c r="L176" s="134" t="str">
        <f t="shared" si="27"/>
        <v/>
      </c>
      <c r="M176" s="135" t="str">
        <f t="shared" si="28"/>
        <v/>
      </c>
      <c r="N176" s="138" t="str">
        <f t="shared" si="29"/>
        <v/>
      </c>
      <c r="O176" s="139" t="str">
        <f t="shared" si="30"/>
        <v/>
      </c>
      <c r="P176" s="140" t="str">
        <f t="shared" si="31"/>
        <v/>
      </c>
      <c r="Q176" s="305" t="str">
        <f t="shared" si="32"/>
        <v/>
      </c>
      <c r="R176" s="223" t="str">
        <f t="shared" si="34"/>
        <v/>
      </c>
      <c r="S176" s="278"/>
      <c r="T176" s="278"/>
      <c r="U176" s="255"/>
    </row>
    <row r="177" spans="1:22" ht="18.75" customHeight="1" x14ac:dyDescent="0.4">
      <c r="A177" s="186">
        <f t="shared" si="22"/>
        <v>137</v>
      </c>
      <c r="B177" s="96"/>
      <c r="C177" s="97"/>
      <c r="D177" s="112" t="str">
        <f t="shared" si="33"/>
        <v/>
      </c>
      <c r="E177" s="98"/>
      <c r="F177" s="99"/>
      <c r="G177" s="100"/>
      <c r="H177" s="134" t="str">
        <f t="shared" si="25"/>
        <v/>
      </c>
      <c r="I177" s="135" t="str">
        <f t="shared" si="26"/>
        <v/>
      </c>
      <c r="J177" s="101"/>
      <c r="K177" s="100"/>
      <c r="L177" s="134" t="str">
        <f t="shared" si="27"/>
        <v/>
      </c>
      <c r="M177" s="135" t="str">
        <f t="shared" si="28"/>
        <v/>
      </c>
      <c r="N177" s="138" t="str">
        <f t="shared" si="29"/>
        <v/>
      </c>
      <c r="O177" s="139" t="str">
        <f t="shared" si="30"/>
        <v/>
      </c>
      <c r="P177" s="140" t="str">
        <f t="shared" si="31"/>
        <v/>
      </c>
      <c r="Q177" s="305" t="str">
        <f t="shared" si="32"/>
        <v/>
      </c>
      <c r="R177" s="223" t="str">
        <f t="shared" si="34"/>
        <v/>
      </c>
      <c r="S177" s="278"/>
      <c r="T177" s="278"/>
      <c r="U177" s="255"/>
    </row>
    <row r="178" spans="1:22" ht="18.75" customHeight="1" x14ac:dyDescent="0.4">
      <c r="A178" s="186">
        <f t="shared" si="22"/>
        <v>138</v>
      </c>
      <c r="B178" s="96"/>
      <c r="C178" s="97"/>
      <c r="D178" s="112" t="str">
        <f t="shared" si="33"/>
        <v/>
      </c>
      <c r="E178" s="98"/>
      <c r="F178" s="99"/>
      <c r="G178" s="100"/>
      <c r="H178" s="134" t="str">
        <f t="shared" si="25"/>
        <v/>
      </c>
      <c r="I178" s="135" t="str">
        <f t="shared" si="26"/>
        <v/>
      </c>
      <c r="J178" s="101"/>
      <c r="K178" s="100"/>
      <c r="L178" s="134" t="str">
        <f t="shared" si="27"/>
        <v/>
      </c>
      <c r="M178" s="135" t="str">
        <f t="shared" si="28"/>
        <v/>
      </c>
      <c r="N178" s="138" t="str">
        <f t="shared" si="29"/>
        <v/>
      </c>
      <c r="O178" s="139" t="str">
        <f t="shared" si="30"/>
        <v/>
      </c>
      <c r="P178" s="140" t="str">
        <f t="shared" si="31"/>
        <v/>
      </c>
      <c r="Q178" s="305" t="str">
        <f t="shared" si="32"/>
        <v/>
      </c>
      <c r="R178" s="223" t="str">
        <f t="shared" si="34"/>
        <v/>
      </c>
      <c r="S178" s="278"/>
      <c r="T178" s="278"/>
      <c r="U178" s="255"/>
    </row>
    <row r="179" spans="1:22" ht="18.75" customHeight="1" x14ac:dyDescent="0.4">
      <c r="A179" s="186">
        <f t="shared" si="22"/>
        <v>139</v>
      </c>
      <c r="B179" s="96"/>
      <c r="C179" s="97"/>
      <c r="D179" s="112" t="str">
        <f t="shared" si="33"/>
        <v/>
      </c>
      <c r="E179" s="98"/>
      <c r="F179" s="99"/>
      <c r="G179" s="100"/>
      <c r="H179" s="134" t="str">
        <f t="shared" si="25"/>
        <v/>
      </c>
      <c r="I179" s="135" t="str">
        <f t="shared" si="26"/>
        <v/>
      </c>
      <c r="J179" s="101"/>
      <c r="K179" s="100"/>
      <c r="L179" s="134" t="str">
        <f t="shared" si="27"/>
        <v/>
      </c>
      <c r="M179" s="135" t="str">
        <f t="shared" si="28"/>
        <v/>
      </c>
      <c r="N179" s="138" t="str">
        <f t="shared" si="29"/>
        <v/>
      </c>
      <c r="O179" s="139" t="str">
        <f t="shared" si="30"/>
        <v/>
      </c>
      <c r="P179" s="140" t="str">
        <f t="shared" si="31"/>
        <v/>
      </c>
      <c r="Q179" s="305" t="str">
        <f t="shared" si="32"/>
        <v/>
      </c>
      <c r="R179" s="223" t="str">
        <f t="shared" si="34"/>
        <v/>
      </c>
      <c r="S179" s="278"/>
      <c r="T179" s="278"/>
      <c r="U179" s="255"/>
    </row>
    <row r="180" spans="1:22" ht="18.75" customHeight="1" x14ac:dyDescent="0.4">
      <c r="A180" s="186">
        <f t="shared" si="22"/>
        <v>140</v>
      </c>
      <c r="B180" s="96"/>
      <c r="C180" s="97"/>
      <c r="D180" s="112" t="str">
        <f t="shared" si="33"/>
        <v/>
      </c>
      <c r="E180" s="98"/>
      <c r="F180" s="99"/>
      <c r="G180" s="100"/>
      <c r="H180" s="134" t="str">
        <f t="shared" si="25"/>
        <v/>
      </c>
      <c r="I180" s="135" t="str">
        <f t="shared" si="26"/>
        <v/>
      </c>
      <c r="J180" s="101"/>
      <c r="K180" s="100"/>
      <c r="L180" s="134" t="str">
        <f t="shared" si="27"/>
        <v/>
      </c>
      <c r="M180" s="135" t="str">
        <f t="shared" si="28"/>
        <v/>
      </c>
      <c r="N180" s="138" t="str">
        <f t="shared" si="29"/>
        <v/>
      </c>
      <c r="O180" s="139" t="str">
        <f t="shared" si="30"/>
        <v/>
      </c>
      <c r="P180" s="140" t="str">
        <f t="shared" si="31"/>
        <v/>
      </c>
      <c r="Q180" s="305" t="str">
        <f t="shared" si="32"/>
        <v/>
      </c>
      <c r="R180" s="223" t="str">
        <f t="shared" si="34"/>
        <v/>
      </c>
      <c r="S180" s="278"/>
      <c r="T180" s="278"/>
      <c r="U180" s="255"/>
    </row>
    <row r="181" spans="1:22" ht="18.75" customHeight="1" x14ac:dyDescent="0.4">
      <c r="A181" s="186">
        <f t="shared" si="22"/>
        <v>141</v>
      </c>
      <c r="B181" s="96"/>
      <c r="C181" s="97"/>
      <c r="D181" s="112" t="str">
        <f t="shared" si="33"/>
        <v/>
      </c>
      <c r="E181" s="98"/>
      <c r="F181" s="99"/>
      <c r="G181" s="100"/>
      <c r="H181" s="134" t="str">
        <f t="shared" si="10"/>
        <v/>
      </c>
      <c r="I181" s="135" t="str">
        <f t="shared" si="2"/>
        <v/>
      </c>
      <c r="J181" s="101"/>
      <c r="K181" s="100"/>
      <c r="L181" s="134" t="str">
        <f t="shared" si="3"/>
        <v/>
      </c>
      <c r="M181" s="135" t="str">
        <f t="shared" si="4"/>
        <v/>
      </c>
      <c r="N181" s="138" t="str">
        <f t="shared" si="5"/>
        <v/>
      </c>
      <c r="O181" s="139" t="str">
        <f t="shared" si="6"/>
        <v/>
      </c>
      <c r="P181" s="140" t="str">
        <f t="shared" si="7"/>
        <v/>
      </c>
      <c r="Q181" s="305" t="str">
        <f t="shared" si="8"/>
        <v/>
      </c>
      <c r="R181" s="223" t="str">
        <f t="shared" si="34"/>
        <v/>
      </c>
      <c r="S181" s="278"/>
      <c r="T181" s="278"/>
      <c r="U181" s="253"/>
      <c r="V181" s="254"/>
    </row>
    <row r="182" spans="1:22" ht="18.75" customHeight="1" x14ac:dyDescent="0.4">
      <c r="A182" s="186">
        <f t="shared" si="22"/>
        <v>142</v>
      </c>
      <c r="B182" s="96"/>
      <c r="C182" s="97"/>
      <c r="D182" s="112" t="str">
        <f t="shared" si="33"/>
        <v/>
      </c>
      <c r="E182" s="98"/>
      <c r="F182" s="99"/>
      <c r="G182" s="100"/>
      <c r="H182" s="134" t="str">
        <f t="shared" si="10"/>
        <v/>
      </c>
      <c r="I182" s="135" t="str">
        <f t="shared" si="2"/>
        <v/>
      </c>
      <c r="J182" s="101"/>
      <c r="K182" s="100"/>
      <c r="L182" s="134" t="str">
        <f t="shared" si="3"/>
        <v/>
      </c>
      <c r="M182" s="135" t="str">
        <f t="shared" si="4"/>
        <v/>
      </c>
      <c r="N182" s="138" t="str">
        <f t="shared" si="5"/>
        <v/>
      </c>
      <c r="O182" s="139" t="str">
        <f t="shared" si="6"/>
        <v/>
      </c>
      <c r="P182" s="140" t="str">
        <f t="shared" si="7"/>
        <v/>
      </c>
      <c r="Q182" s="305" t="str">
        <f t="shared" si="8"/>
        <v/>
      </c>
      <c r="R182" s="223" t="str">
        <f t="shared" si="34"/>
        <v/>
      </c>
      <c r="S182" s="278"/>
      <c r="T182" s="278"/>
      <c r="U182" s="253"/>
      <c r="V182" s="254"/>
    </row>
    <row r="183" spans="1:22" ht="18.75" customHeight="1" x14ac:dyDescent="0.4">
      <c r="A183" s="186">
        <f t="shared" si="22"/>
        <v>143</v>
      </c>
      <c r="B183" s="96"/>
      <c r="C183" s="97"/>
      <c r="D183" s="112" t="str">
        <f t="shared" si="33"/>
        <v/>
      </c>
      <c r="E183" s="98"/>
      <c r="F183" s="99"/>
      <c r="G183" s="100"/>
      <c r="H183" s="134" t="str">
        <f t="shared" si="10"/>
        <v/>
      </c>
      <c r="I183" s="135" t="str">
        <f t="shared" si="2"/>
        <v/>
      </c>
      <c r="J183" s="101"/>
      <c r="K183" s="100"/>
      <c r="L183" s="134" t="str">
        <f t="shared" si="3"/>
        <v/>
      </c>
      <c r="M183" s="135" t="str">
        <f t="shared" si="4"/>
        <v/>
      </c>
      <c r="N183" s="138" t="str">
        <f t="shared" si="5"/>
        <v/>
      </c>
      <c r="O183" s="139" t="str">
        <f t="shared" si="6"/>
        <v/>
      </c>
      <c r="P183" s="140" t="str">
        <f t="shared" si="7"/>
        <v/>
      </c>
      <c r="Q183" s="305" t="str">
        <f t="shared" si="8"/>
        <v/>
      </c>
      <c r="R183" s="223" t="str">
        <f t="shared" si="34"/>
        <v/>
      </c>
      <c r="S183" s="278"/>
      <c r="T183" s="278"/>
      <c r="U183" s="253"/>
      <c r="V183" s="254"/>
    </row>
    <row r="184" spans="1:22" ht="18.75" customHeight="1" x14ac:dyDescent="0.4">
      <c r="A184" s="186">
        <f t="shared" si="22"/>
        <v>144</v>
      </c>
      <c r="B184" s="96"/>
      <c r="C184" s="97"/>
      <c r="D184" s="112" t="str">
        <f t="shared" si="33"/>
        <v/>
      </c>
      <c r="E184" s="98"/>
      <c r="F184" s="99"/>
      <c r="G184" s="100"/>
      <c r="H184" s="134" t="str">
        <f t="shared" si="10"/>
        <v/>
      </c>
      <c r="I184" s="135" t="str">
        <f t="shared" si="2"/>
        <v/>
      </c>
      <c r="J184" s="101"/>
      <c r="K184" s="100"/>
      <c r="L184" s="134" t="str">
        <f t="shared" si="3"/>
        <v/>
      </c>
      <c r="M184" s="135" t="str">
        <f t="shared" si="4"/>
        <v/>
      </c>
      <c r="N184" s="138" t="str">
        <f t="shared" si="5"/>
        <v/>
      </c>
      <c r="O184" s="139" t="str">
        <f t="shared" si="6"/>
        <v/>
      </c>
      <c r="P184" s="140" t="str">
        <f t="shared" si="7"/>
        <v/>
      </c>
      <c r="Q184" s="305" t="str">
        <f t="shared" si="8"/>
        <v/>
      </c>
      <c r="R184" s="223" t="str">
        <f t="shared" si="34"/>
        <v/>
      </c>
      <c r="S184" s="278"/>
      <c r="T184" s="278"/>
      <c r="U184" s="255"/>
    </row>
    <row r="185" spans="1:22" ht="18.75" customHeight="1" x14ac:dyDescent="0.4">
      <c r="A185" s="186">
        <f t="shared" si="22"/>
        <v>145</v>
      </c>
      <c r="B185" s="96"/>
      <c r="C185" s="97"/>
      <c r="D185" s="112" t="str">
        <f t="shared" si="33"/>
        <v/>
      </c>
      <c r="E185" s="98"/>
      <c r="F185" s="99"/>
      <c r="G185" s="100"/>
      <c r="H185" s="134" t="str">
        <f t="shared" si="10"/>
        <v/>
      </c>
      <c r="I185" s="135" t="str">
        <f t="shared" si="2"/>
        <v/>
      </c>
      <c r="J185" s="101"/>
      <c r="K185" s="100"/>
      <c r="L185" s="134" t="str">
        <f t="shared" si="3"/>
        <v/>
      </c>
      <c r="M185" s="135" t="str">
        <f t="shared" si="4"/>
        <v/>
      </c>
      <c r="N185" s="138" t="str">
        <f t="shared" si="5"/>
        <v/>
      </c>
      <c r="O185" s="139" t="str">
        <f t="shared" si="6"/>
        <v/>
      </c>
      <c r="P185" s="140" t="str">
        <f t="shared" si="7"/>
        <v/>
      </c>
      <c r="Q185" s="305" t="str">
        <f t="shared" si="8"/>
        <v/>
      </c>
      <c r="R185" s="223" t="str">
        <f t="shared" si="34"/>
        <v/>
      </c>
      <c r="S185" s="278"/>
      <c r="T185" s="278"/>
      <c r="U185" s="255"/>
    </row>
    <row r="186" spans="1:22" ht="18.75" customHeight="1" x14ac:dyDescent="0.4">
      <c r="A186" s="186">
        <f t="shared" si="22"/>
        <v>146</v>
      </c>
      <c r="B186" s="96"/>
      <c r="C186" s="97"/>
      <c r="D186" s="112" t="str">
        <f t="shared" si="33"/>
        <v/>
      </c>
      <c r="E186" s="98"/>
      <c r="F186" s="99"/>
      <c r="G186" s="102"/>
      <c r="H186" s="134" t="str">
        <f t="shared" si="10"/>
        <v/>
      </c>
      <c r="I186" s="135" t="str">
        <f t="shared" si="2"/>
        <v/>
      </c>
      <c r="J186" s="101"/>
      <c r="K186" s="102"/>
      <c r="L186" s="134" t="str">
        <f t="shared" si="3"/>
        <v/>
      </c>
      <c r="M186" s="135" t="str">
        <f t="shared" si="4"/>
        <v/>
      </c>
      <c r="N186" s="138" t="str">
        <f t="shared" si="5"/>
        <v/>
      </c>
      <c r="O186" s="139" t="str">
        <f t="shared" si="6"/>
        <v/>
      </c>
      <c r="P186" s="140" t="str">
        <f t="shared" si="7"/>
        <v/>
      </c>
      <c r="Q186" s="305" t="str">
        <f t="shared" si="8"/>
        <v/>
      </c>
      <c r="R186" s="223" t="str">
        <f t="shared" si="34"/>
        <v/>
      </c>
      <c r="S186" s="278"/>
      <c r="T186" s="278"/>
      <c r="U186" s="255"/>
    </row>
    <row r="187" spans="1:22" ht="18.75" customHeight="1" x14ac:dyDescent="0.4">
      <c r="A187" s="186">
        <f t="shared" si="22"/>
        <v>147</v>
      </c>
      <c r="B187" s="96"/>
      <c r="C187" s="97"/>
      <c r="D187" s="112" t="str">
        <f t="shared" si="33"/>
        <v/>
      </c>
      <c r="E187" s="98"/>
      <c r="F187" s="99"/>
      <c r="G187" s="100"/>
      <c r="H187" s="134" t="str">
        <f t="shared" si="10"/>
        <v/>
      </c>
      <c r="I187" s="135" t="str">
        <f t="shared" si="2"/>
        <v/>
      </c>
      <c r="J187" s="101"/>
      <c r="K187" s="100"/>
      <c r="L187" s="134" t="str">
        <f t="shared" si="3"/>
        <v/>
      </c>
      <c r="M187" s="135" t="str">
        <f t="shared" si="4"/>
        <v/>
      </c>
      <c r="N187" s="138" t="str">
        <f t="shared" si="5"/>
        <v/>
      </c>
      <c r="O187" s="139" t="str">
        <f t="shared" si="6"/>
        <v/>
      </c>
      <c r="P187" s="140" t="str">
        <f t="shared" si="7"/>
        <v/>
      </c>
      <c r="Q187" s="305" t="str">
        <f t="shared" si="8"/>
        <v/>
      </c>
      <c r="R187" s="223" t="str">
        <f t="shared" si="34"/>
        <v/>
      </c>
      <c r="S187" s="278"/>
      <c r="T187" s="278"/>
      <c r="U187" s="255"/>
    </row>
    <row r="188" spans="1:22" ht="18.75" customHeight="1" x14ac:dyDescent="0.4">
      <c r="A188" s="186">
        <f t="shared" si="22"/>
        <v>148</v>
      </c>
      <c r="B188" s="96"/>
      <c r="C188" s="97"/>
      <c r="D188" s="112" t="str">
        <f t="shared" si="33"/>
        <v/>
      </c>
      <c r="E188" s="98"/>
      <c r="F188" s="99"/>
      <c r="G188" s="100"/>
      <c r="H188" s="134" t="str">
        <f t="shared" si="10"/>
        <v/>
      </c>
      <c r="I188" s="135" t="str">
        <f t="shared" si="2"/>
        <v/>
      </c>
      <c r="J188" s="101"/>
      <c r="K188" s="100"/>
      <c r="L188" s="134" t="str">
        <f t="shared" si="3"/>
        <v/>
      </c>
      <c r="M188" s="135" t="str">
        <f t="shared" si="4"/>
        <v/>
      </c>
      <c r="N188" s="138" t="str">
        <f t="shared" si="5"/>
        <v/>
      </c>
      <c r="O188" s="139" t="str">
        <f t="shared" si="6"/>
        <v/>
      </c>
      <c r="P188" s="140" t="str">
        <f t="shared" si="7"/>
        <v/>
      </c>
      <c r="Q188" s="305" t="str">
        <f t="shared" si="8"/>
        <v/>
      </c>
      <c r="R188" s="223" t="str">
        <f t="shared" si="34"/>
        <v/>
      </c>
      <c r="S188" s="278"/>
      <c r="T188" s="278"/>
      <c r="U188" s="255"/>
    </row>
    <row r="189" spans="1:22" ht="18.75" customHeight="1" x14ac:dyDescent="0.4">
      <c r="A189" s="186">
        <f t="shared" si="22"/>
        <v>149</v>
      </c>
      <c r="B189" s="96"/>
      <c r="C189" s="97"/>
      <c r="D189" s="112" t="str">
        <f t="shared" si="33"/>
        <v/>
      </c>
      <c r="E189" s="98"/>
      <c r="F189" s="99"/>
      <c r="G189" s="100"/>
      <c r="H189" s="134" t="str">
        <f t="shared" si="10"/>
        <v/>
      </c>
      <c r="I189" s="135" t="str">
        <f t="shared" si="2"/>
        <v/>
      </c>
      <c r="J189" s="101"/>
      <c r="K189" s="100"/>
      <c r="L189" s="134" t="str">
        <f t="shared" si="3"/>
        <v/>
      </c>
      <c r="M189" s="135" t="str">
        <f t="shared" si="4"/>
        <v/>
      </c>
      <c r="N189" s="138" t="str">
        <f t="shared" si="5"/>
        <v/>
      </c>
      <c r="O189" s="139" t="str">
        <f t="shared" si="6"/>
        <v/>
      </c>
      <c r="P189" s="140" t="str">
        <f t="shared" si="7"/>
        <v/>
      </c>
      <c r="Q189" s="305" t="str">
        <f t="shared" si="8"/>
        <v/>
      </c>
      <c r="R189" s="223" t="str">
        <f t="shared" si="34"/>
        <v/>
      </c>
      <c r="S189" s="278"/>
      <c r="T189" s="278"/>
      <c r="U189" s="255"/>
    </row>
    <row r="190" spans="1:22" ht="18.75" customHeight="1" x14ac:dyDescent="0.4">
      <c r="A190" s="186">
        <f t="shared" si="22"/>
        <v>150</v>
      </c>
      <c r="B190" s="96"/>
      <c r="C190" s="97"/>
      <c r="D190" s="112" t="str">
        <f t="shared" si="33"/>
        <v/>
      </c>
      <c r="E190" s="98"/>
      <c r="F190" s="99"/>
      <c r="G190" s="100"/>
      <c r="H190" s="134" t="str">
        <f t="shared" si="10"/>
        <v/>
      </c>
      <c r="I190" s="135" t="str">
        <f t="shared" si="2"/>
        <v/>
      </c>
      <c r="J190" s="101"/>
      <c r="K190" s="100"/>
      <c r="L190" s="134" t="str">
        <f t="shared" si="3"/>
        <v/>
      </c>
      <c r="M190" s="135" t="str">
        <f t="shared" si="4"/>
        <v/>
      </c>
      <c r="N190" s="138" t="str">
        <f t="shared" si="5"/>
        <v/>
      </c>
      <c r="O190" s="139" t="str">
        <f t="shared" si="6"/>
        <v/>
      </c>
      <c r="P190" s="140" t="str">
        <f t="shared" si="7"/>
        <v/>
      </c>
      <c r="Q190" s="305" t="str">
        <f t="shared" si="8"/>
        <v/>
      </c>
      <c r="R190" s="223" t="str">
        <f t="shared" si="34"/>
        <v/>
      </c>
      <c r="S190" s="278"/>
      <c r="T190" s="278"/>
      <c r="U190" s="255"/>
    </row>
    <row r="191" spans="1:22" ht="18.75" customHeight="1" x14ac:dyDescent="0.4">
      <c r="A191" s="186">
        <f t="shared" si="22"/>
        <v>151</v>
      </c>
      <c r="B191" s="96"/>
      <c r="C191" s="97"/>
      <c r="D191" s="112" t="str">
        <f t="shared" si="33"/>
        <v/>
      </c>
      <c r="E191" s="98"/>
      <c r="F191" s="99"/>
      <c r="G191" s="100"/>
      <c r="H191" s="134" t="str">
        <f t="shared" si="10"/>
        <v/>
      </c>
      <c r="I191" s="135" t="str">
        <f t="shared" si="2"/>
        <v/>
      </c>
      <c r="J191" s="101"/>
      <c r="K191" s="100"/>
      <c r="L191" s="134" t="str">
        <f t="shared" si="3"/>
        <v/>
      </c>
      <c r="M191" s="135" t="str">
        <f t="shared" si="4"/>
        <v/>
      </c>
      <c r="N191" s="138" t="str">
        <f t="shared" si="5"/>
        <v/>
      </c>
      <c r="O191" s="139" t="str">
        <f t="shared" si="6"/>
        <v/>
      </c>
      <c r="P191" s="140" t="str">
        <f t="shared" si="7"/>
        <v/>
      </c>
      <c r="Q191" s="305" t="str">
        <f t="shared" si="8"/>
        <v/>
      </c>
      <c r="R191" s="223" t="str">
        <f t="shared" si="34"/>
        <v/>
      </c>
      <c r="S191" s="278"/>
      <c r="T191" s="278"/>
      <c r="U191" s="255"/>
    </row>
    <row r="192" spans="1:22" ht="18.75" customHeight="1" x14ac:dyDescent="0.4">
      <c r="A192" s="186">
        <f t="shared" si="22"/>
        <v>152</v>
      </c>
      <c r="B192" s="96"/>
      <c r="C192" s="97"/>
      <c r="D192" s="112" t="str">
        <f t="shared" si="33"/>
        <v/>
      </c>
      <c r="E192" s="98"/>
      <c r="F192" s="99"/>
      <c r="G192" s="100"/>
      <c r="H192" s="134" t="str">
        <f t="shared" si="10"/>
        <v/>
      </c>
      <c r="I192" s="135" t="str">
        <f t="shared" si="2"/>
        <v/>
      </c>
      <c r="J192" s="101"/>
      <c r="K192" s="100"/>
      <c r="L192" s="134" t="str">
        <f t="shared" si="3"/>
        <v/>
      </c>
      <c r="M192" s="135" t="str">
        <f t="shared" si="4"/>
        <v/>
      </c>
      <c r="N192" s="138" t="str">
        <f t="shared" si="5"/>
        <v/>
      </c>
      <c r="O192" s="139" t="str">
        <f t="shared" si="6"/>
        <v/>
      </c>
      <c r="P192" s="140" t="str">
        <f t="shared" si="7"/>
        <v/>
      </c>
      <c r="Q192" s="305" t="str">
        <f t="shared" si="8"/>
        <v/>
      </c>
      <c r="R192" s="223" t="str">
        <f t="shared" si="34"/>
        <v/>
      </c>
      <c r="S192" s="278"/>
      <c r="T192" s="278"/>
      <c r="U192" s="255"/>
    </row>
    <row r="193" spans="1:22" ht="18.75" customHeight="1" x14ac:dyDescent="0.4">
      <c r="A193" s="186">
        <f t="shared" si="22"/>
        <v>153</v>
      </c>
      <c r="B193" s="96"/>
      <c r="C193" s="97"/>
      <c r="D193" s="112" t="str">
        <f t="shared" si="33"/>
        <v/>
      </c>
      <c r="E193" s="98"/>
      <c r="F193" s="99"/>
      <c r="G193" s="100"/>
      <c r="H193" s="134" t="str">
        <f t="shared" si="10"/>
        <v/>
      </c>
      <c r="I193" s="135" t="str">
        <f t="shared" si="2"/>
        <v/>
      </c>
      <c r="J193" s="101"/>
      <c r="K193" s="100"/>
      <c r="L193" s="134" t="str">
        <f t="shared" si="3"/>
        <v/>
      </c>
      <c r="M193" s="135" t="str">
        <f t="shared" si="4"/>
        <v/>
      </c>
      <c r="N193" s="138" t="str">
        <f t="shared" si="5"/>
        <v/>
      </c>
      <c r="O193" s="139" t="str">
        <f t="shared" si="6"/>
        <v/>
      </c>
      <c r="P193" s="140" t="str">
        <f t="shared" si="7"/>
        <v/>
      </c>
      <c r="Q193" s="305" t="str">
        <f t="shared" si="8"/>
        <v/>
      </c>
      <c r="R193" s="223" t="str">
        <f t="shared" si="34"/>
        <v/>
      </c>
      <c r="S193" s="278"/>
      <c r="T193" s="278"/>
      <c r="U193" s="255"/>
    </row>
    <row r="194" spans="1:22" ht="18.75" customHeight="1" x14ac:dyDescent="0.4">
      <c r="A194" s="186">
        <f t="shared" si="22"/>
        <v>154</v>
      </c>
      <c r="B194" s="96"/>
      <c r="C194" s="97"/>
      <c r="D194" s="112" t="str">
        <f t="shared" si="33"/>
        <v/>
      </c>
      <c r="E194" s="98"/>
      <c r="F194" s="99"/>
      <c r="G194" s="100"/>
      <c r="H194" s="134" t="str">
        <f t="shared" si="10"/>
        <v/>
      </c>
      <c r="I194" s="135" t="str">
        <f t="shared" si="2"/>
        <v/>
      </c>
      <c r="J194" s="101"/>
      <c r="K194" s="100"/>
      <c r="L194" s="134" t="str">
        <f t="shared" si="3"/>
        <v/>
      </c>
      <c r="M194" s="135" t="str">
        <f t="shared" si="4"/>
        <v/>
      </c>
      <c r="N194" s="138" t="str">
        <f t="shared" si="5"/>
        <v/>
      </c>
      <c r="O194" s="139" t="str">
        <f t="shared" si="6"/>
        <v/>
      </c>
      <c r="P194" s="140" t="str">
        <f t="shared" si="7"/>
        <v/>
      </c>
      <c r="Q194" s="305" t="str">
        <f t="shared" si="8"/>
        <v/>
      </c>
      <c r="R194" s="223" t="str">
        <f t="shared" si="34"/>
        <v/>
      </c>
      <c r="S194" s="278"/>
      <c r="T194" s="278"/>
      <c r="U194" s="255"/>
    </row>
    <row r="195" spans="1:22" ht="18.75" customHeight="1" x14ac:dyDescent="0.4">
      <c r="A195" s="186">
        <f t="shared" si="22"/>
        <v>155</v>
      </c>
      <c r="B195" s="96"/>
      <c r="C195" s="97"/>
      <c r="D195" s="112" t="str">
        <f t="shared" si="33"/>
        <v/>
      </c>
      <c r="E195" s="98"/>
      <c r="F195" s="99"/>
      <c r="G195" s="100"/>
      <c r="H195" s="134" t="str">
        <f t="shared" si="10"/>
        <v/>
      </c>
      <c r="I195" s="135" t="str">
        <f t="shared" si="2"/>
        <v/>
      </c>
      <c r="J195" s="101"/>
      <c r="K195" s="100"/>
      <c r="L195" s="134" t="str">
        <f t="shared" si="3"/>
        <v/>
      </c>
      <c r="M195" s="135" t="str">
        <f t="shared" si="4"/>
        <v/>
      </c>
      <c r="N195" s="138" t="str">
        <f t="shared" si="5"/>
        <v/>
      </c>
      <c r="O195" s="139" t="str">
        <f t="shared" si="6"/>
        <v/>
      </c>
      <c r="P195" s="140" t="str">
        <f t="shared" si="7"/>
        <v/>
      </c>
      <c r="Q195" s="305" t="str">
        <f t="shared" si="8"/>
        <v/>
      </c>
      <c r="R195" s="223" t="str">
        <f t="shared" si="34"/>
        <v/>
      </c>
      <c r="S195" s="278"/>
      <c r="T195" s="278"/>
      <c r="U195" s="255"/>
    </row>
    <row r="196" spans="1:22" ht="18.75" customHeight="1" x14ac:dyDescent="0.4">
      <c r="A196" s="186">
        <f t="shared" si="22"/>
        <v>156</v>
      </c>
      <c r="B196" s="96"/>
      <c r="C196" s="97"/>
      <c r="D196" s="112" t="str">
        <f t="shared" si="33"/>
        <v/>
      </c>
      <c r="E196" s="98"/>
      <c r="F196" s="99"/>
      <c r="G196" s="102"/>
      <c r="H196" s="134" t="str">
        <f t="shared" si="10"/>
        <v/>
      </c>
      <c r="I196" s="135" t="str">
        <f t="shared" si="2"/>
        <v/>
      </c>
      <c r="J196" s="101"/>
      <c r="K196" s="102"/>
      <c r="L196" s="134" t="str">
        <f t="shared" si="3"/>
        <v/>
      </c>
      <c r="M196" s="135" t="str">
        <f t="shared" si="4"/>
        <v/>
      </c>
      <c r="N196" s="138" t="str">
        <f t="shared" si="5"/>
        <v/>
      </c>
      <c r="O196" s="139" t="str">
        <f t="shared" si="6"/>
        <v/>
      </c>
      <c r="P196" s="140" t="str">
        <f t="shared" si="7"/>
        <v/>
      </c>
      <c r="Q196" s="305" t="str">
        <f t="shared" si="8"/>
        <v/>
      </c>
      <c r="R196" s="223" t="str">
        <f t="shared" si="34"/>
        <v/>
      </c>
      <c r="S196" s="278"/>
      <c r="T196" s="278"/>
      <c r="U196" s="255"/>
    </row>
    <row r="197" spans="1:22" ht="18.75" customHeight="1" x14ac:dyDescent="0.4">
      <c r="A197" s="186">
        <f t="shared" si="22"/>
        <v>157</v>
      </c>
      <c r="B197" s="96"/>
      <c r="C197" s="97"/>
      <c r="D197" s="112" t="str">
        <f t="shared" si="33"/>
        <v/>
      </c>
      <c r="E197" s="98"/>
      <c r="F197" s="99"/>
      <c r="G197" s="100"/>
      <c r="H197" s="134" t="str">
        <f t="shared" si="10"/>
        <v/>
      </c>
      <c r="I197" s="135" t="str">
        <f t="shared" si="2"/>
        <v/>
      </c>
      <c r="J197" s="101"/>
      <c r="K197" s="100"/>
      <c r="L197" s="134" t="str">
        <f t="shared" si="3"/>
        <v/>
      </c>
      <c r="M197" s="135" t="str">
        <f t="shared" si="4"/>
        <v/>
      </c>
      <c r="N197" s="138" t="str">
        <f t="shared" si="5"/>
        <v/>
      </c>
      <c r="O197" s="139" t="str">
        <f t="shared" si="6"/>
        <v/>
      </c>
      <c r="P197" s="140" t="str">
        <f t="shared" si="7"/>
        <v/>
      </c>
      <c r="Q197" s="305" t="str">
        <f t="shared" si="8"/>
        <v/>
      </c>
      <c r="R197" s="223" t="str">
        <f t="shared" si="34"/>
        <v/>
      </c>
      <c r="S197" s="278"/>
      <c r="T197" s="278"/>
      <c r="U197" s="255"/>
    </row>
    <row r="198" spans="1:22" ht="18.75" customHeight="1" x14ac:dyDescent="0.4">
      <c r="A198" s="186">
        <f t="shared" si="22"/>
        <v>158</v>
      </c>
      <c r="B198" s="96"/>
      <c r="C198" s="97"/>
      <c r="D198" s="112" t="str">
        <f t="shared" si="33"/>
        <v/>
      </c>
      <c r="E198" s="98"/>
      <c r="F198" s="99"/>
      <c r="G198" s="100"/>
      <c r="H198" s="134" t="str">
        <f t="shared" si="10"/>
        <v/>
      </c>
      <c r="I198" s="135" t="str">
        <f t="shared" si="2"/>
        <v/>
      </c>
      <c r="J198" s="101"/>
      <c r="K198" s="100"/>
      <c r="L198" s="134" t="str">
        <f t="shared" si="3"/>
        <v/>
      </c>
      <c r="M198" s="135" t="str">
        <f t="shared" si="4"/>
        <v/>
      </c>
      <c r="N198" s="138" t="str">
        <f t="shared" si="5"/>
        <v/>
      </c>
      <c r="O198" s="139" t="str">
        <f t="shared" si="6"/>
        <v/>
      </c>
      <c r="P198" s="140" t="str">
        <f t="shared" si="7"/>
        <v/>
      </c>
      <c r="Q198" s="305" t="str">
        <f t="shared" si="8"/>
        <v/>
      </c>
      <c r="R198" s="223" t="str">
        <f t="shared" si="34"/>
        <v/>
      </c>
      <c r="S198" s="278"/>
      <c r="T198" s="278"/>
      <c r="U198" s="255"/>
    </row>
    <row r="199" spans="1:22" ht="18.75" customHeight="1" x14ac:dyDescent="0.4">
      <c r="A199" s="186">
        <f t="shared" si="22"/>
        <v>159</v>
      </c>
      <c r="B199" s="96"/>
      <c r="C199" s="97"/>
      <c r="D199" s="112" t="str">
        <f t="shared" si="33"/>
        <v/>
      </c>
      <c r="E199" s="98"/>
      <c r="F199" s="99"/>
      <c r="G199" s="100"/>
      <c r="H199" s="134" t="str">
        <f t="shared" si="10"/>
        <v/>
      </c>
      <c r="I199" s="135" t="str">
        <f t="shared" si="2"/>
        <v/>
      </c>
      <c r="J199" s="101"/>
      <c r="K199" s="100"/>
      <c r="L199" s="134" t="str">
        <f t="shared" si="3"/>
        <v/>
      </c>
      <c r="M199" s="135" t="str">
        <f t="shared" si="4"/>
        <v/>
      </c>
      <c r="N199" s="138" t="str">
        <f t="shared" si="5"/>
        <v/>
      </c>
      <c r="O199" s="139" t="str">
        <f t="shared" si="6"/>
        <v/>
      </c>
      <c r="P199" s="140" t="str">
        <f t="shared" si="7"/>
        <v/>
      </c>
      <c r="Q199" s="305" t="str">
        <f t="shared" si="8"/>
        <v/>
      </c>
      <c r="R199" s="223" t="str">
        <f t="shared" si="34"/>
        <v/>
      </c>
      <c r="S199" s="278"/>
      <c r="T199" s="278"/>
      <c r="U199" s="255"/>
    </row>
    <row r="200" spans="1:22" ht="18.75" customHeight="1" x14ac:dyDescent="0.4">
      <c r="A200" s="186">
        <f t="shared" si="22"/>
        <v>160</v>
      </c>
      <c r="B200" s="96"/>
      <c r="C200" s="97"/>
      <c r="D200" s="112" t="str">
        <f t="shared" si="33"/>
        <v/>
      </c>
      <c r="E200" s="98"/>
      <c r="F200" s="99"/>
      <c r="G200" s="100"/>
      <c r="H200" s="134" t="str">
        <f t="shared" si="10"/>
        <v/>
      </c>
      <c r="I200" s="135" t="str">
        <f t="shared" si="2"/>
        <v/>
      </c>
      <c r="J200" s="101"/>
      <c r="K200" s="100"/>
      <c r="L200" s="134" t="str">
        <f t="shared" si="3"/>
        <v/>
      </c>
      <c r="M200" s="135" t="str">
        <f t="shared" si="4"/>
        <v/>
      </c>
      <c r="N200" s="138" t="str">
        <f t="shared" si="5"/>
        <v/>
      </c>
      <c r="O200" s="139" t="str">
        <f t="shared" si="6"/>
        <v/>
      </c>
      <c r="P200" s="140" t="str">
        <f t="shared" si="7"/>
        <v/>
      </c>
      <c r="Q200" s="305" t="str">
        <f t="shared" si="8"/>
        <v/>
      </c>
      <c r="R200" s="223" t="str">
        <f t="shared" si="34"/>
        <v/>
      </c>
      <c r="S200" s="278"/>
      <c r="T200" s="278"/>
      <c r="U200" s="255"/>
    </row>
    <row r="201" spans="1:22" ht="18.75" customHeight="1" x14ac:dyDescent="0.4">
      <c r="A201" s="186">
        <f t="shared" si="22"/>
        <v>161</v>
      </c>
      <c r="B201" s="96"/>
      <c r="C201" s="97"/>
      <c r="D201" s="112" t="str">
        <f t="shared" si="33"/>
        <v/>
      </c>
      <c r="E201" s="98"/>
      <c r="F201" s="99"/>
      <c r="G201" s="100"/>
      <c r="H201" s="134" t="str">
        <f t="shared" si="10"/>
        <v/>
      </c>
      <c r="I201" s="135" t="str">
        <f t="shared" si="2"/>
        <v/>
      </c>
      <c r="J201" s="101"/>
      <c r="K201" s="100"/>
      <c r="L201" s="134" t="str">
        <f t="shared" si="3"/>
        <v/>
      </c>
      <c r="M201" s="135" t="str">
        <f t="shared" si="4"/>
        <v/>
      </c>
      <c r="N201" s="138" t="str">
        <f t="shared" si="5"/>
        <v/>
      </c>
      <c r="O201" s="139" t="str">
        <f t="shared" si="6"/>
        <v/>
      </c>
      <c r="P201" s="140" t="str">
        <f t="shared" si="7"/>
        <v/>
      </c>
      <c r="Q201" s="305" t="str">
        <f t="shared" si="8"/>
        <v/>
      </c>
      <c r="R201" s="223" t="str">
        <f t="shared" si="34"/>
        <v/>
      </c>
      <c r="S201" s="278"/>
      <c r="T201" s="278"/>
      <c r="U201" s="253"/>
      <c r="V201" s="254"/>
    </row>
    <row r="202" spans="1:22" ht="18.75" customHeight="1" x14ac:dyDescent="0.4">
      <c r="A202" s="186">
        <f t="shared" si="22"/>
        <v>162</v>
      </c>
      <c r="B202" s="96"/>
      <c r="C202" s="97"/>
      <c r="D202" s="112" t="str">
        <f t="shared" si="33"/>
        <v/>
      </c>
      <c r="E202" s="98"/>
      <c r="F202" s="99"/>
      <c r="G202" s="100"/>
      <c r="H202" s="134" t="str">
        <f t="shared" si="10"/>
        <v/>
      </c>
      <c r="I202" s="135" t="str">
        <f t="shared" si="2"/>
        <v/>
      </c>
      <c r="J202" s="101"/>
      <c r="K202" s="100"/>
      <c r="L202" s="134" t="str">
        <f t="shared" si="3"/>
        <v/>
      </c>
      <c r="M202" s="135" t="str">
        <f t="shared" si="4"/>
        <v/>
      </c>
      <c r="N202" s="138" t="str">
        <f t="shared" si="5"/>
        <v/>
      </c>
      <c r="O202" s="139" t="str">
        <f t="shared" si="6"/>
        <v/>
      </c>
      <c r="P202" s="140" t="str">
        <f t="shared" si="7"/>
        <v/>
      </c>
      <c r="Q202" s="305" t="str">
        <f t="shared" si="8"/>
        <v/>
      </c>
      <c r="R202" s="223" t="str">
        <f t="shared" si="34"/>
        <v/>
      </c>
      <c r="S202" s="278"/>
      <c r="T202" s="278"/>
      <c r="U202" s="253"/>
      <c r="V202" s="254"/>
    </row>
    <row r="203" spans="1:22" ht="18.75" customHeight="1" x14ac:dyDescent="0.4">
      <c r="A203" s="186">
        <f t="shared" si="22"/>
        <v>163</v>
      </c>
      <c r="B203" s="96"/>
      <c r="C203" s="97"/>
      <c r="D203" s="112" t="str">
        <f t="shared" si="33"/>
        <v/>
      </c>
      <c r="E203" s="98"/>
      <c r="F203" s="99"/>
      <c r="G203" s="100"/>
      <c r="H203" s="134" t="str">
        <f t="shared" si="10"/>
        <v/>
      </c>
      <c r="I203" s="135" t="str">
        <f t="shared" si="2"/>
        <v/>
      </c>
      <c r="J203" s="101"/>
      <c r="K203" s="100"/>
      <c r="L203" s="134" t="str">
        <f t="shared" si="3"/>
        <v/>
      </c>
      <c r="M203" s="135" t="str">
        <f t="shared" si="4"/>
        <v/>
      </c>
      <c r="N203" s="138" t="str">
        <f t="shared" si="5"/>
        <v/>
      </c>
      <c r="O203" s="139" t="str">
        <f t="shared" si="6"/>
        <v/>
      </c>
      <c r="P203" s="140" t="str">
        <f t="shared" si="7"/>
        <v/>
      </c>
      <c r="Q203" s="305" t="str">
        <f t="shared" si="8"/>
        <v/>
      </c>
      <c r="R203" s="223" t="str">
        <f t="shared" si="34"/>
        <v/>
      </c>
      <c r="S203" s="278"/>
      <c r="T203" s="278"/>
      <c r="U203" s="253"/>
      <c r="V203" s="254"/>
    </row>
    <row r="204" spans="1:22" ht="18.75" customHeight="1" x14ac:dyDescent="0.4">
      <c r="A204" s="186">
        <f t="shared" si="22"/>
        <v>164</v>
      </c>
      <c r="B204" s="96"/>
      <c r="C204" s="97"/>
      <c r="D204" s="112" t="str">
        <f t="shared" si="33"/>
        <v/>
      </c>
      <c r="E204" s="98"/>
      <c r="F204" s="99"/>
      <c r="G204" s="100"/>
      <c r="H204" s="134" t="str">
        <f t="shared" si="10"/>
        <v/>
      </c>
      <c r="I204" s="135" t="str">
        <f t="shared" si="2"/>
        <v/>
      </c>
      <c r="J204" s="101"/>
      <c r="K204" s="100"/>
      <c r="L204" s="134" t="str">
        <f t="shared" si="3"/>
        <v/>
      </c>
      <c r="M204" s="135" t="str">
        <f t="shared" si="4"/>
        <v/>
      </c>
      <c r="N204" s="138" t="str">
        <f t="shared" si="5"/>
        <v/>
      </c>
      <c r="O204" s="139" t="str">
        <f t="shared" si="6"/>
        <v/>
      </c>
      <c r="P204" s="140" t="str">
        <f t="shared" si="7"/>
        <v/>
      </c>
      <c r="Q204" s="305" t="str">
        <f t="shared" si="8"/>
        <v/>
      </c>
      <c r="R204" s="223" t="str">
        <f t="shared" si="34"/>
        <v/>
      </c>
      <c r="S204" s="278"/>
      <c r="T204" s="278"/>
      <c r="U204" s="255"/>
    </row>
    <row r="205" spans="1:22" ht="18.75" customHeight="1" x14ac:dyDescent="0.4">
      <c r="A205" s="186">
        <f t="shared" si="22"/>
        <v>165</v>
      </c>
      <c r="B205" s="96"/>
      <c r="C205" s="97"/>
      <c r="D205" s="112" t="str">
        <f t="shared" si="33"/>
        <v/>
      </c>
      <c r="E205" s="98"/>
      <c r="F205" s="99"/>
      <c r="G205" s="100"/>
      <c r="H205" s="134" t="str">
        <f t="shared" si="10"/>
        <v/>
      </c>
      <c r="I205" s="135" t="str">
        <f t="shared" si="2"/>
        <v/>
      </c>
      <c r="J205" s="101"/>
      <c r="K205" s="100"/>
      <c r="L205" s="134" t="str">
        <f t="shared" si="3"/>
        <v/>
      </c>
      <c r="M205" s="135" t="str">
        <f t="shared" si="4"/>
        <v/>
      </c>
      <c r="N205" s="138" t="str">
        <f t="shared" si="5"/>
        <v/>
      </c>
      <c r="O205" s="139" t="str">
        <f t="shared" si="6"/>
        <v/>
      </c>
      <c r="P205" s="140" t="str">
        <f t="shared" si="7"/>
        <v/>
      </c>
      <c r="Q205" s="305" t="str">
        <f t="shared" si="8"/>
        <v/>
      </c>
      <c r="R205" s="223" t="str">
        <f t="shared" si="34"/>
        <v/>
      </c>
      <c r="S205" s="278"/>
      <c r="T205" s="278"/>
      <c r="U205" s="255"/>
    </row>
    <row r="206" spans="1:22" ht="18.75" customHeight="1" x14ac:dyDescent="0.4">
      <c r="A206" s="186">
        <f t="shared" si="22"/>
        <v>166</v>
      </c>
      <c r="B206" s="96"/>
      <c r="C206" s="97"/>
      <c r="D206" s="112" t="str">
        <f t="shared" si="33"/>
        <v/>
      </c>
      <c r="E206" s="98"/>
      <c r="F206" s="99"/>
      <c r="G206" s="102"/>
      <c r="H206" s="134" t="str">
        <f t="shared" si="10"/>
        <v/>
      </c>
      <c r="I206" s="135" t="str">
        <f t="shared" si="2"/>
        <v/>
      </c>
      <c r="J206" s="101"/>
      <c r="K206" s="102"/>
      <c r="L206" s="134" t="str">
        <f t="shared" si="3"/>
        <v/>
      </c>
      <c r="M206" s="135" t="str">
        <f t="shared" si="4"/>
        <v/>
      </c>
      <c r="N206" s="138" t="str">
        <f t="shared" si="5"/>
        <v/>
      </c>
      <c r="O206" s="139" t="str">
        <f t="shared" si="6"/>
        <v/>
      </c>
      <c r="P206" s="140" t="str">
        <f t="shared" si="7"/>
        <v/>
      </c>
      <c r="Q206" s="305" t="str">
        <f t="shared" si="8"/>
        <v/>
      </c>
      <c r="R206" s="223" t="str">
        <f t="shared" si="34"/>
        <v/>
      </c>
      <c r="S206" s="278"/>
      <c r="T206" s="278"/>
      <c r="U206" s="255"/>
    </row>
    <row r="207" spans="1:22" ht="18.75" customHeight="1" x14ac:dyDescent="0.4">
      <c r="A207" s="186">
        <f t="shared" si="22"/>
        <v>167</v>
      </c>
      <c r="B207" s="96"/>
      <c r="C207" s="97"/>
      <c r="D207" s="112" t="str">
        <f t="shared" si="33"/>
        <v/>
      </c>
      <c r="E207" s="98"/>
      <c r="F207" s="99"/>
      <c r="G207" s="100"/>
      <c r="H207" s="134" t="str">
        <f t="shared" si="10"/>
        <v/>
      </c>
      <c r="I207" s="135" t="str">
        <f t="shared" si="2"/>
        <v/>
      </c>
      <c r="J207" s="101"/>
      <c r="K207" s="100"/>
      <c r="L207" s="134" t="str">
        <f t="shared" si="3"/>
        <v/>
      </c>
      <c r="M207" s="135" t="str">
        <f t="shared" si="4"/>
        <v/>
      </c>
      <c r="N207" s="138" t="str">
        <f t="shared" si="5"/>
        <v/>
      </c>
      <c r="O207" s="139" t="str">
        <f t="shared" si="6"/>
        <v/>
      </c>
      <c r="P207" s="140" t="str">
        <f t="shared" si="7"/>
        <v/>
      </c>
      <c r="Q207" s="305" t="str">
        <f t="shared" si="8"/>
        <v/>
      </c>
      <c r="R207" s="223" t="str">
        <f t="shared" si="34"/>
        <v/>
      </c>
      <c r="S207" s="278"/>
      <c r="T207" s="278"/>
      <c r="U207" s="255"/>
    </row>
    <row r="208" spans="1:22" ht="18.75" customHeight="1" x14ac:dyDescent="0.4">
      <c r="A208" s="186">
        <f t="shared" si="22"/>
        <v>168</v>
      </c>
      <c r="B208" s="96"/>
      <c r="C208" s="97"/>
      <c r="D208" s="112" t="str">
        <f t="shared" si="33"/>
        <v/>
      </c>
      <c r="E208" s="98"/>
      <c r="F208" s="99"/>
      <c r="G208" s="100"/>
      <c r="H208" s="134" t="str">
        <f t="shared" si="10"/>
        <v/>
      </c>
      <c r="I208" s="135" t="str">
        <f t="shared" si="2"/>
        <v/>
      </c>
      <c r="J208" s="101"/>
      <c r="K208" s="100"/>
      <c r="L208" s="134" t="str">
        <f t="shared" si="3"/>
        <v/>
      </c>
      <c r="M208" s="135" t="str">
        <f t="shared" si="4"/>
        <v/>
      </c>
      <c r="N208" s="138" t="str">
        <f t="shared" si="5"/>
        <v/>
      </c>
      <c r="O208" s="139" t="str">
        <f t="shared" si="6"/>
        <v/>
      </c>
      <c r="P208" s="140" t="str">
        <f t="shared" si="7"/>
        <v/>
      </c>
      <c r="Q208" s="305" t="str">
        <f t="shared" si="8"/>
        <v/>
      </c>
      <c r="R208" s="223" t="str">
        <f t="shared" si="34"/>
        <v/>
      </c>
      <c r="S208" s="278"/>
      <c r="T208" s="278"/>
      <c r="U208" s="255"/>
    </row>
    <row r="209" spans="1:21" ht="18.75" customHeight="1" x14ac:dyDescent="0.4">
      <c r="A209" s="186">
        <f t="shared" si="22"/>
        <v>169</v>
      </c>
      <c r="B209" s="96"/>
      <c r="C209" s="97"/>
      <c r="D209" s="112" t="str">
        <f t="shared" si="33"/>
        <v/>
      </c>
      <c r="E209" s="98"/>
      <c r="F209" s="99"/>
      <c r="G209" s="100"/>
      <c r="H209" s="134" t="str">
        <f t="shared" si="10"/>
        <v/>
      </c>
      <c r="I209" s="135" t="str">
        <f t="shared" si="2"/>
        <v/>
      </c>
      <c r="J209" s="101"/>
      <c r="K209" s="100"/>
      <c r="L209" s="134" t="str">
        <f t="shared" si="3"/>
        <v/>
      </c>
      <c r="M209" s="135" t="str">
        <f t="shared" si="4"/>
        <v/>
      </c>
      <c r="N209" s="138" t="str">
        <f t="shared" si="5"/>
        <v/>
      </c>
      <c r="O209" s="139" t="str">
        <f t="shared" si="6"/>
        <v/>
      </c>
      <c r="P209" s="140" t="str">
        <f t="shared" si="7"/>
        <v/>
      </c>
      <c r="Q209" s="305" t="str">
        <f t="shared" si="8"/>
        <v/>
      </c>
      <c r="R209" s="223" t="str">
        <f t="shared" si="34"/>
        <v/>
      </c>
      <c r="S209" s="278"/>
      <c r="T209" s="278"/>
      <c r="U209" s="255"/>
    </row>
    <row r="210" spans="1:21" ht="18.75" customHeight="1" x14ac:dyDescent="0.4">
      <c r="A210" s="186">
        <f t="shared" ref="A210:A230" si="35">A209+1</f>
        <v>170</v>
      </c>
      <c r="B210" s="96"/>
      <c r="C210" s="97"/>
      <c r="D210" s="112" t="str">
        <f t="shared" si="33"/>
        <v/>
      </c>
      <c r="E210" s="98"/>
      <c r="F210" s="99"/>
      <c r="G210" s="100"/>
      <c r="H210" s="134" t="str">
        <f t="shared" si="10"/>
        <v/>
      </c>
      <c r="I210" s="135" t="str">
        <f t="shared" si="2"/>
        <v/>
      </c>
      <c r="J210" s="101"/>
      <c r="K210" s="100"/>
      <c r="L210" s="134" t="str">
        <f t="shared" si="3"/>
        <v/>
      </c>
      <c r="M210" s="135" t="str">
        <f t="shared" si="4"/>
        <v/>
      </c>
      <c r="N210" s="138" t="str">
        <f t="shared" si="5"/>
        <v/>
      </c>
      <c r="O210" s="139" t="str">
        <f t="shared" si="6"/>
        <v/>
      </c>
      <c r="P210" s="140" t="str">
        <f t="shared" si="7"/>
        <v/>
      </c>
      <c r="Q210" s="305" t="str">
        <f t="shared" si="8"/>
        <v/>
      </c>
      <c r="R210" s="223" t="str">
        <f t="shared" si="34"/>
        <v/>
      </c>
      <c r="S210" s="278"/>
      <c r="T210" s="278"/>
      <c r="U210" s="255"/>
    </row>
    <row r="211" spans="1:21" ht="18.75" customHeight="1" x14ac:dyDescent="0.4">
      <c r="A211" s="186">
        <f t="shared" si="35"/>
        <v>171</v>
      </c>
      <c r="B211" s="96"/>
      <c r="C211" s="97"/>
      <c r="D211" s="112" t="str">
        <f t="shared" si="33"/>
        <v/>
      </c>
      <c r="E211" s="98"/>
      <c r="F211" s="99"/>
      <c r="G211" s="100"/>
      <c r="H211" s="134" t="str">
        <f t="shared" si="10"/>
        <v/>
      </c>
      <c r="I211" s="135" t="str">
        <f t="shared" si="2"/>
        <v/>
      </c>
      <c r="J211" s="101"/>
      <c r="K211" s="100"/>
      <c r="L211" s="134" t="str">
        <f t="shared" si="3"/>
        <v/>
      </c>
      <c r="M211" s="135" t="str">
        <f t="shared" si="4"/>
        <v/>
      </c>
      <c r="N211" s="138" t="str">
        <f t="shared" si="5"/>
        <v/>
      </c>
      <c r="O211" s="139" t="str">
        <f t="shared" si="6"/>
        <v/>
      </c>
      <c r="P211" s="140" t="str">
        <f t="shared" si="7"/>
        <v/>
      </c>
      <c r="Q211" s="305" t="str">
        <f t="shared" si="8"/>
        <v/>
      </c>
      <c r="R211" s="223" t="str">
        <f t="shared" si="34"/>
        <v/>
      </c>
      <c r="S211" s="278"/>
      <c r="T211" s="278"/>
      <c r="U211" s="255"/>
    </row>
    <row r="212" spans="1:21" ht="18.75" customHeight="1" x14ac:dyDescent="0.4">
      <c r="A212" s="186">
        <f t="shared" si="35"/>
        <v>172</v>
      </c>
      <c r="B212" s="96"/>
      <c r="C212" s="97"/>
      <c r="D212" s="112" t="str">
        <f t="shared" si="33"/>
        <v/>
      </c>
      <c r="E212" s="98"/>
      <c r="F212" s="99"/>
      <c r="G212" s="100"/>
      <c r="H212" s="134" t="str">
        <f t="shared" si="10"/>
        <v/>
      </c>
      <c r="I212" s="135" t="str">
        <f t="shared" si="2"/>
        <v/>
      </c>
      <c r="J212" s="101"/>
      <c r="K212" s="100"/>
      <c r="L212" s="134" t="str">
        <f t="shared" si="3"/>
        <v/>
      </c>
      <c r="M212" s="135" t="str">
        <f t="shared" si="4"/>
        <v/>
      </c>
      <c r="N212" s="138" t="str">
        <f t="shared" si="5"/>
        <v/>
      </c>
      <c r="O212" s="139" t="str">
        <f t="shared" si="6"/>
        <v/>
      </c>
      <c r="P212" s="140" t="str">
        <f t="shared" si="7"/>
        <v/>
      </c>
      <c r="Q212" s="305" t="str">
        <f t="shared" si="8"/>
        <v/>
      </c>
      <c r="R212" s="223" t="str">
        <f t="shared" si="34"/>
        <v/>
      </c>
      <c r="S212" s="278"/>
      <c r="T212" s="278"/>
      <c r="U212" s="255"/>
    </row>
    <row r="213" spans="1:21" ht="18.75" customHeight="1" x14ac:dyDescent="0.4">
      <c r="A213" s="186">
        <f t="shared" si="35"/>
        <v>173</v>
      </c>
      <c r="B213" s="96"/>
      <c r="C213" s="97"/>
      <c r="D213" s="112" t="str">
        <f t="shared" si="33"/>
        <v/>
      </c>
      <c r="E213" s="98"/>
      <c r="F213" s="99"/>
      <c r="G213" s="100"/>
      <c r="H213" s="134" t="str">
        <f t="shared" si="10"/>
        <v/>
      </c>
      <c r="I213" s="135" t="str">
        <f t="shared" si="2"/>
        <v/>
      </c>
      <c r="J213" s="101"/>
      <c r="K213" s="100"/>
      <c r="L213" s="134" t="str">
        <f t="shared" si="3"/>
        <v/>
      </c>
      <c r="M213" s="135" t="str">
        <f t="shared" si="4"/>
        <v/>
      </c>
      <c r="N213" s="138" t="str">
        <f t="shared" si="5"/>
        <v/>
      </c>
      <c r="O213" s="139" t="str">
        <f t="shared" si="6"/>
        <v/>
      </c>
      <c r="P213" s="140" t="str">
        <f t="shared" si="7"/>
        <v/>
      </c>
      <c r="Q213" s="305" t="str">
        <f t="shared" si="8"/>
        <v/>
      </c>
      <c r="R213" s="223" t="str">
        <f t="shared" si="34"/>
        <v/>
      </c>
      <c r="S213" s="278"/>
      <c r="T213" s="278"/>
      <c r="U213" s="255"/>
    </row>
    <row r="214" spans="1:21" ht="18.75" customHeight="1" x14ac:dyDescent="0.4">
      <c r="A214" s="186">
        <f t="shared" si="35"/>
        <v>174</v>
      </c>
      <c r="B214" s="96"/>
      <c r="C214" s="97"/>
      <c r="D214" s="112" t="str">
        <f t="shared" si="33"/>
        <v/>
      </c>
      <c r="E214" s="98"/>
      <c r="F214" s="99"/>
      <c r="G214" s="100"/>
      <c r="H214" s="134" t="str">
        <f t="shared" si="10"/>
        <v/>
      </c>
      <c r="I214" s="135" t="str">
        <f t="shared" si="2"/>
        <v/>
      </c>
      <c r="J214" s="101"/>
      <c r="K214" s="100"/>
      <c r="L214" s="134" t="str">
        <f t="shared" si="3"/>
        <v/>
      </c>
      <c r="M214" s="135" t="str">
        <f t="shared" si="4"/>
        <v/>
      </c>
      <c r="N214" s="138" t="str">
        <f t="shared" si="5"/>
        <v/>
      </c>
      <c r="O214" s="139" t="str">
        <f t="shared" si="6"/>
        <v/>
      </c>
      <c r="P214" s="140" t="str">
        <f t="shared" si="7"/>
        <v/>
      </c>
      <c r="Q214" s="305" t="str">
        <f t="shared" si="8"/>
        <v/>
      </c>
      <c r="R214" s="223" t="str">
        <f t="shared" si="34"/>
        <v/>
      </c>
      <c r="S214" s="278"/>
      <c r="T214" s="278"/>
      <c r="U214" s="255"/>
    </row>
    <row r="215" spans="1:21" ht="18.75" customHeight="1" x14ac:dyDescent="0.4">
      <c r="A215" s="186">
        <f t="shared" si="35"/>
        <v>175</v>
      </c>
      <c r="B215" s="96"/>
      <c r="C215" s="97"/>
      <c r="D215" s="112" t="str">
        <f t="shared" si="33"/>
        <v/>
      </c>
      <c r="E215" s="98"/>
      <c r="F215" s="99"/>
      <c r="G215" s="100"/>
      <c r="H215" s="134" t="str">
        <f t="shared" si="10"/>
        <v/>
      </c>
      <c r="I215" s="135" t="str">
        <f t="shared" si="2"/>
        <v/>
      </c>
      <c r="J215" s="101"/>
      <c r="K215" s="100"/>
      <c r="L215" s="134" t="str">
        <f t="shared" si="3"/>
        <v/>
      </c>
      <c r="M215" s="135" t="str">
        <f t="shared" si="4"/>
        <v/>
      </c>
      <c r="N215" s="138" t="str">
        <f t="shared" si="5"/>
        <v/>
      </c>
      <c r="O215" s="139" t="str">
        <f t="shared" si="6"/>
        <v/>
      </c>
      <c r="P215" s="140" t="str">
        <f t="shared" si="7"/>
        <v/>
      </c>
      <c r="Q215" s="305" t="str">
        <f t="shared" si="8"/>
        <v/>
      </c>
      <c r="R215" s="223" t="str">
        <f t="shared" si="34"/>
        <v/>
      </c>
      <c r="S215" s="278"/>
      <c r="T215" s="278"/>
      <c r="U215" s="255"/>
    </row>
    <row r="216" spans="1:21" ht="18.75" customHeight="1" x14ac:dyDescent="0.4">
      <c r="A216" s="186">
        <f t="shared" si="35"/>
        <v>176</v>
      </c>
      <c r="B216" s="96"/>
      <c r="C216" s="97"/>
      <c r="D216" s="112" t="str">
        <f t="shared" si="33"/>
        <v/>
      </c>
      <c r="E216" s="98"/>
      <c r="F216" s="99"/>
      <c r="G216" s="102"/>
      <c r="H216" s="134" t="str">
        <f t="shared" si="10"/>
        <v/>
      </c>
      <c r="I216" s="135" t="str">
        <f t="shared" si="2"/>
        <v/>
      </c>
      <c r="J216" s="101"/>
      <c r="K216" s="102"/>
      <c r="L216" s="134" t="str">
        <f t="shared" si="3"/>
        <v/>
      </c>
      <c r="M216" s="135" t="str">
        <f t="shared" si="4"/>
        <v/>
      </c>
      <c r="N216" s="138" t="str">
        <f t="shared" si="5"/>
        <v/>
      </c>
      <c r="O216" s="139" t="str">
        <f t="shared" si="6"/>
        <v/>
      </c>
      <c r="P216" s="140" t="str">
        <f t="shared" si="7"/>
        <v/>
      </c>
      <c r="Q216" s="305" t="str">
        <f t="shared" si="8"/>
        <v/>
      </c>
      <c r="R216" s="223" t="str">
        <f t="shared" si="34"/>
        <v/>
      </c>
      <c r="S216" s="278"/>
      <c r="T216" s="278"/>
      <c r="U216" s="255"/>
    </row>
    <row r="217" spans="1:21" ht="18.75" customHeight="1" x14ac:dyDescent="0.4">
      <c r="A217" s="186">
        <f t="shared" si="35"/>
        <v>177</v>
      </c>
      <c r="B217" s="96"/>
      <c r="C217" s="97"/>
      <c r="D217" s="112" t="str">
        <f t="shared" si="33"/>
        <v/>
      </c>
      <c r="E217" s="98"/>
      <c r="F217" s="99"/>
      <c r="G217" s="100"/>
      <c r="H217" s="134" t="str">
        <f t="shared" si="10"/>
        <v/>
      </c>
      <c r="I217" s="135" t="str">
        <f t="shared" si="2"/>
        <v/>
      </c>
      <c r="J217" s="101"/>
      <c r="K217" s="100"/>
      <c r="L217" s="134" t="str">
        <f t="shared" si="3"/>
        <v/>
      </c>
      <c r="M217" s="135" t="str">
        <f t="shared" si="4"/>
        <v/>
      </c>
      <c r="N217" s="138" t="str">
        <f t="shared" si="5"/>
        <v/>
      </c>
      <c r="O217" s="139" t="str">
        <f t="shared" si="6"/>
        <v/>
      </c>
      <c r="P217" s="140" t="str">
        <f t="shared" si="7"/>
        <v/>
      </c>
      <c r="Q217" s="305" t="str">
        <f t="shared" si="8"/>
        <v/>
      </c>
      <c r="R217" s="223" t="str">
        <f t="shared" si="34"/>
        <v/>
      </c>
      <c r="S217" s="278"/>
      <c r="T217" s="278"/>
      <c r="U217" s="255"/>
    </row>
    <row r="218" spans="1:21" ht="18.75" customHeight="1" x14ac:dyDescent="0.4">
      <c r="A218" s="186">
        <f t="shared" si="35"/>
        <v>178</v>
      </c>
      <c r="B218" s="96"/>
      <c r="C218" s="97"/>
      <c r="D218" s="112" t="str">
        <f t="shared" si="33"/>
        <v/>
      </c>
      <c r="E218" s="98"/>
      <c r="F218" s="99"/>
      <c r="G218" s="100"/>
      <c r="H218" s="134" t="str">
        <f t="shared" si="10"/>
        <v/>
      </c>
      <c r="I218" s="135" t="str">
        <f t="shared" si="2"/>
        <v/>
      </c>
      <c r="J218" s="101"/>
      <c r="K218" s="100"/>
      <c r="L218" s="134" t="str">
        <f t="shared" si="3"/>
        <v/>
      </c>
      <c r="M218" s="135" t="str">
        <f t="shared" si="4"/>
        <v/>
      </c>
      <c r="N218" s="138" t="str">
        <f t="shared" si="5"/>
        <v/>
      </c>
      <c r="O218" s="139" t="str">
        <f t="shared" si="6"/>
        <v/>
      </c>
      <c r="P218" s="140" t="str">
        <f t="shared" si="7"/>
        <v/>
      </c>
      <c r="Q218" s="305" t="str">
        <f t="shared" si="8"/>
        <v/>
      </c>
      <c r="R218" s="223" t="str">
        <f t="shared" si="34"/>
        <v/>
      </c>
      <c r="S218" s="278"/>
      <c r="T218" s="278"/>
      <c r="U218" s="255"/>
    </row>
    <row r="219" spans="1:21" ht="18.75" customHeight="1" x14ac:dyDescent="0.4">
      <c r="A219" s="186">
        <f t="shared" si="35"/>
        <v>179</v>
      </c>
      <c r="B219" s="96"/>
      <c r="C219" s="97"/>
      <c r="D219" s="112" t="str">
        <f t="shared" si="33"/>
        <v/>
      </c>
      <c r="E219" s="98"/>
      <c r="F219" s="99"/>
      <c r="G219" s="100"/>
      <c r="H219" s="134" t="str">
        <f t="shared" si="10"/>
        <v/>
      </c>
      <c r="I219" s="135" t="str">
        <f t="shared" si="2"/>
        <v/>
      </c>
      <c r="J219" s="101"/>
      <c r="K219" s="100"/>
      <c r="L219" s="134" t="str">
        <f t="shared" si="3"/>
        <v/>
      </c>
      <c r="M219" s="135" t="str">
        <f t="shared" si="4"/>
        <v/>
      </c>
      <c r="N219" s="138" t="str">
        <f t="shared" si="5"/>
        <v/>
      </c>
      <c r="O219" s="139" t="str">
        <f t="shared" si="6"/>
        <v/>
      </c>
      <c r="P219" s="140" t="str">
        <f t="shared" si="7"/>
        <v/>
      </c>
      <c r="Q219" s="305" t="str">
        <f t="shared" si="8"/>
        <v/>
      </c>
      <c r="R219" s="223" t="str">
        <f t="shared" si="34"/>
        <v/>
      </c>
      <c r="S219" s="278"/>
      <c r="T219" s="278"/>
      <c r="U219" s="255"/>
    </row>
    <row r="220" spans="1:21" ht="18.75" customHeight="1" x14ac:dyDescent="0.4">
      <c r="A220" s="186">
        <f t="shared" si="35"/>
        <v>180</v>
      </c>
      <c r="B220" s="96"/>
      <c r="C220" s="97"/>
      <c r="D220" s="112" t="str">
        <f t="shared" si="33"/>
        <v/>
      </c>
      <c r="E220" s="98"/>
      <c r="F220" s="99"/>
      <c r="G220" s="100"/>
      <c r="H220" s="134" t="str">
        <f t="shared" si="10"/>
        <v/>
      </c>
      <c r="I220" s="135" t="str">
        <f t="shared" si="2"/>
        <v/>
      </c>
      <c r="J220" s="101"/>
      <c r="K220" s="100"/>
      <c r="L220" s="134" t="str">
        <f t="shared" si="3"/>
        <v/>
      </c>
      <c r="M220" s="135" t="str">
        <f t="shared" si="4"/>
        <v/>
      </c>
      <c r="N220" s="138" t="str">
        <f t="shared" si="5"/>
        <v/>
      </c>
      <c r="O220" s="139" t="str">
        <f t="shared" si="6"/>
        <v/>
      </c>
      <c r="P220" s="140" t="str">
        <f t="shared" si="7"/>
        <v/>
      </c>
      <c r="Q220" s="305" t="str">
        <f t="shared" si="8"/>
        <v/>
      </c>
      <c r="R220" s="223" t="str">
        <f t="shared" si="34"/>
        <v/>
      </c>
      <c r="S220" s="278"/>
      <c r="T220" s="278"/>
      <c r="U220" s="255"/>
    </row>
    <row r="221" spans="1:21" ht="18.75" customHeight="1" x14ac:dyDescent="0.4">
      <c r="A221" s="186">
        <f t="shared" si="35"/>
        <v>181</v>
      </c>
      <c r="B221" s="96"/>
      <c r="C221" s="97"/>
      <c r="D221" s="112" t="str">
        <f t="shared" si="33"/>
        <v/>
      </c>
      <c r="E221" s="98"/>
      <c r="F221" s="99"/>
      <c r="G221" s="100"/>
      <c r="H221" s="134" t="str">
        <f t="shared" si="10"/>
        <v/>
      </c>
      <c r="I221" s="135" t="str">
        <f t="shared" si="2"/>
        <v/>
      </c>
      <c r="J221" s="101"/>
      <c r="K221" s="100"/>
      <c r="L221" s="134" t="str">
        <f t="shared" si="3"/>
        <v/>
      </c>
      <c r="M221" s="135" t="str">
        <f t="shared" si="4"/>
        <v/>
      </c>
      <c r="N221" s="138" t="str">
        <f t="shared" si="5"/>
        <v/>
      </c>
      <c r="O221" s="139" t="str">
        <f t="shared" si="6"/>
        <v/>
      </c>
      <c r="P221" s="140" t="str">
        <f t="shared" si="7"/>
        <v/>
      </c>
      <c r="Q221" s="305" t="str">
        <f t="shared" si="8"/>
        <v/>
      </c>
      <c r="R221" s="223" t="str">
        <f t="shared" si="34"/>
        <v/>
      </c>
      <c r="S221" s="278"/>
      <c r="T221" s="278"/>
      <c r="U221" s="255"/>
    </row>
    <row r="222" spans="1:21" ht="18.75" customHeight="1" x14ac:dyDescent="0.4">
      <c r="A222" s="186">
        <f t="shared" si="35"/>
        <v>182</v>
      </c>
      <c r="B222" s="96"/>
      <c r="C222" s="97"/>
      <c r="D222" s="112" t="str">
        <f t="shared" si="33"/>
        <v/>
      </c>
      <c r="E222" s="98"/>
      <c r="F222" s="99"/>
      <c r="G222" s="100"/>
      <c r="H222" s="134" t="str">
        <f t="shared" si="10"/>
        <v/>
      </c>
      <c r="I222" s="135" t="str">
        <f t="shared" si="2"/>
        <v/>
      </c>
      <c r="J222" s="101"/>
      <c r="K222" s="100"/>
      <c r="L222" s="134" t="str">
        <f t="shared" si="3"/>
        <v/>
      </c>
      <c r="M222" s="135" t="str">
        <f t="shared" si="4"/>
        <v/>
      </c>
      <c r="N222" s="138" t="str">
        <f t="shared" si="5"/>
        <v/>
      </c>
      <c r="O222" s="139" t="str">
        <f t="shared" si="6"/>
        <v/>
      </c>
      <c r="P222" s="140" t="str">
        <f t="shared" si="7"/>
        <v/>
      </c>
      <c r="Q222" s="305" t="str">
        <f t="shared" si="8"/>
        <v/>
      </c>
      <c r="R222" s="223" t="str">
        <f t="shared" si="34"/>
        <v/>
      </c>
      <c r="S222" s="278"/>
      <c r="T222" s="278"/>
      <c r="U222" s="255"/>
    </row>
    <row r="223" spans="1:21" ht="18.75" customHeight="1" x14ac:dyDescent="0.4">
      <c r="A223" s="186">
        <f t="shared" si="35"/>
        <v>183</v>
      </c>
      <c r="B223" s="96"/>
      <c r="C223" s="97"/>
      <c r="D223" s="112" t="str">
        <f t="shared" si="33"/>
        <v/>
      </c>
      <c r="E223" s="98"/>
      <c r="F223" s="99"/>
      <c r="G223" s="100"/>
      <c r="H223" s="134" t="str">
        <f t="shared" si="10"/>
        <v/>
      </c>
      <c r="I223" s="135" t="str">
        <f t="shared" si="2"/>
        <v/>
      </c>
      <c r="J223" s="101"/>
      <c r="K223" s="100"/>
      <c r="L223" s="134" t="str">
        <f t="shared" si="3"/>
        <v/>
      </c>
      <c r="M223" s="135" t="str">
        <f t="shared" si="4"/>
        <v/>
      </c>
      <c r="N223" s="138" t="str">
        <f t="shared" si="5"/>
        <v/>
      </c>
      <c r="O223" s="139" t="str">
        <f t="shared" si="6"/>
        <v/>
      </c>
      <c r="P223" s="140" t="str">
        <f t="shared" si="7"/>
        <v/>
      </c>
      <c r="Q223" s="305" t="str">
        <f t="shared" si="8"/>
        <v/>
      </c>
      <c r="R223" s="223" t="str">
        <f t="shared" si="34"/>
        <v/>
      </c>
      <c r="S223" s="278"/>
      <c r="T223" s="278"/>
      <c r="U223" s="255"/>
    </row>
    <row r="224" spans="1:21" ht="18.75" customHeight="1" x14ac:dyDescent="0.4">
      <c r="A224" s="186">
        <f t="shared" si="35"/>
        <v>184</v>
      </c>
      <c r="B224" s="96"/>
      <c r="C224" s="97"/>
      <c r="D224" s="112" t="str">
        <f t="shared" si="33"/>
        <v/>
      </c>
      <c r="E224" s="98"/>
      <c r="F224" s="99"/>
      <c r="G224" s="100"/>
      <c r="H224" s="134" t="str">
        <f t="shared" si="10"/>
        <v/>
      </c>
      <c r="I224" s="135" t="str">
        <f t="shared" si="2"/>
        <v/>
      </c>
      <c r="J224" s="101"/>
      <c r="K224" s="100"/>
      <c r="L224" s="134" t="str">
        <f t="shared" si="3"/>
        <v/>
      </c>
      <c r="M224" s="135" t="str">
        <f t="shared" si="4"/>
        <v/>
      </c>
      <c r="N224" s="138" t="str">
        <f t="shared" si="5"/>
        <v/>
      </c>
      <c r="O224" s="139" t="str">
        <f t="shared" si="6"/>
        <v/>
      </c>
      <c r="P224" s="140" t="str">
        <f t="shared" si="7"/>
        <v/>
      </c>
      <c r="Q224" s="305" t="str">
        <f t="shared" si="8"/>
        <v/>
      </c>
      <c r="R224" s="223" t="str">
        <f t="shared" si="34"/>
        <v/>
      </c>
      <c r="S224" s="278"/>
      <c r="T224" s="278"/>
      <c r="U224" s="255"/>
    </row>
    <row r="225" spans="1:40" ht="18.75" customHeight="1" x14ac:dyDescent="0.4">
      <c r="A225" s="186">
        <f t="shared" si="35"/>
        <v>185</v>
      </c>
      <c r="B225" s="96"/>
      <c r="C225" s="97"/>
      <c r="D225" s="112" t="str">
        <f t="shared" si="33"/>
        <v/>
      </c>
      <c r="E225" s="98"/>
      <c r="F225" s="99"/>
      <c r="G225" s="100"/>
      <c r="H225" s="134" t="str">
        <f t="shared" si="10"/>
        <v/>
      </c>
      <c r="I225" s="135" t="str">
        <f t="shared" si="2"/>
        <v/>
      </c>
      <c r="J225" s="101"/>
      <c r="K225" s="100"/>
      <c r="L225" s="134" t="str">
        <f t="shared" si="3"/>
        <v/>
      </c>
      <c r="M225" s="135" t="str">
        <f t="shared" si="4"/>
        <v/>
      </c>
      <c r="N225" s="138" t="str">
        <f t="shared" si="5"/>
        <v/>
      </c>
      <c r="O225" s="139" t="str">
        <f t="shared" si="6"/>
        <v/>
      </c>
      <c r="P225" s="140" t="str">
        <f t="shared" si="7"/>
        <v/>
      </c>
      <c r="Q225" s="305" t="str">
        <f t="shared" si="8"/>
        <v/>
      </c>
      <c r="R225" s="223" t="str">
        <f t="shared" si="34"/>
        <v/>
      </c>
      <c r="S225" s="280"/>
      <c r="T225" s="280"/>
      <c r="U225" s="255"/>
    </row>
    <row r="226" spans="1:40" ht="18.75" customHeight="1" x14ac:dyDescent="0.4">
      <c r="A226" s="186">
        <f t="shared" si="35"/>
        <v>186</v>
      </c>
      <c r="B226" s="96"/>
      <c r="C226" s="97"/>
      <c r="D226" s="112" t="str">
        <f t="shared" si="33"/>
        <v/>
      </c>
      <c r="E226" s="98"/>
      <c r="F226" s="99"/>
      <c r="G226" s="100"/>
      <c r="H226" s="134" t="str">
        <f t="shared" si="10"/>
        <v/>
      </c>
      <c r="I226" s="135" t="str">
        <f t="shared" si="2"/>
        <v/>
      </c>
      <c r="J226" s="101"/>
      <c r="K226" s="100"/>
      <c r="L226" s="134" t="str">
        <f t="shared" si="3"/>
        <v/>
      </c>
      <c r="M226" s="135" t="str">
        <f t="shared" si="4"/>
        <v/>
      </c>
      <c r="N226" s="138" t="str">
        <f t="shared" si="5"/>
        <v/>
      </c>
      <c r="O226" s="139" t="str">
        <f t="shared" si="6"/>
        <v/>
      </c>
      <c r="P226" s="140" t="str">
        <f t="shared" si="7"/>
        <v/>
      </c>
      <c r="Q226" s="305" t="str">
        <f t="shared" si="8"/>
        <v/>
      </c>
      <c r="R226" s="223" t="str">
        <f t="shared" si="34"/>
        <v/>
      </c>
      <c r="S226" s="278"/>
      <c r="T226" s="278"/>
      <c r="U226" s="255"/>
    </row>
    <row r="227" spans="1:40" ht="18.75" customHeight="1" x14ac:dyDescent="0.4">
      <c r="A227" s="186">
        <f t="shared" si="35"/>
        <v>187</v>
      </c>
      <c r="B227" s="96"/>
      <c r="C227" s="97"/>
      <c r="D227" s="112" t="str">
        <f t="shared" si="33"/>
        <v/>
      </c>
      <c r="E227" s="98"/>
      <c r="F227" s="99"/>
      <c r="G227" s="100"/>
      <c r="H227" s="134" t="str">
        <f t="shared" si="10"/>
        <v/>
      </c>
      <c r="I227" s="135" t="str">
        <f t="shared" si="2"/>
        <v/>
      </c>
      <c r="J227" s="101"/>
      <c r="K227" s="100"/>
      <c r="L227" s="134" t="str">
        <f t="shared" si="3"/>
        <v/>
      </c>
      <c r="M227" s="135" t="str">
        <f t="shared" si="4"/>
        <v/>
      </c>
      <c r="N227" s="138" t="str">
        <f t="shared" si="5"/>
        <v/>
      </c>
      <c r="O227" s="139" t="str">
        <f t="shared" si="6"/>
        <v/>
      </c>
      <c r="P227" s="140" t="str">
        <f t="shared" si="7"/>
        <v/>
      </c>
      <c r="Q227" s="305" t="str">
        <f t="shared" si="8"/>
        <v/>
      </c>
      <c r="R227" s="223" t="str">
        <f t="shared" si="34"/>
        <v/>
      </c>
      <c r="S227" s="255"/>
      <c r="T227" s="255"/>
      <c r="U227" s="255"/>
    </row>
    <row r="228" spans="1:40" ht="18.75" customHeight="1" x14ac:dyDescent="0.4">
      <c r="A228" s="186">
        <f t="shared" si="35"/>
        <v>188</v>
      </c>
      <c r="B228" s="96"/>
      <c r="C228" s="97"/>
      <c r="D228" s="112" t="str">
        <f t="shared" si="33"/>
        <v/>
      </c>
      <c r="E228" s="98"/>
      <c r="F228" s="99"/>
      <c r="G228" s="100"/>
      <c r="H228" s="134" t="str">
        <f t="shared" si="10"/>
        <v/>
      </c>
      <c r="I228" s="135" t="str">
        <f t="shared" si="2"/>
        <v/>
      </c>
      <c r="J228" s="101"/>
      <c r="K228" s="100"/>
      <c r="L228" s="134" t="str">
        <f t="shared" si="3"/>
        <v/>
      </c>
      <c r="M228" s="135" t="str">
        <f t="shared" si="4"/>
        <v/>
      </c>
      <c r="N228" s="138" t="str">
        <f t="shared" si="5"/>
        <v/>
      </c>
      <c r="O228" s="139" t="str">
        <f t="shared" si="6"/>
        <v/>
      </c>
      <c r="P228" s="140" t="str">
        <f t="shared" si="7"/>
        <v/>
      </c>
      <c r="Q228" s="305" t="str">
        <f t="shared" si="8"/>
        <v/>
      </c>
      <c r="R228" s="223" t="str">
        <f t="shared" si="34"/>
        <v/>
      </c>
      <c r="S228" s="255"/>
      <c r="T228" s="255"/>
      <c r="U228" s="255"/>
    </row>
    <row r="229" spans="1:40" ht="18.75" customHeight="1" x14ac:dyDescent="0.4">
      <c r="A229" s="186">
        <f t="shared" si="35"/>
        <v>189</v>
      </c>
      <c r="B229" s="96"/>
      <c r="C229" s="97"/>
      <c r="D229" s="112" t="str">
        <f t="shared" si="33"/>
        <v/>
      </c>
      <c r="E229" s="98"/>
      <c r="F229" s="99"/>
      <c r="G229" s="100"/>
      <c r="H229" s="134" t="str">
        <f t="shared" si="10"/>
        <v/>
      </c>
      <c r="I229" s="135" t="str">
        <f t="shared" si="2"/>
        <v/>
      </c>
      <c r="J229" s="101"/>
      <c r="K229" s="100"/>
      <c r="L229" s="134" t="str">
        <f t="shared" si="3"/>
        <v/>
      </c>
      <c r="M229" s="135" t="str">
        <f t="shared" si="4"/>
        <v/>
      </c>
      <c r="N229" s="138" t="str">
        <f t="shared" si="5"/>
        <v/>
      </c>
      <c r="O229" s="139" t="str">
        <f t="shared" si="6"/>
        <v/>
      </c>
      <c r="P229" s="140" t="str">
        <f t="shared" si="7"/>
        <v/>
      </c>
      <c r="Q229" s="305" t="str">
        <f t="shared" si="8"/>
        <v/>
      </c>
      <c r="R229" s="223" t="str">
        <f t="shared" si="34"/>
        <v/>
      </c>
      <c r="S229" s="255"/>
      <c r="T229" s="255"/>
      <c r="U229" s="255"/>
    </row>
    <row r="230" spans="1:40" ht="18.75" customHeight="1" thickBot="1" x14ac:dyDescent="0.45">
      <c r="A230" s="186">
        <f t="shared" si="35"/>
        <v>190</v>
      </c>
      <c r="B230" s="103"/>
      <c r="C230" s="104"/>
      <c r="D230" s="112" t="str">
        <f t="shared" si="33"/>
        <v/>
      </c>
      <c r="E230" s="105"/>
      <c r="F230" s="106"/>
      <c r="G230" s="107"/>
      <c r="H230" s="136" t="str">
        <f t="shared" si="10"/>
        <v/>
      </c>
      <c r="I230" s="137" t="str">
        <f t="shared" si="2"/>
        <v/>
      </c>
      <c r="J230" s="108"/>
      <c r="K230" s="107"/>
      <c r="L230" s="134" t="str">
        <f t="shared" si="3"/>
        <v/>
      </c>
      <c r="M230" s="141" t="str">
        <f t="shared" si="4"/>
        <v/>
      </c>
      <c r="N230" s="142" t="str">
        <f t="shared" si="5"/>
        <v/>
      </c>
      <c r="O230" s="143" t="str">
        <f t="shared" si="6"/>
        <v/>
      </c>
      <c r="P230" s="144" t="str">
        <f t="shared" si="7"/>
        <v/>
      </c>
      <c r="Q230" s="306" t="str">
        <f t="shared" si="8"/>
        <v/>
      </c>
      <c r="R230" s="223" t="str">
        <f t="shared" si="34"/>
        <v/>
      </c>
      <c r="S230" s="255"/>
      <c r="T230" s="255"/>
      <c r="U230" s="255"/>
    </row>
    <row r="231" spans="1:40" ht="18.75" customHeight="1" thickTop="1" thickBot="1" x14ac:dyDescent="0.45">
      <c r="A231" s="255"/>
      <c r="B231" s="281">
        <f>COUNTA(B41:B230)</f>
        <v>0</v>
      </c>
      <c r="C231" s="282"/>
      <c r="D231" s="283"/>
      <c r="E231" s="283"/>
      <c r="F231" s="283"/>
      <c r="G231" s="284"/>
      <c r="H231" s="285"/>
      <c r="I231" s="366"/>
      <c r="J231" s="366"/>
      <c r="K231" s="283"/>
      <c r="L231" s="88"/>
      <c r="M231" s="307"/>
      <c r="N231" s="145">
        <f>COUNT(N41:N230)</f>
        <v>0</v>
      </c>
      <c r="O231" s="314" t="str">
        <f>IFERROR(SUM(O41:O230)/COUNT(O41:O230),"")</f>
        <v/>
      </c>
      <c r="P231" s="315" t="str">
        <f>IFERROR(SUM(P41:P230)/COUNT(P41:P230),"")</f>
        <v/>
      </c>
      <c r="Q231" s="304" t="str">
        <f>IFERROR(ROUNDDOWN(P231-O231,2),"")</f>
        <v/>
      </c>
      <c r="R231" s="308"/>
      <c r="S231" s="255"/>
      <c r="T231" s="255"/>
      <c r="U231" s="255"/>
    </row>
    <row r="232" spans="1:40" ht="18.75" customHeight="1" thickTop="1" x14ac:dyDescent="0.4">
      <c r="A232" s="255"/>
      <c r="B232" s="88"/>
      <c r="C232" s="286"/>
      <c r="D232" s="88"/>
      <c r="E232" s="88"/>
      <c r="F232" s="88"/>
      <c r="G232" s="88"/>
      <c r="H232" s="88"/>
      <c r="I232" s="88"/>
      <c r="J232" s="88"/>
      <c r="K232" s="88"/>
      <c r="L232" s="88"/>
      <c r="M232" s="88"/>
      <c r="N232" s="146"/>
      <c r="O232" s="367" t="s">
        <v>84</v>
      </c>
      <c r="P232" s="369" t="s">
        <v>85</v>
      </c>
      <c r="Q232" s="309"/>
      <c r="R232" s="278"/>
      <c r="S232" s="255"/>
      <c r="T232" s="255"/>
      <c r="U232" s="255"/>
    </row>
    <row r="233" spans="1:40" ht="18.75" customHeight="1" x14ac:dyDescent="0.4">
      <c r="A233" s="255"/>
      <c r="B233" s="88"/>
      <c r="C233" s="287" t="s">
        <v>154</v>
      </c>
      <c r="D233" s="88"/>
      <c r="E233" s="88"/>
      <c r="F233" s="88"/>
      <c r="G233" s="88"/>
      <c r="H233" s="88"/>
      <c r="I233" s="88"/>
      <c r="J233" s="88"/>
      <c r="K233" s="88"/>
      <c r="L233" s="88"/>
      <c r="M233" s="88"/>
      <c r="N233" s="146"/>
      <c r="O233" s="367"/>
      <c r="P233" s="369"/>
      <c r="Q233" s="310" t="s">
        <v>87</v>
      </c>
      <c r="R233" s="278"/>
      <c r="S233" s="255"/>
      <c r="T233" s="255"/>
      <c r="U233" s="255"/>
    </row>
    <row r="234" spans="1:40" ht="18.75" customHeight="1" x14ac:dyDescent="0.4">
      <c r="A234" s="255"/>
      <c r="B234" s="88"/>
      <c r="C234" s="287"/>
      <c r="D234" s="88"/>
      <c r="E234" s="88"/>
      <c r="F234" s="88"/>
      <c r="G234" s="88"/>
      <c r="H234" s="88"/>
      <c r="I234" s="88"/>
      <c r="J234" s="88"/>
      <c r="K234" s="88"/>
      <c r="L234" s="88"/>
      <c r="M234" s="88"/>
      <c r="N234" s="146"/>
      <c r="O234" s="368"/>
      <c r="P234" s="370"/>
      <c r="Q234" s="310"/>
      <c r="R234" s="278"/>
      <c r="S234" s="255"/>
      <c r="T234" s="255"/>
      <c r="U234" s="255"/>
      <c r="AN234" s="71"/>
    </row>
    <row r="235" spans="1:40" s="71" customFormat="1" ht="18.75" customHeight="1" thickBot="1" x14ac:dyDescent="0.45">
      <c r="A235" s="255"/>
      <c r="B235"/>
      <c r="C235"/>
      <c r="D235"/>
      <c r="E235"/>
      <c r="F235"/>
      <c r="G235"/>
      <c r="H235"/>
      <c r="I235"/>
      <c r="J235"/>
      <c r="K235"/>
      <c r="L235"/>
      <c r="M235"/>
      <c r="N235"/>
      <c r="O235" s="316" t="str">
        <f>IFERROR(AVERAGE(O41:O230),"")</f>
        <v/>
      </c>
      <c r="P235" s="317" t="str">
        <f>IFERROR(AVERAGE(P41:P230),"")</f>
        <v/>
      </c>
      <c r="Q235" s="318" t="str">
        <f>IFERROR(ROUNDDOWN(P235-O235,2),"")</f>
        <v/>
      </c>
      <c r="R235" s="278"/>
      <c r="S235" s="255"/>
      <c r="T235" s="255"/>
      <c r="U235" s="255"/>
      <c r="V235"/>
      <c r="W235"/>
      <c r="X235"/>
      <c r="Y235"/>
      <c r="Z235"/>
      <c r="AA235"/>
      <c r="AB235"/>
      <c r="AC235"/>
      <c r="AD235"/>
      <c r="AE235"/>
      <c r="AF235"/>
      <c r="AG235"/>
      <c r="AH235"/>
      <c r="AI235"/>
      <c r="AJ235"/>
      <c r="AK235"/>
      <c r="AL235"/>
      <c r="AM235"/>
      <c r="AN235"/>
    </row>
    <row r="236" spans="1:40" x14ac:dyDescent="0.4">
      <c r="A236" s="255"/>
      <c r="B236" s="285"/>
      <c r="C236" s="288"/>
      <c r="D236" s="289"/>
      <c r="E236" s="290"/>
      <c r="F236" s="290"/>
      <c r="G236" s="291"/>
      <c r="H236" s="291"/>
      <c r="I236" s="292"/>
      <c r="J236" s="290"/>
      <c r="K236" s="291"/>
      <c r="L236" s="291"/>
      <c r="M236" s="292"/>
      <c r="N236" s="291"/>
      <c r="O236" s="293"/>
      <c r="P236" s="294"/>
      <c r="Q236" s="294"/>
      <c r="R236" s="278"/>
      <c r="S236" s="255"/>
      <c r="T236" s="255"/>
      <c r="U236" s="255"/>
    </row>
    <row r="237" spans="1:40" x14ac:dyDescent="0.4">
      <c r="A237" s="255"/>
      <c r="B237" s="285"/>
      <c r="C237" s="288"/>
      <c r="D237" s="289"/>
      <c r="E237" s="290"/>
      <c r="F237" s="290"/>
      <c r="G237" s="291"/>
      <c r="H237" s="291"/>
      <c r="I237" s="292"/>
      <c r="J237" s="290"/>
      <c r="K237" s="291"/>
      <c r="L237" s="291"/>
      <c r="M237" s="292"/>
      <c r="N237" s="291"/>
      <c r="O237" s="293"/>
      <c r="P237" s="294"/>
      <c r="Q237" s="294"/>
      <c r="R237" s="278"/>
      <c r="S237" s="255"/>
      <c r="T237" s="255"/>
      <c r="U237" s="256"/>
    </row>
    <row r="238" spans="1:40" x14ac:dyDescent="0.4">
      <c r="A238" s="256"/>
      <c r="B238" s="285"/>
      <c r="C238" s="288"/>
      <c r="D238" s="289"/>
      <c r="E238" s="290"/>
      <c r="F238" s="290"/>
      <c r="G238" s="291"/>
      <c r="H238" s="291"/>
      <c r="I238" s="292"/>
      <c r="J238" s="290"/>
      <c r="K238" s="291"/>
      <c r="L238" s="291"/>
      <c r="M238" s="292"/>
      <c r="N238" s="291"/>
      <c r="O238" s="293"/>
      <c r="P238" s="294"/>
      <c r="Q238" s="294"/>
      <c r="R238" s="278"/>
      <c r="S238" s="255"/>
      <c r="T238" s="255"/>
      <c r="U238" s="257"/>
    </row>
    <row r="239" spans="1:40" x14ac:dyDescent="0.4">
      <c r="A239" s="257"/>
      <c r="B239" s="285"/>
      <c r="C239" s="288"/>
      <c r="D239" s="289"/>
      <c r="E239" s="290"/>
      <c r="F239" s="290"/>
      <c r="G239" s="291"/>
      <c r="H239" s="291"/>
      <c r="I239" s="292"/>
      <c r="J239" s="290"/>
      <c r="K239" s="291"/>
      <c r="L239" s="291"/>
      <c r="M239" s="292"/>
      <c r="N239" s="291"/>
      <c r="O239" s="293"/>
      <c r="P239" s="294"/>
      <c r="Q239" s="294"/>
      <c r="R239" s="278"/>
      <c r="S239" s="255"/>
      <c r="T239" s="255"/>
      <c r="U239" s="255"/>
    </row>
    <row r="240" spans="1:40" x14ac:dyDescent="0.4">
      <c r="A240" s="255"/>
      <c r="B240" s="285"/>
      <c r="C240" s="288"/>
      <c r="D240" s="289"/>
      <c r="E240" s="290"/>
      <c r="F240" s="290"/>
      <c r="G240" s="291"/>
      <c r="H240" s="291"/>
      <c r="I240" s="292"/>
      <c r="J240" s="290"/>
      <c r="K240" s="291"/>
      <c r="L240" s="291"/>
      <c r="M240" s="292"/>
      <c r="N240" s="291"/>
      <c r="O240" s="293"/>
      <c r="P240" s="294"/>
      <c r="Q240" s="294"/>
      <c r="R240" s="278"/>
      <c r="S240" s="255"/>
      <c r="T240" s="255"/>
      <c r="U240" s="255"/>
    </row>
    <row r="241" spans="1:21" x14ac:dyDescent="0.4">
      <c r="A241" s="255"/>
      <c r="B241" s="285"/>
      <c r="C241" s="288"/>
      <c r="D241" s="289"/>
      <c r="E241" s="290"/>
      <c r="F241" s="290"/>
      <c r="G241" s="291"/>
      <c r="H241" s="291"/>
      <c r="I241" s="292"/>
      <c r="J241" s="290"/>
      <c r="K241" s="291"/>
      <c r="L241" s="291"/>
      <c r="M241" s="292"/>
      <c r="N241" s="291"/>
      <c r="O241" s="293"/>
      <c r="P241" s="294"/>
      <c r="Q241" s="294"/>
      <c r="R241" s="278"/>
      <c r="S241" s="255"/>
      <c r="T241" s="255"/>
      <c r="U241" s="255"/>
    </row>
    <row r="242" spans="1:21" x14ac:dyDescent="0.4">
      <c r="A242" s="255"/>
      <c r="B242" s="285"/>
      <c r="C242" s="288"/>
      <c r="D242" s="289"/>
      <c r="E242" s="290"/>
      <c r="F242" s="290"/>
      <c r="G242" s="291"/>
      <c r="H242" s="291"/>
      <c r="I242" s="292"/>
      <c r="J242" s="290"/>
      <c r="K242" s="291"/>
      <c r="L242" s="291"/>
      <c r="M242" s="292"/>
      <c r="N242" s="291"/>
      <c r="O242" s="293"/>
      <c r="P242" s="294"/>
      <c r="Q242" s="294"/>
      <c r="R242" s="278"/>
      <c r="S242" s="255"/>
      <c r="T242" s="255"/>
      <c r="U242" s="255"/>
    </row>
    <row r="243" spans="1:21" x14ac:dyDescent="0.4">
      <c r="A243" s="255"/>
      <c r="B243" s="285"/>
      <c r="C243" s="288"/>
      <c r="D243" s="289"/>
      <c r="E243" s="290"/>
      <c r="F243" s="290"/>
      <c r="G243" s="291"/>
      <c r="H243" s="291"/>
      <c r="I243" s="292"/>
      <c r="J243" s="290"/>
      <c r="K243" s="291"/>
      <c r="L243" s="291"/>
      <c r="M243" s="292"/>
      <c r="N243" s="291"/>
      <c r="O243" s="293"/>
      <c r="P243" s="294"/>
      <c r="Q243" s="294"/>
      <c r="R243" s="278"/>
      <c r="S243" s="255"/>
      <c r="T243" s="255"/>
      <c r="U243" s="255"/>
    </row>
    <row r="244" spans="1:21" x14ac:dyDescent="0.4">
      <c r="A244" s="255"/>
      <c r="B244" s="285"/>
      <c r="C244" s="288"/>
      <c r="D244" s="289"/>
      <c r="E244" s="290"/>
      <c r="F244" s="290"/>
      <c r="G244" s="291"/>
      <c r="H244" s="291"/>
      <c r="I244" s="292"/>
      <c r="J244" s="290"/>
      <c r="K244" s="291"/>
      <c r="L244" s="291"/>
      <c r="M244" s="292"/>
      <c r="N244" s="291"/>
      <c r="O244" s="293"/>
      <c r="P244" s="294"/>
      <c r="Q244" s="294"/>
      <c r="R244" s="278"/>
      <c r="S244" s="255"/>
      <c r="T244" s="255"/>
      <c r="U244" s="255"/>
    </row>
    <row r="245" spans="1:21" x14ac:dyDescent="0.4">
      <c r="A245" s="255"/>
      <c r="B245" s="285"/>
      <c r="C245" s="288"/>
      <c r="D245" s="289"/>
      <c r="E245" s="290"/>
      <c r="F245" s="290"/>
      <c r="G245" s="291"/>
      <c r="H245" s="291"/>
      <c r="I245" s="292"/>
      <c r="J245" s="290"/>
      <c r="K245" s="291"/>
      <c r="L245" s="291"/>
      <c r="M245" s="292"/>
      <c r="N245" s="291"/>
      <c r="O245" s="293"/>
      <c r="P245" s="294"/>
      <c r="Q245" s="294"/>
      <c r="R245" s="278"/>
      <c r="S245" s="255"/>
      <c r="T245" s="255"/>
      <c r="U245" s="255"/>
    </row>
    <row r="246" spans="1:21" x14ac:dyDescent="0.4">
      <c r="A246" s="255"/>
      <c r="B246" s="285"/>
      <c r="C246" s="288"/>
      <c r="D246" s="289"/>
      <c r="E246" s="290"/>
      <c r="F246" s="290"/>
      <c r="G246" s="291"/>
      <c r="H246" s="291"/>
      <c r="I246" s="292"/>
      <c r="J246" s="290"/>
      <c r="K246" s="291"/>
      <c r="L246" s="291"/>
      <c r="M246" s="292"/>
      <c r="N246" s="291"/>
      <c r="O246" s="293"/>
      <c r="P246" s="294"/>
      <c r="Q246" s="294"/>
      <c r="R246" s="278"/>
      <c r="S246" s="255"/>
      <c r="T246" s="255"/>
      <c r="U246" s="255"/>
    </row>
    <row r="247" spans="1:21" x14ac:dyDescent="0.4">
      <c r="A247" s="255"/>
      <c r="B247" s="285"/>
      <c r="C247" s="288"/>
      <c r="D247" s="289"/>
      <c r="E247" s="290"/>
      <c r="F247" s="290"/>
      <c r="G247" s="291"/>
      <c r="H247" s="291"/>
      <c r="I247" s="292"/>
      <c r="J247" s="290"/>
      <c r="K247" s="291"/>
      <c r="L247" s="291"/>
      <c r="M247" s="292"/>
      <c r="N247" s="291"/>
      <c r="O247" s="293"/>
      <c r="P247" s="294"/>
      <c r="Q247" s="294"/>
      <c r="R247" s="278"/>
      <c r="S247" s="255"/>
      <c r="T247" s="255"/>
      <c r="U247" s="258"/>
    </row>
    <row r="248" spans="1:21" x14ac:dyDescent="0.4">
      <c r="A248" s="258"/>
      <c r="B248" s="285"/>
      <c r="C248" s="288"/>
      <c r="D248" s="289"/>
      <c r="E248" s="290"/>
      <c r="F248" s="290"/>
      <c r="G248" s="291"/>
      <c r="H248" s="291"/>
      <c r="I248" s="292"/>
      <c r="J248" s="290"/>
      <c r="K248" s="291"/>
      <c r="L248" s="291"/>
      <c r="M248" s="292"/>
      <c r="N248" s="291"/>
      <c r="O248" s="293"/>
      <c r="P248" s="294"/>
      <c r="Q248" s="294"/>
      <c r="R248" s="278"/>
      <c r="S248" s="255"/>
      <c r="T248" s="255"/>
      <c r="U248" s="258"/>
    </row>
    <row r="249" spans="1:21" x14ac:dyDescent="0.4">
      <c r="A249" s="258"/>
      <c r="B249" s="285"/>
      <c r="C249" s="288"/>
      <c r="D249" s="289"/>
      <c r="E249" s="290"/>
      <c r="F249" s="290"/>
      <c r="G249" s="291"/>
      <c r="H249" s="291"/>
      <c r="I249" s="292"/>
      <c r="J249" s="290"/>
      <c r="K249" s="291"/>
      <c r="L249" s="291"/>
      <c r="M249" s="292"/>
      <c r="N249" s="291"/>
      <c r="O249" s="293"/>
      <c r="P249" s="294"/>
      <c r="Q249" s="294"/>
      <c r="R249" s="278"/>
      <c r="S249" s="255"/>
      <c r="T249" s="255"/>
      <c r="U249" s="258"/>
    </row>
    <row r="250" spans="1:21" x14ac:dyDescent="0.4">
      <c r="A250" s="258"/>
      <c r="B250" s="285"/>
      <c r="C250" s="288"/>
      <c r="D250" s="289"/>
      <c r="E250" s="290"/>
      <c r="F250" s="290"/>
      <c r="G250" s="291"/>
      <c r="H250" s="291"/>
      <c r="I250" s="292"/>
      <c r="J250" s="290"/>
      <c r="K250" s="291"/>
      <c r="L250" s="291"/>
      <c r="M250" s="292"/>
      <c r="N250" s="291"/>
      <c r="O250" s="293"/>
      <c r="P250" s="294"/>
      <c r="Q250" s="294"/>
      <c r="R250" s="278"/>
      <c r="S250" s="255"/>
      <c r="T250" s="255"/>
      <c r="U250" s="256"/>
    </row>
    <row r="251" spans="1:21" x14ac:dyDescent="0.4">
      <c r="A251" s="256"/>
      <c r="B251" s="285"/>
      <c r="C251" s="288"/>
      <c r="D251" s="289"/>
      <c r="E251" s="290"/>
      <c r="F251" s="290"/>
      <c r="G251" s="291"/>
      <c r="H251" s="291"/>
      <c r="I251" s="292"/>
      <c r="J251" s="290"/>
      <c r="K251" s="291"/>
      <c r="L251" s="291"/>
      <c r="M251" s="292"/>
      <c r="N251" s="291"/>
      <c r="O251" s="293"/>
      <c r="P251" s="294"/>
      <c r="Q251" s="294"/>
      <c r="R251" s="278"/>
      <c r="S251" s="255"/>
      <c r="T251" s="255"/>
      <c r="U251" s="257"/>
    </row>
    <row r="252" spans="1:21" x14ac:dyDescent="0.4">
      <c r="A252" s="257"/>
      <c r="B252" s="285"/>
      <c r="C252" s="288"/>
      <c r="D252" s="289"/>
      <c r="E252" s="290"/>
      <c r="F252" s="290"/>
      <c r="G252" s="291"/>
      <c r="H252" s="291"/>
      <c r="I252" s="292"/>
      <c r="J252" s="290"/>
      <c r="K252" s="291"/>
      <c r="L252" s="291"/>
      <c r="M252" s="292"/>
      <c r="N252" s="291"/>
      <c r="O252" s="293"/>
      <c r="P252" s="294"/>
      <c r="Q252" s="294"/>
      <c r="R252" s="278"/>
      <c r="S252" s="255"/>
      <c r="T252" s="255"/>
      <c r="U252" s="255"/>
    </row>
    <row r="253" spans="1:21" x14ac:dyDescent="0.4">
      <c r="A253" s="255"/>
      <c r="B253" s="285"/>
      <c r="C253" s="288"/>
      <c r="D253" s="289"/>
      <c r="E253" s="290"/>
      <c r="F253" s="290"/>
      <c r="G253" s="291"/>
      <c r="H253" s="291"/>
      <c r="I253" s="292"/>
      <c r="J253" s="290"/>
      <c r="K253" s="291"/>
      <c r="L253" s="291"/>
      <c r="M253" s="292"/>
      <c r="N253" s="291"/>
      <c r="O253" s="293"/>
      <c r="P253" s="294"/>
      <c r="Q253" s="294"/>
      <c r="R253" s="278"/>
      <c r="S253" s="255"/>
      <c r="T253" s="255"/>
      <c r="U253" s="255"/>
    </row>
    <row r="254" spans="1:21" x14ac:dyDescent="0.4">
      <c r="A254" s="255"/>
      <c r="B254" s="285"/>
      <c r="C254" s="288"/>
      <c r="D254" s="289"/>
      <c r="E254" s="290"/>
      <c r="F254" s="290"/>
      <c r="G254" s="291"/>
      <c r="H254" s="291"/>
      <c r="I254" s="292"/>
      <c r="J254" s="290"/>
      <c r="K254" s="291"/>
      <c r="L254" s="291"/>
      <c r="M254" s="292"/>
      <c r="N254" s="291"/>
      <c r="O254" s="293"/>
      <c r="P254" s="294"/>
      <c r="Q254" s="294"/>
      <c r="R254" s="278"/>
      <c r="S254" s="255"/>
      <c r="T254" s="255"/>
    </row>
    <row r="255" spans="1:21" x14ac:dyDescent="0.4">
      <c r="B255" s="285"/>
      <c r="C255" s="288"/>
      <c r="D255" s="289"/>
      <c r="E255" s="290"/>
      <c r="F255" s="290"/>
      <c r="G255" s="291"/>
      <c r="H255" s="291"/>
      <c r="I255" s="292"/>
      <c r="J255" s="290"/>
      <c r="K255" s="291"/>
      <c r="L255" s="291"/>
      <c r="M255" s="292"/>
      <c r="N255" s="291"/>
      <c r="O255" s="293"/>
      <c r="P255" s="294"/>
      <c r="Q255" s="294"/>
      <c r="R255" s="278"/>
      <c r="S255" s="255"/>
      <c r="T255" s="255"/>
    </row>
    <row r="256" spans="1:21" x14ac:dyDescent="0.4">
      <c r="B256" s="285"/>
      <c r="C256" s="288"/>
      <c r="D256" s="289"/>
      <c r="E256" s="290"/>
      <c r="F256" s="290"/>
      <c r="G256" s="291"/>
      <c r="H256" s="291"/>
      <c r="I256" s="292"/>
      <c r="J256" s="290"/>
      <c r="K256" s="291"/>
      <c r="L256" s="291"/>
      <c r="M256" s="292"/>
      <c r="N256" s="291"/>
      <c r="O256" s="293"/>
      <c r="P256" s="294"/>
      <c r="Q256" s="294"/>
      <c r="R256" s="278"/>
      <c r="S256" s="255"/>
      <c r="T256" s="255"/>
    </row>
    <row r="257" spans="2:20" x14ac:dyDescent="0.4">
      <c r="B257" s="285"/>
      <c r="C257" s="288"/>
      <c r="D257" s="289"/>
      <c r="E257" s="290"/>
      <c r="F257" s="290"/>
      <c r="G257" s="291"/>
      <c r="H257" s="291"/>
      <c r="I257" s="292"/>
      <c r="J257" s="290"/>
      <c r="K257" s="291"/>
      <c r="L257" s="291"/>
      <c r="M257" s="292"/>
      <c r="N257" s="291"/>
      <c r="O257" s="293"/>
      <c r="P257" s="294"/>
      <c r="Q257" s="294"/>
      <c r="R257" s="278"/>
      <c r="S257" s="255"/>
      <c r="T257" s="255"/>
    </row>
    <row r="258" spans="2:20" x14ac:dyDescent="0.4">
      <c r="B258" s="285"/>
      <c r="C258" s="288"/>
      <c r="D258" s="289"/>
      <c r="E258" s="290"/>
      <c r="F258" s="290"/>
      <c r="G258" s="291"/>
      <c r="H258" s="291"/>
      <c r="I258" s="292"/>
      <c r="J258" s="290"/>
      <c r="K258" s="291"/>
      <c r="L258" s="291"/>
      <c r="M258" s="292"/>
      <c r="N258" s="291"/>
      <c r="O258" s="293"/>
      <c r="P258" s="294"/>
      <c r="Q258" s="294"/>
      <c r="R258" s="278"/>
      <c r="S258" s="255"/>
      <c r="T258" s="255"/>
    </row>
    <row r="259" spans="2:20" x14ac:dyDescent="0.4">
      <c r="B259" s="285"/>
      <c r="C259" s="288"/>
      <c r="D259" s="289"/>
      <c r="E259" s="290"/>
      <c r="F259" s="290"/>
      <c r="G259" s="291"/>
      <c r="H259" s="291"/>
      <c r="I259" s="292"/>
      <c r="J259" s="290"/>
      <c r="K259" s="291"/>
      <c r="L259" s="291"/>
      <c r="M259" s="292"/>
      <c r="N259" s="291"/>
      <c r="O259" s="293"/>
      <c r="P259" s="294"/>
      <c r="Q259" s="294"/>
      <c r="R259" s="278"/>
      <c r="S259" s="255"/>
      <c r="T259" s="255"/>
    </row>
    <row r="260" spans="2:20" x14ac:dyDescent="0.4">
      <c r="B260" s="285"/>
      <c r="C260" s="288"/>
      <c r="D260" s="289"/>
      <c r="E260" s="290"/>
      <c r="F260" s="290"/>
      <c r="G260" s="291"/>
      <c r="H260" s="291"/>
      <c r="I260" s="292"/>
      <c r="J260" s="290"/>
      <c r="K260" s="291"/>
      <c r="L260" s="291"/>
      <c r="M260" s="292"/>
      <c r="N260" s="291"/>
      <c r="O260" s="293"/>
      <c r="P260" s="294"/>
      <c r="Q260" s="294"/>
      <c r="R260" s="278"/>
      <c r="S260" s="256"/>
      <c r="T260" s="256"/>
    </row>
    <row r="261" spans="2:20" x14ac:dyDescent="0.4">
      <c r="B261" s="285"/>
      <c r="C261" s="288"/>
      <c r="D261" s="289"/>
      <c r="E261" s="290"/>
      <c r="F261" s="290"/>
      <c r="G261" s="291"/>
      <c r="H261" s="291"/>
      <c r="I261" s="292"/>
      <c r="J261" s="290"/>
      <c r="K261" s="291"/>
      <c r="L261" s="291"/>
      <c r="M261" s="292"/>
      <c r="N261" s="291"/>
      <c r="O261" s="293"/>
      <c r="P261" s="294"/>
      <c r="Q261" s="294"/>
      <c r="R261" s="278"/>
      <c r="S261" s="257"/>
      <c r="T261" s="257"/>
    </row>
    <row r="262" spans="2:20" x14ac:dyDescent="0.4">
      <c r="B262" s="285"/>
      <c r="C262" s="288"/>
      <c r="D262" s="289"/>
      <c r="E262" s="290"/>
      <c r="F262" s="290"/>
      <c r="G262" s="291"/>
      <c r="H262" s="291"/>
      <c r="I262" s="292"/>
      <c r="J262" s="290"/>
      <c r="K262" s="291"/>
      <c r="L262" s="291"/>
      <c r="M262" s="292"/>
      <c r="N262" s="291"/>
      <c r="O262" s="293"/>
      <c r="P262" s="294"/>
      <c r="Q262" s="294"/>
      <c r="R262" s="278"/>
      <c r="S262" s="255"/>
      <c r="T262" s="255"/>
    </row>
    <row r="263" spans="2:20" x14ac:dyDescent="0.4">
      <c r="B263" s="285"/>
      <c r="C263" s="288"/>
      <c r="D263" s="289"/>
      <c r="E263" s="290"/>
      <c r="F263" s="290"/>
      <c r="G263" s="291"/>
      <c r="H263" s="291"/>
      <c r="I263" s="292"/>
      <c r="J263" s="290"/>
      <c r="K263" s="291"/>
      <c r="L263" s="291"/>
      <c r="M263" s="292"/>
      <c r="N263" s="291"/>
      <c r="O263" s="293"/>
      <c r="P263" s="294"/>
      <c r="Q263" s="294"/>
      <c r="R263" s="278"/>
      <c r="S263" s="255"/>
      <c r="T263" s="255"/>
    </row>
    <row r="264" spans="2:20" x14ac:dyDescent="0.4">
      <c r="B264" s="285"/>
      <c r="C264" s="288"/>
      <c r="D264" s="289"/>
      <c r="E264" s="290"/>
      <c r="F264" s="290"/>
      <c r="G264" s="291"/>
      <c r="H264" s="291"/>
      <c r="I264" s="292"/>
      <c r="J264" s="290"/>
      <c r="K264" s="291"/>
      <c r="L264" s="291"/>
      <c r="M264" s="292"/>
      <c r="N264" s="291"/>
      <c r="O264" s="293"/>
      <c r="P264" s="294"/>
      <c r="Q264" s="294"/>
      <c r="R264" s="278"/>
      <c r="S264" s="255"/>
      <c r="T264" s="255"/>
    </row>
    <row r="265" spans="2:20" x14ac:dyDescent="0.4">
      <c r="B265" s="285"/>
      <c r="C265" s="288"/>
      <c r="D265" s="289"/>
      <c r="E265" s="290"/>
      <c r="F265" s="290"/>
      <c r="G265" s="291"/>
      <c r="H265" s="291"/>
      <c r="I265" s="292"/>
      <c r="J265" s="290"/>
      <c r="K265" s="291"/>
      <c r="L265" s="291"/>
      <c r="M265" s="292"/>
      <c r="N265" s="291"/>
      <c r="O265" s="293"/>
      <c r="P265" s="294"/>
      <c r="Q265" s="294"/>
      <c r="R265" s="278"/>
      <c r="S265" s="255"/>
      <c r="T265" s="255"/>
    </row>
    <row r="266" spans="2:20" x14ac:dyDescent="0.4">
      <c r="B266" s="285"/>
      <c r="C266" s="288"/>
      <c r="D266" s="289"/>
      <c r="E266" s="290"/>
      <c r="F266" s="290"/>
      <c r="G266" s="291"/>
      <c r="H266" s="291"/>
      <c r="I266" s="292"/>
      <c r="J266" s="290"/>
      <c r="K266" s="291"/>
      <c r="L266" s="291"/>
      <c r="M266" s="292"/>
      <c r="N266" s="291"/>
      <c r="O266" s="293"/>
      <c r="P266" s="294"/>
      <c r="Q266" s="294"/>
      <c r="R266" s="278"/>
      <c r="S266" s="255"/>
      <c r="T266" s="255"/>
    </row>
    <row r="267" spans="2:20" x14ac:dyDescent="0.4">
      <c r="B267" s="285"/>
      <c r="C267" s="288"/>
      <c r="D267" s="289"/>
      <c r="E267" s="290"/>
      <c r="F267" s="290"/>
      <c r="G267" s="291"/>
      <c r="H267" s="291"/>
      <c r="I267" s="292"/>
      <c r="J267" s="290"/>
      <c r="K267" s="291"/>
      <c r="L267" s="291"/>
      <c r="M267" s="292"/>
      <c r="N267" s="291"/>
      <c r="O267" s="293"/>
      <c r="P267" s="294"/>
      <c r="Q267" s="294"/>
      <c r="R267" s="278"/>
      <c r="S267" s="255"/>
      <c r="T267" s="255"/>
    </row>
    <row r="268" spans="2:20" x14ac:dyDescent="0.4">
      <c r="B268" s="285"/>
      <c r="C268" s="288"/>
      <c r="D268" s="289"/>
      <c r="E268" s="290"/>
      <c r="F268" s="290"/>
      <c r="G268" s="291"/>
      <c r="H268" s="291"/>
      <c r="I268" s="292"/>
      <c r="J268" s="290"/>
      <c r="K268" s="291"/>
      <c r="L268" s="291"/>
      <c r="M268" s="292"/>
      <c r="N268" s="291"/>
      <c r="O268" s="293"/>
      <c r="P268" s="294"/>
      <c r="Q268" s="294"/>
      <c r="R268" s="278"/>
      <c r="S268" s="255"/>
      <c r="T268" s="255"/>
    </row>
    <row r="269" spans="2:20" x14ac:dyDescent="0.4">
      <c r="B269" s="285"/>
      <c r="C269" s="288"/>
      <c r="D269" s="289"/>
      <c r="E269" s="290"/>
      <c r="F269" s="290"/>
      <c r="G269" s="291"/>
      <c r="H269" s="291"/>
      <c r="I269" s="292"/>
      <c r="J269" s="290"/>
      <c r="K269" s="291"/>
      <c r="L269" s="291"/>
      <c r="M269" s="292"/>
      <c r="N269" s="291"/>
      <c r="O269" s="293"/>
      <c r="P269" s="294"/>
      <c r="Q269" s="294"/>
      <c r="R269" s="278"/>
      <c r="S269" s="255"/>
      <c r="T269" s="255"/>
    </row>
    <row r="270" spans="2:20" x14ac:dyDescent="0.4">
      <c r="B270" s="295"/>
      <c r="C270" s="288"/>
      <c r="D270" s="88"/>
      <c r="E270" s="88"/>
      <c r="F270" s="88"/>
      <c r="G270" s="88"/>
      <c r="H270" s="88"/>
      <c r="I270" s="291"/>
      <c r="J270" s="88"/>
      <c r="K270" s="88"/>
      <c r="L270" s="88"/>
      <c r="M270" s="291"/>
      <c r="N270" s="291"/>
      <c r="O270" s="291"/>
      <c r="P270" s="294"/>
      <c r="Q270" s="294"/>
      <c r="R270" s="278"/>
      <c r="S270" s="258"/>
      <c r="T270" s="258"/>
    </row>
    <row r="271" spans="2:20" x14ac:dyDescent="0.4">
      <c r="B271" s="88"/>
      <c r="C271" s="288"/>
      <c r="D271" s="88"/>
      <c r="E271" s="88"/>
      <c r="F271" s="88"/>
      <c r="G271" s="88"/>
      <c r="H271" s="88"/>
      <c r="I271" s="88"/>
      <c r="J271" s="88"/>
      <c r="K271" s="88"/>
      <c r="L271" s="88"/>
      <c r="M271" s="88"/>
      <c r="N271" s="146"/>
      <c r="O271" s="146"/>
      <c r="P271" s="255"/>
      <c r="Q271" s="255"/>
      <c r="R271" s="255"/>
      <c r="S271" s="258"/>
      <c r="T271" s="258"/>
    </row>
    <row r="272" spans="2:20" x14ac:dyDescent="0.4">
      <c r="B272" s="255"/>
      <c r="C272" s="296"/>
      <c r="D272" s="255"/>
      <c r="E272" s="255"/>
      <c r="F272" s="255"/>
      <c r="G272" s="255"/>
      <c r="H272" s="255"/>
      <c r="I272" s="255"/>
      <c r="J272" s="255"/>
      <c r="K272" s="255"/>
      <c r="L272" s="255"/>
      <c r="M272" s="255"/>
      <c r="N272" s="255"/>
      <c r="O272" s="255"/>
      <c r="P272" s="255"/>
      <c r="Q272" s="255"/>
      <c r="R272" s="255"/>
      <c r="S272" s="258"/>
      <c r="T272" s="258"/>
    </row>
    <row r="273" spans="2:20" x14ac:dyDescent="0.4">
      <c r="B273" s="255"/>
      <c r="C273" s="296"/>
      <c r="D273" s="255"/>
      <c r="E273" s="255"/>
      <c r="F273" s="255"/>
      <c r="G273" s="255"/>
      <c r="H273" s="255"/>
      <c r="I273" s="255"/>
      <c r="J273" s="255"/>
      <c r="K273" s="255"/>
      <c r="L273" s="255"/>
      <c r="M273" s="255"/>
      <c r="N273" s="255"/>
      <c r="O273" s="255"/>
      <c r="P273" s="255"/>
      <c r="Q273" s="255"/>
      <c r="R273" s="255"/>
      <c r="S273" s="256"/>
      <c r="T273" s="256"/>
    </row>
    <row r="274" spans="2:20" x14ac:dyDescent="0.4">
      <c r="B274" s="255"/>
      <c r="C274" s="296"/>
      <c r="D274" s="255"/>
      <c r="E274" s="255"/>
      <c r="F274" s="255"/>
      <c r="G274" s="255"/>
      <c r="H274" s="255"/>
      <c r="I274" s="255"/>
      <c r="J274" s="255"/>
      <c r="K274" s="255"/>
      <c r="L274" s="255"/>
      <c r="M274" s="255"/>
      <c r="N274" s="255"/>
      <c r="O274" s="255"/>
      <c r="P274" s="255"/>
      <c r="Q274" s="255"/>
      <c r="R274" s="255"/>
      <c r="S274" s="257"/>
      <c r="T274" s="257"/>
    </row>
    <row r="275" spans="2:20" x14ac:dyDescent="0.4">
      <c r="B275" s="255"/>
      <c r="C275" s="296"/>
      <c r="D275" s="255"/>
      <c r="E275" s="255"/>
      <c r="F275" s="255"/>
      <c r="G275" s="255"/>
      <c r="H275" s="255"/>
      <c r="I275" s="255"/>
      <c r="J275" s="255"/>
      <c r="K275" s="255"/>
      <c r="L275" s="255"/>
      <c r="M275" s="255"/>
      <c r="N275" s="255"/>
      <c r="O275" s="255"/>
      <c r="P275" s="255"/>
      <c r="Q275" s="255"/>
      <c r="R275" s="255"/>
      <c r="S275" s="255"/>
      <c r="T275" s="255"/>
    </row>
    <row r="276" spans="2:20" x14ac:dyDescent="0.4">
      <c r="B276" s="255"/>
      <c r="C276" s="296"/>
      <c r="D276" s="255"/>
      <c r="E276" s="255"/>
      <c r="F276" s="255"/>
      <c r="G276" s="255"/>
      <c r="H276" s="255"/>
      <c r="I276" s="255"/>
      <c r="J276" s="255"/>
      <c r="K276" s="255"/>
      <c r="L276" s="255"/>
      <c r="M276" s="255"/>
      <c r="N276" s="255"/>
      <c r="O276" s="255"/>
      <c r="P276" s="255"/>
      <c r="Q276" s="255"/>
      <c r="R276" s="255"/>
      <c r="S276" s="255"/>
      <c r="T276" s="255"/>
    </row>
    <row r="277" spans="2:20" x14ac:dyDescent="0.4">
      <c r="B277" s="255"/>
      <c r="C277" s="296"/>
      <c r="D277" s="255"/>
      <c r="E277" s="255"/>
      <c r="F277" s="255"/>
      <c r="G277" s="255"/>
      <c r="H277" s="255"/>
      <c r="I277" s="255"/>
      <c r="J277" s="255"/>
      <c r="K277" s="255"/>
      <c r="L277" s="255"/>
      <c r="M277" s="255"/>
      <c r="N277" s="255"/>
      <c r="O277" s="255"/>
      <c r="P277" s="255"/>
      <c r="Q277" s="255"/>
      <c r="R277" s="255"/>
    </row>
    <row r="278" spans="2:20" x14ac:dyDescent="0.4">
      <c r="B278" s="255"/>
      <c r="C278" s="296"/>
      <c r="D278" s="255"/>
      <c r="E278" s="255"/>
      <c r="F278" s="255"/>
      <c r="G278" s="255"/>
      <c r="H278" s="255"/>
      <c r="I278" s="255"/>
      <c r="J278" s="255"/>
      <c r="K278" s="255"/>
      <c r="L278" s="255"/>
      <c r="M278" s="255"/>
      <c r="N278" s="255"/>
      <c r="O278" s="255"/>
      <c r="P278" s="255"/>
      <c r="Q278" s="255"/>
      <c r="R278" s="255"/>
    </row>
    <row r="279" spans="2:20" x14ac:dyDescent="0.4">
      <c r="B279" s="255"/>
      <c r="C279" s="296"/>
      <c r="D279" s="255"/>
      <c r="E279" s="255"/>
      <c r="F279" s="255"/>
      <c r="G279" s="255"/>
      <c r="H279" s="255"/>
      <c r="I279" s="255"/>
      <c r="J279" s="255"/>
      <c r="K279" s="255"/>
      <c r="L279" s="255"/>
      <c r="M279" s="255"/>
      <c r="N279" s="255"/>
      <c r="O279" s="255"/>
      <c r="P279" s="255"/>
      <c r="Q279" s="255"/>
      <c r="R279" s="255"/>
    </row>
    <row r="280" spans="2:20" x14ac:dyDescent="0.4">
      <c r="B280" s="255"/>
      <c r="C280" s="296"/>
      <c r="D280" s="255"/>
      <c r="E280" s="255"/>
      <c r="F280" s="255"/>
      <c r="G280" s="255"/>
      <c r="H280" s="255"/>
      <c r="I280" s="255"/>
      <c r="J280" s="255"/>
      <c r="K280" s="255"/>
      <c r="L280" s="255"/>
      <c r="M280" s="255"/>
      <c r="N280" s="255"/>
      <c r="O280" s="255"/>
      <c r="P280" s="255"/>
      <c r="Q280" s="255"/>
      <c r="R280" s="255"/>
    </row>
    <row r="281" spans="2:20" x14ac:dyDescent="0.4">
      <c r="B281" s="255"/>
      <c r="C281" s="296"/>
      <c r="D281" s="255"/>
      <c r="E281" s="255"/>
      <c r="F281" s="255"/>
      <c r="G281" s="255"/>
      <c r="H281" s="255"/>
      <c r="I281" s="255"/>
      <c r="J281" s="255"/>
      <c r="K281" s="255"/>
      <c r="L281" s="255"/>
      <c r="M281" s="255"/>
      <c r="N281" s="255"/>
      <c r="O281" s="255"/>
      <c r="P281" s="255"/>
      <c r="Q281" s="255"/>
      <c r="R281" s="255"/>
    </row>
    <row r="282" spans="2:20" x14ac:dyDescent="0.4">
      <c r="B282" s="255"/>
      <c r="C282" s="296"/>
      <c r="D282" s="255"/>
      <c r="E282" s="255"/>
      <c r="F282" s="255"/>
      <c r="G282" s="255"/>
      <c r="H282" s="255"/>
      <c r="I282" s="255"/>
      <c r="J282" s="255"/>
      <c r="K282" s="255"/>
      <c r="L282" s="255"/>
      <c r="M282" s="255"/>
      <c r="N282" s="255"/>
      <c r="O282" s="255"/>
      <c r="P282" s="255"/>
      <c r="Q282" s="255"/>
      <c r="R282" s="255"/>
    </row>
    <row r="283" spans="2:20" x14ac:dyDescent="0.4">
      <c r="B283" s="255"/>
      <c r="C283" s="296"/>
      <c r="D283" s="255"/>
      <c r="E283" s="255"/>
      <c r="F283" s="255"/>
      <c r="G283" s="255"/>
      <c r="H283" s="255"/>
      <c r="I283" s="255"/>
      <c r="J283" s="255"/>
      <c r="K283" s="255"/>
      <c r="L283" s="255"/>
      <c r="M283" s="255"/>
      <c r="N283" s="255"/>
      <c r="O283" s="255"/>
      <c r="P283" s="255"/>
      <c r="Q283" s="255"/>
      <c r="R283" s="255"/>
    </row>
    <row r="284" spans="2:20" x14ac:dyDescent="0.4">
      <c r="B284" s="255"/>
      <c r="C284" s="296"/>
      <c r="D284" s="255"/>
      <c r="E284" s="255"/>
      <c r="F284" s="255"/>
      <c r="G284" s="255"/>
      <c r="H284" s="255"/>
      <c r="I284" s="255"/>
      <c r="J284" s="255"/>
      <c r="K284" s="255"/>
      <c r="L284" s="255"/>
      <c r="M284" s="255"/>
      <c r="N284" s="255"/>
      <c r="O284" s="255"/>
      <c r="P284" s="255"/>
      <c r="Q284" s="255"/>
      <c r="R284" s="255"/>
    </row>
    <row r="285" spans="2:20" x14ac:dyDescent="0.4">
      <c r="B285" s="255"/>
      <c r="C285" s="296"/>
      <c r="D285" s="255"/>
      <c r="E285" s="255"/>
      <c r="F285" s="255"/>
      <c r="G285" s="255"/>
      <c r="H285" s="255"/>
      <c r="I285" s="255"/>
      <c r="J285" s="255"/>
      <c r="K285" s="255"/>
      <c r="L285" s="255"/>
      <c r="M285" s="255"/>
      <c r="N285" s="255"/>
      <c r="O285" s="255"/>
      <c r="P285" s="255"/>
      <c r="Q285" s="255"/>
      <c r="R285" s="255"/>
    </row>
    <row r="286" spans="2:20" x14ac:dyDescent="0.4">
      <c r="B286" s="255"/>
      <c r="C286" s="296"/>
      <c r="D286" s="255"/>
      <c r="E286" s="255"/>
      <c r="F286" s="255"/>
      <c r="G286" s="255"/>
      <c r="H286" s="255"/>
      <c r="I286" s="255"/>
      <c r="J286" s="255"/>
      <c r="K286" s="255"/>
      <c r="L286" s="255"/>
      <c r="M286" s="255"/>
      <c r="N286" s="255"/>
      <c r="O286" s="255"/>
      <c r="P286" s="255"/>
      <c r="Q286" s="255"/>
      <c r="R286" s="255"/>
    </row>
    <row r="287" spans="2:20" x14ac:dyDescent="0.4">
      <c r="B287" s="255"/>
      <c r="C287" s="296"/>
      <c r="D287" s="255"/>
      <c r="E287" s="255"/>
      <c r="F287" s="255"/>
      <c r="G287" s="255"/>
      <c r="H287" s="255"/>
      <c r="I287" s="255"/>
      <c r="J287" s="255"/>
      <c r="K287" s="255"/>
      <c r="L287" s="255"/>
      <c r="M287" s="255"/>
      <c r="N287" s="255"/>
      <c r="O287" s="255"/>
      <c r="P287" s="255"/>
      <c r="Q287" s="255"/>
      <c r="R287" s="255"/>
    </row>
    <row r="288" spans="2:20" x14ac:dyDescent="0.4">
      <c r="B288" s="255"/>
      <c r="C288" s="296"/>
      <c r="D288" s="255"/>
      <c r="E288" s="255"/>
      <c r="F288" s="255"/>
      <c r="G288" s="255"/>
      <c r="H288" s="255"/>
      <c r="I288" s="255"/>
      <c r="J288" s="255"/>
      <c r="K288" s="255"/>
      <c r="L288" s="255"/>
      <c r="M288" s="255"/>
      <c r="N288" s="255"/>
      <c r="O288" s="255"/>
      <c r="P288" s="255"/>
      <c r="Q288" s="255"/>
      <c r="R288" s="255"/>
    </row>
    <row r="289" spans="2:18" x14ac:dyDescent="0.4">
      <c r="B289" s="255"/>
      <c r="C289" s="296"/>
      <c r="D289" s="255"/>
      <c r="E289" s="255"/>
      <c r="F289" s="255"/>
      <c r="G289" s="255"/>
      <c r="H289" s="255"/>
      <c r="I289" s="255"/>
      <c r="J289" s="255"/>
      <c r="K289" s="255"/>
      <c r="L289" s="255"/>
      <c r="M289" s="255"/>
      <c r="N289" s="255"/>
      <c r="O289" s="255"/>
      <c r="P289" s="255"/>
      <c r="Q289" s="255"/>
      <c r="R289" s="255"/>
    </row>
    <row r="290" spans="2:18" x14ac:dyDescent="0.4">
      <c r="B290" s="255"/>
      <c r="C290" s="296"/>
      <c r="D290" s="255"/>
      <c r="E290" s="255"/>
      <c r="F290" s="255"/>
      <c r="G290" s="255"/>
      <c r="H290" s="255"/>
      <c r="I290" s="255"/>
      <c r="J290" s="255"/>
      <c r="K290" s="255"/>
      <c r="L290" s="255"/>
      <c r="M290" s="255"/>
      <c r="N290" s="255"/>
      <c r="O290" s="255"/>
      <c r="P290" s="255"/>
      <c r="Q290" s="255"/>
      <c r="R290" s="255"/>
    </row>
    <row r="291" spans="2:18" x14ac:dyDescent="0.4">
      <c r="B291" s="255"/>
      <c r="C291" s="296"/>
      <c r="D291" s="255"/>
      <c r="E291" s="255"/>
      <c r="F291" s="255"/>
      <c r="G291" s="255"/>
      <c r="H291" s="255"/>
      <c r="I291" s="255"/>
      <c r="J291" s="255"/>
      <c r="K291" s="255"/>
      <c r="L291" s="255"/>
      <c r="M291" s="255"/>
      <c r="N291" s="255"/>
      <c r="O291" s="255"/>
      <c r="P291" s="255"/>
      <c r="Q291" s="255"/>
      <c r="R291" s="255"/>
    </row>
    <row r="292" spans="2:18" x14ac:dyDescent="0.4">
      <c r="B292" s="255"/>
      <c r="C292" s="296"/>
      <c r="D292" s="255"/>
      <c r="E292" s="255"/>
      <c r="F292" s="255"/>
      <c r="G292" s="255"/>
      <c r="H292" s="255"/>
      <c r="I292" s="255"/>
      <c r="J292" s="255"/>
      <c r="K292" s="255"/>
      <c r="L292" s="255"/>
      <c r="M292" s="255"/>
      <c r="N292" s="255"/>
      <c r="O292" s="255"/>
      <c r="P292" s="255"/>
      <c r="Q292" s="255"/>
      <c r="R292" s="255"/>
    </row>
    <row r="293" spans="2:18" x14ac:dyDescent="0.4">
      <c r="B293" s="255"/>
      <c r="C293" s="296"/>
      <c r="D293" s="255"/>
      <c r="E293" s="255"/>
      <c r="F293" s="255"/>
      <c r="G293" s="255"/>
      <c r="H293" s="255"/>
      <c r="I293" s="255"/>
      <c r="J293" s="255"/>
      <c r="K293" s="255"/>
      <c r="L293" s="255"/>
      <c r="M293" s="255"/>
      <c r="N293" s="255"/>
      <c r="O293" s="255"/>
      <c r="P293" s="255"/>
      <c r="Q293" s="255"/>
      <c r="R293" s="255"/>
    </row>
    <row r="294" spans="2:18" x14ac:dyDescent="0.4">
      <c r="B294" s="255"/>
      <c r="C294" s="296"/>
      <c r="D294" s="255"/>
      <c r="E294" s="255"/>
      <c r="F294" s="255"/>
      <c r="G294" s="255"/>
      <c r="H294" s="255"/>
      <c r="I294" s="255"/>
      <c r="J294" s="255"/>
      <c r="K294" s="255"/>
      <c r="L294" s="255"/>
      <c r="M294" s="255"/>
      <c r="N294" s="255"/>
      <c r="O294" s="255"/>
      <c r="P294" s="255"/>
      <c r="Q294" s="255"/>
      <c r="R294" s="255"/>
    </row>
    <row r="295" spans="2:18" x14ac:dyDescent="0.4">
      <c r="B295" s="255"/>
      <c r="C295" s="296"/>
      <c r="D295" s="255"/>
      <c r="E295" s="255"/>
      <c r="F295" s="255"/>
      <c r="G295" s="255"/>
      <c r="H295" s="255"/>
      <c r="I295" s="255"/>
      <c r="J295" s="255"/>
      <c r="K295" s="255"/>
      <c r="L295" s="255"/>
      <c r="M295" s="255"/>
      <c r="N295" s="255"/>
      <c r="O295" s="255"/>
      <c r="P295" s="255"/>
      <c r="Q295" s="255"/>
      <c r="R295" s="255"/>
    </row>
    <row r="296" spans="2:18" x14ac:dyDescent="0.4">
      <c r="B296" s="255"/>
      <c r="C296" s="296"/>
      <c r="D296" s="255"/>
      <c r="E296" s="255"/>
      <c r="F296" s="255"/>
      <c r="G296" s="255"/>
      <c r="H296" s="255"/>
      <c r="I296" s="255"/>
      <c r="J296" s="255"/>
      <c r="K296" s="255"/>
      <c r="L296" s="255"/>
      <c r="M296" s="255"/>
      <c r="N296" s="255"/>
      <c r="O296" s="255"/>
      <c r="P296" s="255"/>
      <c r="Q296" s="255"/>
      <c r="R296" s="255"/>
    </row>
    <row r="297" spans="2:18" x14ac:dyDescent="0.4">
      <c r="B297" s="255"/>
      <c r="C297" s="296"/>
      <c r="D297" s="255"/>
      <c r="E297" s="255"/>
      <c r="F297" s="255"/>
      <c r="G297" s="255"/>
      <c r="H297" s="255"/>
      <c r="I297" s="255"/>
      <c r="J297" s="255"/>
      <c r="K297" s="255"/>
      <c r="L297" s="255"/>
      <c r="M297" s="255"/>
      <c r="N297" s="255"/>
      <c r="O297" s="255"/>
      <c r="P297" s="255"/>
      <c r="Q297" s="255"/>
      <c r="R297" s="255"/>
    </row>
    <row r="298" spans="2:18" x14ac:dyDescent="0.4">
      <c r="B298" s="255"/>
      <c r="C298" s="296"/>
      <c r="D298" s="255"/>
      <c r="E298" s="255"/>
      <c r="F298" s="255"/>
      <c r="G298" s="255"/>
      <c r="H298" s="255"/>
      <c r="I298" s="255"/>
      <c r="J298" s="255"/>
      <c r="K298" s="255"/>
      <c r="L298" s="255"/>
      <c r="M298" s="255"/>
      <c r="N298" s="255"/>
      <c r="O298" s="255"/>
      <c r="P298" s="255"/>
      <c r="Q298" s="255"/>
      <c r="R298" s="255"/>
    </row>
    <row r="299" spans="2:18" x14ac:dyDescent="0.4">
      <c r="B299" s="255"/>
      <c r="C299" s="296"/>
      <c r="D299" s="255"/>
      <c r="E299" s="255"/>
      <c r="F299" s="255"/>
      <c r="G299" s="255"/>
      <c r="H299" s="255"/>
      <c r="I299" s="255"/>
      <c r="J299" s="255"/>
      <c r="K299" s="255"/>
      <c r="L299" s="255"/>
      <c r="M299" s="255"/>
      <c r="N299" s="255"/>
      <c r="O299" s="255"/>
      <c r="P299" s="255"/>
      <c r="Q299" s="255"/>
      <c r="R299" s="255"/>
    </row>
    <row r="300" spans="2:18" x14ac:dyDescent="0.4">
      <c r="B300" s="255"/>
      <c r="C300" s="296"/>
      <c r="D300" s="255"/>
      <c r="E300" s="255"/>
      <c r="F300" s="255"/>
      <c r="G300" s="255"/>
      <c r="H300" s="255"/>
      <c r="I300" s="255"/>
      <c r="J300" s="255"/>
      <c r="K300" s="255"/>
      <c r="L300" s="255"/>
      <c r="M300" s="255"/>
      <c r="N300" s="255"/>
      <c r="O300" s="255"/>
      <c r="P300" s="255"/>
      <c r="Q300" s="255"/>
      <c r="R300" s="255"/>
    </row>
    <row r="301" spans="2:18" x14ac:dyDescent="0.4">
      <c r="B301" s="255"/>
      <c r="C301" s="296"/>
      <c r="D301" s="255"/>
      <c r="E301" s="255"/>
      <c r="F301" s="255"/>
      <c r="G301" s="255"/>
      <c r="H301" s="255"/>
      <c r="I301" s="255"/>
      <c r="J301" s="255"/>
      <c r="K301" s="255"/>
      <c r="L301" s="255"/>
      <c r="M301" s="255"/>
      <c r="N301" s="255"/>
      <c r="O301" s="255"/>
      <c r="P301" s="255"/>
      <c r="Q301" s="255"/>
      <c r="R301" s="255"/>
    </row>
    <row r="302" spans="2:18" x14ac:dyDescent="0.4">
      <c r="B302" s="255"/>
      <c r="C302" s="296"/>
      <c r="D302" s="255"/>
      <c r="E302" s="255"/>
      <c r="F302" s="255"/>
      <c r="G302" s="255"/>
      <c r="H302" s="255"/>
      <c r="I302" s="255"/>
      <c r="J302" s="255"/>
      <c r="K302" s="255"/>
      <c r="L302" s="255"/>
      <c r="M302" s="255"/>
      <c r="N302" s="255"/>
      <c r="O302" s="255"/>
      <c r="P302" s="255"/>
      <c r="Q302" s="255"/>
      <c r="R302" s="255"/>
    </row>
    <row r="303" spans="2:18" x14ac:dyDescent="0.4">
      <c r="B303" s="255"/>
      <c r="C303" s="296"/>
      <c r="D303" s="255"/>
      <c r="E303" s="255"/>
      <c r="F303" s="255"/>
      <c r="G303" s="255"/>
      <c r="H303" s="255"/>
      <c r="I303" s="255"/>
      <c r="J303" s="255"/>
      <c r="K303" s="255"/>
      <c r="L303" s="255"/>
      <c r="M303" s="255"/>
      <c r="N303" s="255"/>
      <c r="O303" s="255"/>
      <c r="P303" s="255"/>
      <c r="Q303" s="255"/>
      <c r="R303" s="255"/>
    </row>
    <row r="304" spans="2:18" x14ac:dyDescent="0.4">
      <c r="B304" s="255"/>
      <c r="C304" s="296"/>
      <c r="D304" s="255"/>
      <c r="E304" s="255"/>
      <c r="F304" s="255"/>
      <c r="G304" s="255"/>
      <c r="H304" s="255"/>
      <c r="I304" s="255"/>
      <c r="J304" s="255"/>
      <c r="K304" s="255"/>
      <c r="L304" s="255"/>
      <c r="M304" s="255"/>
      <c r="N304" s="255"/>
      <c r="O304" s="255"/>
      <c r="P304" s="255"/>
      <c r="Q304" s="255"/>
      <c r="R304" s="255"/>
    </row>
    <row r="305" spans="2:18" x14ac:dyDescent="0.4">
      <c r="B305" s="255"/>
      <c r="C305" s="296"/>
      <c r="D305" s="255"/>
      <c r="E305" s="255"/>
      <c r="F305" s="255"/>
      <c r="G305" s="255"/>
      <c r="H305" s="255"/>
      <c r="I305" s="255"/>
      <c r="J305" s="255"/>
      <c r="K305" s="255"/>
      <c r="L305" s="255"/>
      <c r="M305" s="255"/>
      <c r="N305" s="255"/>
      <c r="O305" s="255"/>
      <c r="P305" s="255"/>
      <c r="Q305" s="255"/>
      <c r="R305" s="255"/>
    </row>
    <row r="306" spans="2:18" x14ac:dyDescent="0.4">
      <c r="B306" s="255"/>
      <c r="C306" s="296"/>
      <c r="D306" s="255"/>
      <c r="E306" s="255"/>
      <c r="F306" s="255"/>
      <c r="G306" s="255"/>
      <c r="H306" s="255"/>
      <c r="I306" s="255"/>
      <c r="J306" s="255"/>
      <c r="K306" s="255"/>
      <c r="L306" s="255"/>
      <c r="M306" s="255"/>
      <c r="N306" s="255"/>
      <c r="O306" s="255"/>
      <c r="P306" s="256"/>
      <c r="Q306" s="256"/>
      <c r="R306" s="256"/>
    </row>
    <row r="307" spans="2:18" x14ac:dyDescent="0.4">
      <c r="B307" s="256"/>
      <c r="C307" s="297"/>
      <c r="D307" s="256"/>
      <c r="E307" s="256"/>
      <c r="F307" s="256"/>
      <c r="G307" s="256"/>
      <c r="H307" s="256"/>
      <c r="I307" s="256"/>
      <c r="J307" s="256"/>
      <c r="K307" s="256"/>
      <c r="L307" s="256"/>
      <c r="M307" s="256"/>
      <c r="N307" s="256"/>
      <c r="O307" s="256"/>
      <c r="P307" s="257"/>
      <c r="Q307" s="257"/>
      <c r="R307" s="257"/>
    </row>
    <row r="308" spans="2:18" x14ac:dyDescent="0.4">
      <c r="B308" s="257"/>
      <c r="C308" s="298"/>
      <c r="D308" s="257"/>
      <c r="E308" s="257"/>
      <c r="F308" s="257"/>
      <c r="G308" s="257"/>
      <c r="H308" s="257"/>
      <c r="I308" s="257"/>
      <c r="J308" s="257"/>
      <c r="K308" s="257"/>
      <c r="L308" s="257"/>
      <c r="M308" s="257"/>
      <c r="N308" s="257"/>
      <c r="O308" s="257"/>
      <c r="P308" s="255"/>
      <c r="Q308" s="255"/>
      <c r="R308" s="255"/>
    </row>
    <row r="309" spans="2:18" x14ac:dyDescent="0.4">
      <c r="B309" s="255"/>
      <c r="C309" s="296"/>
      <c r="D309" s="255"/>
      <c r="E309" s="255"/>
      <c r="F309" s="255"/>
      <c r="G309" s="255"/>
      <c r="H309" s="255"/>
      <c r="I309" s="255"/>
      <c r="J309" s="255"/>
      <c r="K309" s="255"/>
      <c r="L309" s="255"/>
      <c r="M309" s="255"/>
      <c r="N309" s="255"/>
      <c r="O309" s="255"/>
      <c r="P309" s="255"/>
      <c r="Q309" s="255"/>
      <c r="R309" s="255"/>
    </row>
    <row r="310" spans="2:18" x14ac:dyDescent="0.4">
      <c r="B310" s="255"/>
      <c r="C310" s="296"/>
      <c r="D310" s="255"/>
      <c r="E310" s="255"/>
      <c r="F310" s="255"/>
      <c r="G310" s="255"/>
      <c r="H310" s="255"/>
      <c r="I310" s="255"/>
      <c r="J310" s="255"/>
      <c r="K310" s="255"/>
      <c r="L310" s="255"/>
      <c r="M310" s="255"/>
      <c r="N310" s="255"/>
      <c r="O310" s="255"/>
      <c r="P310" s="255"/>
      <c r="Q310" s="255"/>
      <c r="R310" s="255"/>
    </row>
    <row r="311" spans="2:18" x14ac:dyDescent="0.4">
      <c r="B311" s="255"/>
      <c r="C311" s="296"/>
      <c r="D311" s="255"/>
      <c r="E311" s="255"/>
      <c r="F311" s="255"/>
      <c r="G311" s="255"/>
      <c r="H311" s="255"/>
      <c r="I311" s="255"/>
      <c r="J311" s="255"/>
      <c r="K311" s="255"/>
      <c r="L311" s="255"/>
      <c r="M311" s="255"/>
      <c r="N311" s="255"/>
      <c r="O311" s="255"/>
      <c r="P311" s="255"/>
      <c r="Q311" s="255"/>
      <c r="R311" s="255"/>
    </row>
    <row r="312" spans="2:18" x14ac:dyDescent="0.4">
      <c r="B312" s="255"/>
      <c r="C312" s="296"/>
      <c r="D312" s="255"/>
      <c r="E312" s="255"/>
      <c r="F312" s="255"/>
      <c r="G312" s="255"/>
      <c r="H312" s="255"/>
      <c r="I312" s="255"/>
      <c r="J312" s="255"/>
      <c r="K312" s="255"/>
      <c r="L312" s="255"/>
      <c r="M312" s="255"/>
      <c r="N312" s="255"/>
      <c r="O312" s="255"/>
      <c r="P312" s="255"/>
      <c r="Q312" s="255"/>
      <c r="R312" s="255"/>
    </row>
    <row r="313" spans="2:18" x14ac:dyDescent="0.4">
      <c r="B313" s="255"/>
      <c r="C313" s="296"/>
      <c r="D313" s="255"/>
      <c r="E313" s="255"/>
      <c r="F313" s="255"/>
      <c r="G313" s="255"/>
      <c r="H313" s="255"/>
      <c r="I313" s="255"/>
      <c r="J313" s="255"/>
      <c r="K313" s="255"/>
      <c r="L313" s="255"/>
      <c r="M313" s="255"/>
      <c r="N313" s="255"/>
      <c r="O313" s="255"/>
      <c r="P313" s="255"/>
      <c r="Q313" s="255"/>
      <c r="R313" s="255"/>
    </row>
    <row r="314" spans="2:18" x14ac:dyDescent="0.4">
      <c r="B314" s="255"/>
      <c r="C314" s="296"/>
      <c r="D314" s="255"/>
      <c r="E314" s="255"/>
      <c r="F314" s="255"/>
      <c r="G314" s="255"/>
      <c r="H314" s="255"/>
      <c r="I314" s="255"/>
      <c r="J314" s="255"/>
      <c r="K314" s="255"/>
      <c r="L314" s="255"/>
      <c r="M314" s="255"/>
      <c r="N314" s="255"/>
      <c r="O314" s="255"/>
      <c r="P314" s="255"/>
      <c r="Q314" s="255"/>
      <c r="R314" s="255"/>
    </row>
    <row r="315" spans="2:18" x14ac:dyDescent="0.4">
      <c r="B315" s="255"/>
      <c r="C315" s="296"/>
      <c r="D315" s="255"/>
      <c r="E315" s="255"/>
      <c r="F315" s="255"/>
      <c r="G315" s="255"/>
      <c r="H315" s="255"/>
      <c r="I315" s="255"/>
      <c r="J315" s="255"/>
      <c r="K315" s="255"/>
      <c r="L315" s="255"/>
      <c r="M315" s="255"/>
      <c r="N315" s="255"/>
      <c r="O315" s="255"/>
      <c r="P315" s="255"/>
      <c r="Q315" s="255"/>
      <c r="R315" s="255"/>
    </row>
    <row r="316" spans="2:18" x14ac:dyDescent="0.4">
      <c r="B316" s="255"/>
      <c r="C316" s="296"/>
      <c r="D316" s="255"/>
      <c r="E316" s="255"/>
      <c r="F316" s="255"/>
      <c r="G316" s="255"/>
      <c r="H316" s="255"/>
      <c r="I316" s="255"/>
      <c r="J316" s="255"/>
      <c r="K316" s="255"/>
      <c r="L316" s="255"/>
      <c r="M316" s="255"/>
      <c r="N316" s="255"/>
      <c r="O316" s="255"/>
      <c r="P316" s="258"/>
      <c r="Q316" s="258"/>
      <c r="R316" s="258"/>
    </row>
    <row r="317" spans="2:18" x14ac:dyDescent="0.4">
      <c r="B317" s="258"/>
      <c r="C317" s="297"/>
      <c r="D317" s="258"/>
      <c r="E317" s="258"/>
      <c r="F317" s="258"/>
      <c r="G317" s="258"/>
      <c r="H317" s="258"/>
      <c r="I317" s="258"/>
      <c r="J317" s="258"/>
      <c r="K317" s="258"/>
      <c r="L317" s="258"/>
      <c r="M317" s="258"/>
      <c r="N317" s="258"/>
      <c r="O317" s="258"/>
      <c r="P317" s="258"/>
      <c r="Q317" s="258"/>
      <c r="R317" s="258"/>
    </row>
    <row r="318" spans="2:18" x14ac:dyDescent="0.4">
      <c r="B318" s="258"/>
      <c r="C318" s="297"/>
      <c r="D318" s="258"/>
      <c r="E318" s="258"/>
      <c r="F318" s="258"/>
      <c r="G318" s="258"/>
      <c r="H318" s="258"/>
      <c r="I318" s="258"/>
      <c r="J318" s="258"/>
      <c r="K318" s="258"/>
      <c r="L318" s="258"/>
      <c r="M318" s="258"/>
      <c r="N318" s="258"/>
      <c r="O318" s="258"/>
      <c r="P318" s="258"/>
      <c r="Q318" s="258"/>
      <c r="R318" s="258"/>
    </row>
    <row r="319" spans="2:18" x14ac:dyDescent="0.4">
      <c r="B319" s="258"/>
      <c r="C319" s="297"/>
      <c r="D319" s="258"/>
      <c r="E319" s="258"/>
      <c r="F319" s="258"/>
      <c r="G319" s="258"/>
      <c r="H319" s="258"/>
      <c r="I319" s="258"/>
      <c r="J319" s="258"/>
      <c r="K319" s="258"/>
      <c r="L319" s="258"/>
      <c r="M319" s="258"/>
      <c r="N319" s="258"/>
      <c r="O319" s="258"/>
      <c r="P319" s="256"/>
      <c r="Q319" s="256"/>
      <c r="R319" s="256"/>
    </row>
    <row r="320" spans="2:18" x14ac:dyDescent="0.4">
      <c r="B320" s="256"/>
      <c r="C320" s="297"/>
      <c r="D320" s="256"/>
      <c r="E320" s="256"/>
      <c r="F320" s="256"/>
      <c r="G320" s="256"/>
      <c r="H320" s="256"/>
      <c r="I320" s="256"/>
      <c r="J320" s="256"/>
      <c r="K320" s="256"/>
      <c r="L320" s="256"/>
      <c r="M320" s="256"/>
      <c r="N320" s="256"/>
      <c r="O320" s="256"/>
      <c r="P320" s="257"/>
      <c r="Q320" s="257"/>
      <c r="R320" s="257"/>
    </row>
    <row r="321" spans="2:18" x14ac:dyDescent="0.4">
      <c r="B321" s="257"/>
      <c r="C321" s="298"/>
      <c r="D321" s="257"/>
      <c r="E321" s="257"/>
      <c r="F321" s="257"/>
      <c r="G321" s="257"/>
      <c r="H321" s="257"/>
      <c r="I321" s="257"/>
      <c r="J321" s="257"/>
      <c r="K321" s="257"/>
      <c r="L321" s="257"/>
      <c r="M321" s="257"/>
      <c r="N321" s="257"/>
      <c r="O321" s="257"/>
      <c r="P321" s="255"/>
      <c r="Q321" s="255"/>
      <c r="R321" s="255"/>
    </row>
    <row r="322" spans="2:18" x14ac:dyDescent="0.4">
      <c r="B322" s="255"/>
      <c r="C322" s="296"/>
      <c r="D322" s="255"/>
      <c r="E322" s="255"/>
      <c r="F322" s="255"/>
      <c r="G322" s="255"/>
      <c r="H322" s="255"/>
      <c r="I322" s="255"/>
      <c r="J322" s="255"/>
      <c r="K322" s="255"/>
      <c r="L322" s="255"/>
      <c r="M322" s="255"/>
      <c r="N322" s="255"/>
      <c r="O322" s="255"/>
      <c r="P322" s="255"/>
      <c r="Q322" s="255"/>
      <c r="R322" s="255"/>
    </row>
    <row r="323" spans="2:18" x14ac:dyDescent="0.4">
      <c r="B323" s="255"/>
      <c r="C323" s="296"/>
      <c r="D323" s="255"/>
      <c r="E323" s="255"/>
      <c r="F323" s="255"/>
      <c r="G323" s="255"/>
      <c r="H323" s="255"/>
      <c r="I323" s="255"/>
      <c r="J323" s="255"/>
      <c r="K323" s="255"/>
      <c r="L323" s="255"/>
      <c r="M323" s="255"/>
      <c r="N323" s="255"/>
      <c r="O323" s="255"/>
    </row>
  </sheetData>
  <sheetProtection sheet="1" objects="1" scenarios="1"/>
  <mergeCells count="147">
    <mergeCell ref="Z31:AA31"/>
    <mergeCell ref="I231:J231"/>
    <mergeCell ref="O232:O234"/>
    <mergeCell ref="P232:P23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 ref="Z47:AA47"/>
    <mergeCell ref="AB47:AE47"/>
    <mergeCell ref="AF47:AI47"/>
    <mergeCell ref="AJ47:AJ50"/>
    <mergeCell ref="AK47:AM47"/>
    <mergeCell ref="AE48:AE50"/>
    <mergeCell ref="AF48:AF50"/>
    <mergeCell ref="AG48:AH48"/>
    <mergeCell ref="AI48:AI50"/>
    <mergeCell ref="AB44:AD44"/>
    <mergeCell ref="AE44:AG44"/>
    <mergeCell ref="X45:X46"/>
    <mergeCell ref="Y45:AA46"/>
    <mergeCell ref="AB46:AE46"/>
    <mergeCell ref="AF46:AI46"/>
    <mergeCell ref="AB40:AD40"/>
    <mergeCell ref="AE40:AG40"/>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36:AG36"/>
    <mergeCell ref="D37:E37"/>
    <mergeCell ref="F37:I37"/>
    <mergeCell ref="J37:M37"/>
    <mergeCell ref="N37:N39"/>
    <mergeCell ref="O37:Q37"/>
    <mergeCell ref="X37:Y37"/>
    <mergeCell ref="AB37:AG37"/>
    <mergeCell ref="I38:I39"/>
    <mergeCell ref="J38:J39"/>
    <mergeCell ref="AB39:AD39"/>
    <mergeCell ref="AE39:AG39"/>
    <mergeCell ref="V33:W34"/>
    <mergeCell ref="B34:C34"/>
    <mergeCell ref="B35:C35"/>
    <mergeCell ref="F36:I36"/>
    <mergeCell ref="J36:M36"/>
    <mergeCell ref="O36:Q36"/>
    <mergeCell ref="B30:C30"/>
    <mergeCell ref="B31:C31"/>
    <mergeCell ref="O31:O33"/>
    <mergeCell ref="P31:P33"/>
    <mergeCell ref="B32:C32"/>
    <mergeCell ref="B33:C33"/>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F18:I18"/>
    <mergeCell ref="W18:X18"/>
    <mergeCell ref="Y18:Z18"/>
    <mergeCell ref="F13:I13"/>
    <mergeCell ref="B14:E14"/>
    <mergeCell ref="W14:X14"/>
    <mergeCell ref="Y14:Z14"/>
    <mergeCell ref="Y15:Z15"/>
    <mergeCell ref="F16:I16"/>
    <mergeCell ref="Y16:Z16"/>
    <mergeCell ref="AK7:AL7"/>
    <mergeCell ref="AI8:AJ8"/>
    <mergeCell ref="AK8:AL8"/>
    <mergeCell ref="F9:I9"/>
    <mergeCell ref="AI9:AJ9"/>
    <mergeCell ref="AK9:AL9"/>
    <mergeCell ref="B17:E17"/>
    <mergeCell ref="W17:X17"/>
    <mergeCell ref="Y17:Z17"/>
    <mergeCell ref="AK34:AN34"/>
    <mergeCell ref="AK35:AL35"/>
    <mergeCell ref="AM35:AN35"/>
    <mergeCell ref="AK36:AL36"/>
    <mergeCell ref="AM36:AN36"/>
    <mergeCell ref="AK37:AN37"/>
    <mergeCell ref="B1:R1"/>
    <mergeCell ref="B2:R2"/>
    <mergeCell ref="V2:AL2"/>
    <mergeCell ref="B3:G3"/>
    <mergeCell ref="H3:O3"/>
    <mergeCell ref="B5:C5"/>
    <mergeCell ref="H5:N5"/>
    <mergeCell ref="AI5:AJ5"/>
    <mergeCell ref="AK5:AL5"/>
    <mergeCell ref="AI10:AJ10"/>
    <mergeCell ref="AK10:AL10"/>
    <mergeCell ref="AI11:AJ11"/>
    <mergeCell ref="AK11:AL11"/>
    <mergeCell ref="F12:I12"/>
    <mergeCell ref="AI12:AJ12"/>
    <mergeCell ref="AK12:AL12"/>
    <mergeCell ref="B6:J6"/>
    <mergeCell ref="AK6:AL6"/>
  </mergeCells>
  <phoneticPr fontId="2"/>
  <conditionalFormatting sqref="B41:D230">
    <cfRule type="containsBlanks" dxfId="75" priority="2">
      <formula>LEN(TRIM(B41))=0</formula>
    </cfRule>
  </conditionalFormatting>
  <conditionalFormatting sqref="C41:C230">
    <cfRule type="containsText" dxfId="74" priority="3" operator="containsText" text="01">
      <formula>NOT(ISERROR(SEARCH("01",C41)))</formula>
    </cfRule>
    <cfRule type="containsText" dxfId="73" priority="4" operator="containsText" text="02">
      <formula>NOT(ISERROR(SEARCH("02",C41)))</formula>
    </cfRule>
    <cfRule type="containsText" dxfId="72" priority="5" operator="containsText" text="03">
      <formula>NOT(ISERROR(SEARCH("03",C41)))</formula>
    </cfRule>
    <cfRule type="containsText" dxfId="71" priority="6" operator="containsText" text="04">
      <formula>NOT(ISERROR(SEARCH("04",C41)))</formula>
    </cfRule>
    <cfRule type="containsText" dxfId="70" priority="7" operator="containsText" text="06">
      <formula>NOT(ISERROR(SEARCH("06",C41)))</formula>
    </cfRule>
  </conditionalFormatting>
  <conditionalFormatting sqref="E41:E230 G41:H230 K41:L230">
    <cfRule type="expression" dxfId="69" priority="9">
      <formula>$C41="02【日給制+手当(月額)】"</formula>
    </cfRule>
  </conditionalFormatting>
  <conditionalFormatting sqref="E41:E230 H41:H230 L41:L230">
    <cfRule type="expression" dxfId="68" priority="8">
      <formula>$C41&lt;&gt;"02【日給制+手当(月額)】"</formula>
    </cfRule>
  </conditionalFormatting>
  <conditionalFormatting sqref="F41:G230">
    <cfRule type="containsBlanks" dxfId="67" priority="10">
      <formula>LEN(TRIM(F41))=0</formula>
    </cfRule>
  </conditionalFormatting>
  <conditionalFormatting sqref="J41:K230">
    <cfRule type="containsBlanks" dxfId="66" priority="11">
      <formula>LEN(TRIM(J41))=0</formula>
    </cfRule>
  </conditionalFormatting>
  <conditionalFormatting sqref="O41:O230">
    <cfRule type="cellIs" dxfId="65" priority="12" operator="lessThan">
      <formula>998</formula>
    </cfRule>
  </conditionalFormatting>
  <conditionalFormatting sqref="P41:P230">
    <cfRule type="cellIs" dxfId="64" priority="1" operator="lessThan">
      <formula>1062</formula>
    </cfRule>
  </conditionalFormatting>
  <conditionalFormatting sqref="R41:R230">
    <cfRule type="containsText" dxfId="63" priority="14" operator="containsText" text="最低">
      <formula>NOT(ISERROR(SEARCH("最低",R41)))</formula>
    </cfRule>
  </conditionalFormatting>
  <conditionalFormatting sqref="X52:Z61">
    <cfRule type="containsBlanks" dxfId="62" priority="15">
      <formula>LEN(TRIM(X52))=0</formula>
    </cfRule>
  </conditionalFormatting>
  <conditionalFormatting sqref="Y52:Y61">
    <cfRule type="containsText" dxfId="61" priority="16" operator="containsText" text="01">
      <formula>NOT(ISERROR(SEARCH("01",Y52)))</formula>
    </cfRule>
    <cfRule type="containsText" dxfId="60" priority="17" operator="containsText" text="02">
      <formula>NOT(ISERROR(SEARCH("02",Y52)))</formula>
    </cfRule>
    <cfRule type="containsText" dxfId="59" priority="18" operator="containsText" text="03">
      <formula>NOT(ISERROR(SEARCH("03",Y52)))</formula>
    </cfRule>
    <cfRule type="containsText" dxfId="58" priority="19" operator="containsText" text="04">
      <formula>NOT(ISERROR(SEARCH("04",Y52)))</formula>
    </cfRule>
    <cfRule type="containsText" dxfId="57" priority="20" operator="containsText" text="06">
      <formula>NOT(ISERROR(SEARCH("06",Y52)))</formula>
    </cfRule>
  </conditionalFormatting>
  <conditionalFormatting sqref="AA52:AA61 AC52:AD61 AG52:AH61">
    <cfRule type="expression" dxfId="56" priority="22">
      <formula>$Y52="02【日給制+手当(月額)】"</formula>
    </cfRule>
  </conditionalFormatting>
  <conditionalFormatting sqref="AA52:AA61 AD52:AD61 AH52:AH61">
    <cfRule type="expression" dxfId="55" priority="21">
      <formula>$Y52&lt;&gt;"02【日給制+手当(月額)】"</formula>
    </cfRule>
  </conditionalFormatting>
  <conditionalFormatting sqref="AB52:AC61">
    <cfRule type="containsBlanks" dxfId="54" priority="23">
      <formula>LEN(TRIM(AB52))=0</formula>
    </cfRule>
  </conditionalFormatting>
  <conditionalFormatting sqref="AF52:AG61">
    <cfRule type="containsBlanks" dxfId="53" priority="24">
      <formula>LEN(TRIM(AF52))=0</formula>
    </cfRule>
  </conditionalFormatting>
  <conditionalFormatting sqref="AL52:AL61">
    <cfRule type="cellIs" dxfId="52" priority="25" operator="lessThan">
      <formula>1062</formula>
    </cfRule>
  </conditionalFormatting>
  <conditionalFormatting sqref="AN52:AN61">
    <cfRule type="containsText" dxfId="51" priority="26" operator="containsText" text="最低">
      <formula>NOT(ISERROR(SEARCH("最低",AN52)))</formula>
    </cfRule>
  </conditionalFormatting>
  <dataValidations count="7">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230" xr:uid="{B802A067-DABE-4958-AF58-73057973995D}"/>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230" xr:uid="{F4DA9AC6-EA43-4F69-866B-C40726AB70EB}">
      <formula1>"01【月給制】,02【日給制+手当(月額)】,03【日給制】,04【時給制】,05【完全歩合制】,06【固定給+歩合制】,88【退職・異動等】"</formula1>
    </dataValidation>
    <dataValidation imeMode="off" allowBlank="1" showInputMessage="1" showErrorMessage="1" sqref="D30:D32 D26:D28 D7:D9 D11:D13 D15:D16 Z44 Z40:Z42 F21 D18:D20" xr:uid="{9D8EFA6A-93A9-4BA5-BB2B-740D61C158B7}"/>
    <dataValidation type="list" allowBlank="1" showInputMessage="1" showErrorMessage="1" sqref="I22" xr:uid="{CBEDDC24-FC05-4959-92C3-B9044CA91324}">
      <formula1>"予定,実績"</formula1>
    </dataValidation>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C22AC69E-C61B-4529-AF8A-4049E1D28C8F}"/>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A5D07DB5-CA74-48F5-AF82-0212A7416A0E}"/>
    <dataValidation type="list" allowBlank="1" showInputMessage="1" showErrorMessage="1" sqref="Y52:Y61" xr:uid="{A20A2E63-497A-4D9F-A62F-4E8C98F211AC}">
      <formula1>"01【月給制】,02【日給制+手当(月額)】,03【日給制】,04【時給制】,05【完全歩合制】,06【固定給+歩合制】,88【異動・退職等】"</formula1>
    </dataValidation>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3C617-C3FB-4742-88F9-2C61BBEE0844}">
  <sheetPr>
    <pageSetUpPr fitToPage="1"/>
  </sheetPr>
  <dimension ref="A1:AQ363"/>
  <sheetViews>
    <sheetView showGridLines="0" topLeftCell="A14" zoomScale="80" zoomScaleNormal="80" zoomScaleSheetLayoutView="100" workbookViewId="0">
      <selection activeCell="L26" sqref="L26"/>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9" width="11.875" customWidth="1"/>
    <col min="40" max="40" width="14.375" customWidth="1"/>
    <col min="42" max="42" width="2.5" customWidth="1"/>
  </cols>
  <sheetData>
    <row r="1" spans="1:38" ht="24" customHeight="1" thickBot="1" x14ac:dyDescent="0.45">
      <c r="A1" s="2"/>
      <c r="B1" s="486" t="s">
        <v>30</v>
      </c>
      <c r="C1" s="487"/>
      <c r="D1" s="487"/>
      <c r="E1" s="487"/>
      <c r="F1" s="487"/>
      <c r="G1" s="487"/>
      <c r="H1" s="487"/>
      <c r="I1" s="487"/>
      <c r="J1" s="487"/>
      <c r="K1" s="487"/>
      <c r="L1" s="487"/>
      <c r="M1" s="487"/>
      <c r="N1" s="487"/>
      <c r="O1" s="487"/>
      <c r="P1" s="487"/>
      <c r="Q1" s="487"/>
      <c r="R1" s="488"/>
      <c r="S1" s="3"/>
      <c r="U1" s="152"/>
    </row>
    <row r="2" spans="1:38" ht="28.5" customHeight="1" x14ac:dyDescent="0.4">
      <c r="A2" s="4"/>
      <c r="B2" s="502" t="s">
        <v>157</v>
      </c>
      <c r="C2" s="502"/>
      <c r="D2" s="502"/>
      <c r="E2" s="502"/>
      <c r="F2" s="502"/>
      <c r="G2" s="502"/>
      <c r="H2" s="502"/>
      <c r="I2" s="502"/>
      <c r="J2" s="502"/>
      <c r="K2" s="502"/>
      <c r="L2" s="502"/>
      <c r="M2" s="502"/>
      <c r="N2" s="502"/>
      <c r="O2" s="502"/>
      <c r="P2" s="502"/>
      <c r="Q2" s="502"/>
      <c r="R2" s="502"/>
      <c r="S2" s="3"/>
      <c r="U2" s="152"/>
      <c r="V2" s="490" t="s">
        <v>31</v>
      </c>
      <c r="W2" s="491"/>
      <c r="X2" s="491"/>
      <c r="Y2" s="491"/>
      <c r="Z2" s="491"/>
      <c r="AA2" s="491"/>
      <c r="AB2" s="491"/>
      <c r="AC2" s="491"/>
      <c r="AD2" s="491"/>
      <c r="AE2" s="491"/>
      <c r="AF2" s="491"/>
      <c r="AG2" s="491"/>
      <c r="AH2" s="491"/>
      <c r="AI2" s="491"/>
      <c r="AJ2" s="491"/>
      <c r="AK2" s="491"/>
      <c r="AL2" s="491"/>
    </row>
    <row r="3" spans="1:38" ht="18.75" customHeight="1" x14ac:dyDescent="0.4">
      <c r="A3" s="4"/>
      <c r="B3" s="503" t="s">
        <v>32</v>
      </c>
      <c r="C3" s="504"/>
      <c r="D3" s="504"/>
      <c r="E3" s="504"/>
      <c r="F3" s="504"/>
      <c r="G3" s="504"/>
      <c r="H3" s="504" t="s">
        <v>33</v>
      </c>
      <c r="I3" s="504"/>
      <c r="J3" s="504"/>
      <c r="K3" s="504"/>
      <c r="L3" s="504"/>
      <c r="M3" s="504"/>
      <c r="N3" s="504"/>
      <c r="O3" s="504"/>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494" t="s">
        <v>34</v>
      </c>
      <c r="C5" s="494"/>
      <c r="D5" s="8" t="s">
        <v>35</v>
      </c>
      <c r="E5" s="9"/>
      <c r="F5" s="10" t="s">
        <v>36</v>
      </c>
      <c r="G5" s="11" t="s">
        <v>37</v>
      </c>
      <c r="H5" s="495" t="s">
        <v>38</v>
      </c>
      <c r="I5" s="496"/>
      <c r="J5" s="496"/>
      <c r="K5" s="496"/>
      <c r="L5" s="496"/>
      <c r="M5" s="496"/>
      <c r="N5" s="496"/>
      <c r="O5" s="2"/>
      <c r="P5" s="2"/>
      <c r="Q5" s="2"/>
      <c r="R5" s="2"/>
      <c r="U5" s="152"/>
      <c r="V5" s="153"/>
      <c r="W5" s="154"/>
      <c r="X5" s="154"/>
      <c r="Y5" s="154"/>
      <c r="Z5" s="154"/>
      <c r="AA5" s="154"/>
      <c r="AB5" s="154"/>
      <c r="AC5" s="154"/>
      <c r="AD5" s="154"/>
      <c r="AE5" s="154"/>
      <c r="AF5" s="154"/>
      <c r="AG5" s="154"/>
      <c r="AH5" s="154"/>
      <c r="AI5" s="482"/>
      <c r="AJ5" s="482"/>
      <c r="AK5" s="482"/>
      <c r="AL5" s="482"/>
    </row>
    <row r="6" spans="1:38" ht="18.75" customHeight="1" thickTop="1" thickBot="1" x14ac:dyDescent="0.45">
      <c r="A6" s="4"/>
      <c r="B6" s="499" t="s">
        <v>39</v>
      </c>
      <c r="C6" s="500"/>
      <c r="D6" s="500"/>
      <c r="E6" s="500"/>
      <c r="F6" s="500"/>
      <c r="G6" s="501"/>
      <c r="H6" s="501"/>
      <c r="I6" s="501"/>
      <c r="J6" s="501"/>
      <c r="K6" s="12"/>
      <c r="L6" s="12"/>
      <c r="M6" s="12"/>
      <c r="N6" s="12"/>
      <c r="O6" s="13"/>
      <c r="P6" s="14"/>
      <c r="Q6" s="2"/>
      <c r="R6" s="2"/>
      <c r="U6" s="152"/>
      <c r="V6" s="153"/>
      <c r="W6" s="154"/>
      <c r="X6" s="154"/>
      <c r="Y6" s="154"/>
      <c r="Z6" s="154"/>
      <c r="AA6" s="154"/>
      <c r="AB6" s="154"/>
      <c r="AC6" s="154"/>
      <c r="AD6" s="154"/>
      <c r="AE6" s="154"/>
      <c r="AF6" s="154"/>
      <c r="AG6" s="154"/>
      <c r="AH6" s="154"/>
      <c r="AI6" s="155"/>
      <c r="AJ6" s="155"/>
      <c r="AK6" s="483"/>
      <c r="AL6" s="483"/>
    </row>
    <row r="7" spans="1:38" ht="18.75" customHeight="1" thickTop="1" thickBot="1" x14ac:dyDescent="0.45">
      <c r="A7" s="4"/>
      <c r="B7" s="15"/>
      <c r="C7" s="16" t="s">
        <v>40</v>
      </c>
      <c r="D7" s="148"/>
      <c r="E7" s="17" t="s">
        <v>41</v>
      </c>
      <c r="K7" s="12"/>
      <c r="L7" s="12"/>
      <c r="M7" s="12"/>
      <c r="N7" s="12"/>
      <c r="O7" s="12"/>
      <c r="P7" s="18"/>
      <c r="Q7" s="2"/>
      <c r="R7" s="2"/>
      <c r="U7" s="152"/>
      <c r="V7" s="153"/>
      <c r="W7" s="154"/>
      <c r="X7" s="154"/>
      <c r="Y7" s="154"/>
      <c r="Z7" s="154"/>
      <c r="AA7" s="154"/>
      <c r="AB7" s="154"/>
      <c r="AC7" s="154"/>
      <c r="AD7" s="154"/>
      <c r="AE7" s="154"/>
      <c r="AF7" s="154"/>
      <c r="AG7" s="154"/>
      <c r="AH7" s="154"/>
      <c r="AI7" s="155"/>
      <c r="AJ7" s="155"/>
      <c r="AK7" s="472"/>
      <c r="AL7" s="472"/>
    </row>
    <row r="8" spans="1:38" ht="18.75" customHeight="1" thickTop="1" thickBot="1" x14ac:dyDescent="0.45">
      <c r="A8" s="4"/>
      <c r="B8" s="15"/>
      <c r="C8" s="19" t="s">
        <v>42</v>
      </c>
      <c r="D8" s="149">
        <v>122</v>
      </c>
      <c r="E8" s="20" t="s">
        <v>41</v>
      </c>
      <c r="F8" s="21"/>
      <c r="I8" s="21"/>
      <c r="J8" s="22" t="s">
        <v>43</v>
      </c>
      <c r="K8" s="12"/>
      <c r="L8" s="12"/>
      <c r="M8" s="12"/>
      <c r="N8" s="12"/>
      <c r="O8" s="12"/>
      <c r="P8" s="18"/>
      <c r="Q8" s="2"/>
      <c r="R8" s="2"/>
      <c r="U8" s="152"/>
      <c r="V8" s="153"/>
      <c r="W8" s="154"/>
      <c r="X8" s="154"/>
      <c r="Y8" s="154"/>
      <c r="Z8" s="154"/>
      <c r="AA8" s="154"/>
      <c r="AB8" s="154"/>
      <c r="AC8" s="154"/>
      <c r="AD8" s="154"/>
      <c r="AE8" s="154"/>
      <c r="AF8" s="154"/>
      <c r="AG8" s="154"/>
      <c r="AH8" s="154"/>
      <c r="AI8" s="471"/>
      <c r="AJ8" s="471"/>
      <c r="AK8" s="472"/>
      <c r="AL8" s="472"/>
    </row>
    <row r="9" spans="1:38" ht="18.75" customHeight="1" thickTop="1" thickBot="1" x14ac:dyDescent="0.45">
      <c r="A9" s="4"/>
      <c r="B9" s="15"/>
      <c r="C9" s="23" t="s">
        <v>44</v>
      </c>
      <c r="D9" s="150">
        <v>8</v>
      </c>
      <c r="E9" s="24" t="s">
        <v>45</v>
      </c>
      <c r="F9" s="480" t="s">
        <v>46</v>
      </c>
      <c r="G9" s="480"/>
      <c r="H9" s="480"/>
      <c r="I9" s="481"/>
      <c r="J9" s="25">
        <f>IF($D$7="",365-$D$8,$D$7)*$D$9/12</f>
        <v>162</v>
      </c>
      <c r="K9" s="26" t="s">
        <v>47</v>
      </c>
      <c r="L9" s="27"/>
      <c r="M9" s="12"/>
      <c r="N9" s="12"/>
      <c r="O9" s="12"/>
      <c r="P9" s="18"/>
      <c r="Q9" s="2"/>
      <c r="R9" s="2"/>
      <c r="U9" s="152"/>
      <c r="V9" s="153"/>
      <c r="W9" s="154"/>
      <c r="X9" s="154"/>
      <c r="Y9" s="154"/>
      <c r="Z9" s="154"/>
      <c r="AA9" s="154"/>
      <c r="AB9" s="154"/>
      <c r="AC9" s="154"/>
      <c r="AD9" s="154"/>
      <c r="AE9" s="154"/>
      <c r="AF9" s="154"/>
      <c r="AG9" s="154"/>
      <c r="AH9" s="154"/>
      <c r="AI9" s="471"/>
      <c r="AJ9" s="471"/>
      <c r="AK9" s="472"/>
      <c r="AL9" s="472"/>
    </row>
    <row r="10" spans="1:38" ht="18.75" customHeight="1" thickTop="1" thickBot="1" x14ac:dyDescent="0.45">
      <c r="A10" s="4"/>
      <c r="B10" s="28" t="s">
        <v>48</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471"/>
      <c r="AJ10" s="471"/>
      <c r="AK10" s="472"/>
      <c r="AL10" s="472"/>
    </row>
    <row r="11" spans="1:38" ht="18.75" customHeight="1" thickTop="1" thickBot="1" x14ac:dyDescent="0.45">
      <c r="A11" s="4"/>
      <c r="B11" s="15"/>
      <c r="C11" s="16" t="s">
        <v>40</v>
      </c>
      <c r="D11" s="148">
        <v>243</v>
      </c>
      <c r="E11" s="17" t="s">
        <v>41</v>
      </c>
      <c r="I11" s="21"/>
      <c r="J11" s="22" t="s">
        <v>43</v>
      </c>
      <c r="K11" s="12"/>
      <c r="L11" s="12"/>
      <c r="M11" s="12"/>
      <c r="N11" s="12"/>
      <c r="O11" s="12"/>
      <c r="P11" s="18"/>
      <c r="Q11" s="2"/>
      <c r="R11" s="2"/>
      <c r="U11" s="152"/>
      <c r="V11" s="153"/>
      <c r="W11" s="154"/>
      <c r="X11" s="154"/>
      <c r="Y11" s="154"/>
      <c r="Z11" s="154"/>
      <c r="AA11" s="154"/>
      <c r="AB11" s="154"/>
      <c r="AC11" s="154"/>
      <c r="AD11" s="154"/>
      <c r="AE11" s="154"/>
      <c r="AF11" s="154"/>
      <c r="AG11" s="154"/>
      <c r="AH11" s="154"/>
      <c r="AI11" s="471"/>
      <c r="AJ11" s="471"/>
      <c r="AK11" s="472"/>
      <c r="AL11" s="472"/>
    </row>
    <row r="12" spans="1:38" ht="18.75" customHeight="1" thickTop="1" thickBot="1" x14ac:dyDescent="0.45">
      <c r="A12" s="4"/>
      <c r="B12" s="31"/>
      <c r="C12" s="19" t="s">
        <v>42</v>
      </c>
      <c r="D12" s="149"/>
      <c r="E12" s="20" t="s">
        <v>41</v>
      </c>
      <c r="F12" s="497" t="s">
        <v>49</v>
      </c>
      <c r="G12" s="497"/>
      <c r="H12" s="497"/>
      <c r="I12" s="498"/>
      <c r="J12" s="25">
        <f>D13</f>
        <v>8</v>
      </c>
      <c r="K12" s="26" t="s">
        <v>50</v>
      </c>
      <c r="L12" s="27"/>
      <c r="M12" s="12"/>
      <c r="N12" s="12"/>
      <c r="O12" s="12"/>
      <c r="P12" s="18"/>
      <c r="Q12" s="2"/>
      <c r="R12" s="2"/>
      <c r="U12" s="152"/>
      <c r="V12" s="153"/>
      <c r="W12" s="154"/>
      <c r="X12" s="154"/>
      <c r="Y12" s="154"/>
      <c r="Z12" s="154"/>
      <c r="AA12" s="154"/>
      <c r="AB12" s="154"/>
      <c r="AC12" s="154"/>
      <c r="AD12" s="154"/>
      <c r="AE12" s="154"/>
      <c r="AF12" s="154"/>
      <c r="AG12" s="154"/>
      <c r="AH12" s="154"/>
      <c r="AI12" s="471"/>
      <c r="AJ12" s="471"/>
      <c r="AK12" s="472"/>
      <c r="AL12" s="472"/>
    </row>
    <row r="13" spans="1:38" ht="18.75" customHeight="1" thickTop="1" thickBot="1" x14ac:dyDescent="0.45">
      <c r="A13" s="4"/>
      <c r="B13" s="32"/>
      <c r="C13" s="33" t="s">
        <v>44</v>
      </c>
      <c r="D13" s="150">
        <v>8</v>
      </c>
      <c r="E13" s="24" t="s">
        <v>45</v>
      </c>
      <c r="F13" s="480" t="s">
        <v>51</v>
      </c>
      <c r="G13" s="480"/>
      <c r="H13" s="480"/>
      <c r="I13" s="481"/>
      <c r="J13" s="34">
        <f>IF($D$11="",365-$D$12,$D$11)*$D$13/12</f>
        <v>162</v>
      </c>
      <c r="K13" s="35" t="s">
        <v>52</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478" t="s">
        <v>53</v>
      </c>
      <c r="C14" s="479"/>
      <c r="D14" s="479"/>
      <c r="E14" s="479"/>
      <c r="F14" s="30"/>
      <c r="G14" s="30"/>
      <c r="H14" s="30"/>
      <c r="I14" s="30"/>
      <c r="J14" s="30"/>
      <c r="K14" s="13"/>
      <c r="L14" s="13"/>
      <c r="M14" s="13"/>
      <c r="N14" s="13"/>
      <c r="O14" s="13"/>
      <c r="P14" s="14"/>
      <c r="Q14" s="2"/>
      <c r="R14" s="2"/>
      <c r="U14" s="152"/>
      <c r="V14" s="153"/>
      <c r="W14" s="482"/>
      <c r="X14" s="482"/>
      <c r="Y14" s="482"/>
      <c r="Z14" s="482"/>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43</v>
      </c>
      <c r="K15" s="12"/>
      <c r="L15" s="12"/>
      <c r="M15" s="12"/>
      <c r="N15" s="12"/>
      <c r="O15" s="12"/>
      <c r="P15" s="18"/>
      <c r="Q15" s="2"/>
      <c r="R15" s="2"/>
      <c r="U15" s="152"/>
      <c r="V15" s="153"/>
      <c r="W15" s="155"/>
      <c r="X15" s="155"/>
      <c r="Y15" s="483"/>
      <c r="Z15" s="483"/>
      <c r="AA15" s="154"/>
      <c r="AB15" s="154"/>
      <c r="AC15" s="154"/>
      <c r="AD15" s="154"/>
      <c r="AE15" s="154"/>
      <c r="AF15" s="154"/>
      <c r="AG15" s="154"/>
      <c r="AH15" s="154"/>
      <c r="AI15" s="154"/>
      <c r="AJ15" s="154"/>
      <c r="AK15" s="154"/>
      <c r="AL15" s="154"/>
    </row>
    <row r="16" spans="1:38" ht="18.75" customHeight="1" thickTop="1" thickBot="1" x14ac:dyDescent="0.45">
      <c r="A16" s="4"/>
      <c r="B16" s="32"/>
      <c r="C16" s="33" t="s">
        <v>44</v>
      </c>
      <c r="D16" s="151">
        <v>8</v>
      </c>
      <c r="E16" s="24" t="s">
        <v>45</v>
      </c>
      <c r="F16" s="480" t="s">
        <v>49</v>
      </c>
      <c r="G16" s="480"/>
      <c r="H16" s="480"/>
      <c r="I16" s="481"/>
      <c r="J16" s="25">
        <f>D16</f>
        <v>8</v>
      </c>
      <c r="K16" s="35" t="s">
        <v>50</v>
      </c>
      <c r="L16" s="36"/>
      <c r="M16" s="37"/>
      <c r="N16" s="37"/>
      <c r="O16" s="37"/>
      <c r="P16" s="38"/>
      <c r="Q16" s="2"/>
      <c r="R16" s="2"/>
      <c r="U16" s="152"/>
      <c r="V16" s="153"/>
      <c r="W16" s="155"/>
      <c r="X16" s="155"/>
      <c r="Y16" s="472"/>
      <c r="Z16" s="472"/>
      <c r="AA16" s="154"/>
      <c r="AB16" s="154"/>
      <c r="AC16" s="154"/>
      <c r="AD16" s="154"/>
      <c r="AE16" s="154"/>
      <c r="AF16" s="154"/>
      <c r="AG16" s="154"/>
      <c r="AH16" s="154"/>
      <c r="AI16" s="154"/>
      <c r="AJ16" s="154"/>
      <c r="AK16" s="154"/>
      <c r="AL16" s="154"/>
    </row>
    <row r="17" spans="1:40" ht="18.75" customHeight="1" thickTop="1" thickBot="1" x14ac:dyDescent="0.45">
      <c r="A17" s="4"/>
      <c r="B17" s="478" t="s">
        <v>54</v>
      </c>
      <c r="C17" s="479"/>
      <c r="D17" s="479"/>
      <c r="E17" s="479"/>
      <c r="F17" s="30"/>
      <c r="G17" s="30"/>
      <c r="H17" s="30"/>
      <c r="I17" s="30"/>
      <c r="J17" s="30"/>
      <c r="K17" s="13"/>
      <c r="L17" s="13"/>
      <c r="M17" s="13"/>
      <c r="N17" s="13"/>
      <c r="O17" s="13"/>
      <c r="P17" s="14"/>
      <c r="Q17" s="2"/>
      <c r="R17" s="2"/>
      <c r="U17" s="152"/>
      <c r="V17" s="153"/>
      <c r="W17" s="471"/>
      <c r="X17" s="471"/>
      <c r="Y17" s="472"/>
      <c r="Z17" s="472"/>
      <c r="AA17" s="154"/>
      <c r="AB17" s="154"/>
      <c r="AC17" s="154"/>
      <c r="AD17" s="154"/>
      <c r="AE17" s="154"/>
      <c r="AF17" s="154"/>
      <c r="AG17" s="154"/>
      <c r="AH17" s="154"/>
      <c r="AI17" s="154"/>
      <c r="AJ17" s="154"/>
      <c r="AK17" s="154"/>
      <c r="AL17" s="154"/>
    </row>
    <row r="18" spans="1:40" ht="18.75" customHeight="1" thickBot="1" x14ac:dyDescent="0.45">
      <c r="A18" s="4"/>
      <c r="B18" s="32"/>
      <c r="C18" s="40" t="s">
        <v>55</v>
      </c>
      <c r="D18" s="41">
        <v>1</v>
      </c>
      <c r="E18" s="42" t="s">
        <v>56</v>
      </c>
      <c r="F18" s="480" t="s">
        <v>57</v>
      </c>
      <c r="G18" s="480"/>
      <c r="H18" s="480"/>
      <c r="I18" s="481"/>
      <c r="J18" s="25">
        <f>D18</f>
        <v>1</v>
      </c>
      <c r="K18" s="35" t="s">
        <v>58</v>
      </c>
      <c r="L18" s="36"/>
      <c r="M18" s="37"/>
      <c r="N18" s="37"/>
      <c r="O18" s="37"/>
      <c r="P18" s="38"/>
      <c r="Q18" s="2"/>
      <c r="R18" s="2"/>
      <c r="U18" s="152"/>
      <c r="V18" s="153"/>
      <c r="W18" s="471"/>
      <c r="X18" s="471"/>
      <c r="Y18" s="472"/>
      <c r="Z18" s="472"/>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471"/>
      <c r="X20" s="471"/>
      <c r="Y20" s="472"/>
      <c r="Z20" s="472"/>
      <c r="AA20" s="154"/>
      <c r="AB20" s="154"/>
      <c r="AC20" s="154"/>
      <c r="AD20" s="154"/>
      <c r="AE20" s="154"/>
      <c r="AF20" s="154"/>
      <c r="AG20" s="154"/>
      <c r="AH20" s="154"/>
      <c r="AI20" s="154"/>
      <c r="AJ20" s="154"/>
      <c r="AK20" s="154"/>
      <c r="AL20" s="154"/>
    </row>
    <row r="21" spans="1:40" ht="28.5" customHeight="1" thickTop="1" thickBot="1" x14ac:dyDescent="0.45">
      <c r="B21" s="473" t="s">
        <v>59</v>
      </c>
      <c r="C21" s="473"/>
      <c r="D21" s="65"/>
      <c r="E21" s="66" t="s">
        <v>37</v>
      </c>
      <c r="F21" s="67" t="s">
        <v>60</v>
      </c>
      <c r="G21" s="68"/>
      <c r="H21" s="68"/>
      <c r="I21" s="69"/>
      <c r="J21" s="109"/>
      <c r="K21" s="27"/>
      <c r="L21" s="27"/>
      <c r="M21" s="12"/>
      <c r="N21" s="12"/>
      <c r="O21" s="12"/>
      <c r="P21" s="12"/>
      <c r="Q21" s="12"/>
      <c r="R21" s="12"/>
      <c r="U21" s="152"/>
      <c r="V21" s="153"/>
      <c r="W21" s="471"/>
      <c r="X21" s="471"/>
      <c r="Y21" s="472"/>
      <c r="Z21" s="472"/>
      <c r="AA21" s="154"/>
      <c r="AB21" s="154"/>
      <c r="AC21" s="154"/>
      <c r="AD21" s="154"/>
      <c r="AE21" s="154"/>
      <c r="AF21" s="154"/>
      <c r="AG21" s="154"/>
      <c r="AH21" s="154"/>
      <c r="AI21" s="154"/>
      <c r="AJ21" s="154"/>
      <c r="AK21" s="154"/>
      <c r="AL21" s="154"/>
    </row>
    <row r="22" spans="1:40" ht="18.75" customHeight="1" thickTop="1" thickBot="1" x14ac:dyDescent="0.45">
      <c r="A22" s="474" t="s">
        <v>61</v>
      </c>
      <c r="B22" s="474"/>
      <c r="C22" s="474"/>
      <c r="D22" s="474"/>
      <c r="E22" s="474"/>
      <c r="F22" s="474"/>
      <c r="G22" s="474"/>
      <c r="H22" s="475"/>
      <c r="I22" s="70" t="s">
        <v>62</v>
      </c>
      <c r="J22" s="476" t="s">
        <v>63</v>
      </c>
      <c r="K22" s="477"/>
      <c r="L22" s="477"/>
      <c r="M22" s="477"/>
      <c r="N22" s="477"/>
      <c r="O22" s="477"/>
      <c r="P22" s="477"/>
      <c r="Q22" s="477"/>
      <c r="R22" s="477"/>
      <c r="S22" s="477"/>
      <c r="U22" s="152"/>
      <c r="V22" s="153"/>
      <c r="W22" s="471"/>
      <c r="X22" s="471"/>
      <c r="Y22" s="472"/>
      <c r="Z22" s="472"/>
      <c r="AA22" s="154"/>
      <c r="AB22" s="154"/>
      <c r="AC22" s="154"/>
      <c r="AD22" s="154"/>
      <c r="AE22" s="154"/>
      <c r="AF22" s="154"/>
      <c r="AG22" s="154"/>
      <c r="AH22" s="154"/>
      <c r="AI22" s="154"/>
      <c r="AJ22" s="154"/>
      <c r="AK22" s="154"/>
      <c r="AL22" s="154"/>
    </row>
    <row r="23" spans="1:40" ht="18.75" customHeight="1" thickBot="1" x14ac:dyDescent="0.45">
      <c r="A23" s="458"/>
      <c r="B23" s="458"/>
      <c r="C23" s="458"/>
      <c r="D23" s="458"/>
      <c r="E23" s="458"/>
      <c r="F23" s="458"/>
      <c r="G23" s="458"/>
      <c r="H23" s="458"/>
      <c r="I23" s="458"/>
      <c r="J23" s="458"/>
      <c r="K23" s="458"/>
      <c r="L23" s="458"/>
      <c r="M23" s="458"/>
      <c r="N23" s="6"/>
      <c r="O23" s="459" t="s">
        <v>64</v>
      </c>
      <c r="P23" s="461" t="str">
        <f>'【様式第５号の４】事業場内賃金(時給単価)の平均'!N11&amp;""</f>
        <v/>
      </c>
      <c r="Q23" s="462"/>
      <c r="R23" s="463"/>
      <c r="U23" s="152"/>
      <c r="V23" s="153"/>
      <c r="W23" s="9"/>
      <c r="X23" s="458" t="s">
        <v>65</v>
      </c>
      <c r="Y23" s="458"/>
      <c r="Z23" s="458"/>
      <c r="AA23" s="458"/>
      <c r="AB23" s="154"/>
      <c r="AC23" s="154"/>
      <c r="AD23" s="154"/>
      <c r="AE23" s="154"/>
      <c r="AF23" s="154"/>
      <c r="AG23" s="154"/>
      <c r="AH23" s="154"/>
      <c r="AI23" s="154"/>
      <c r="AJ23" s="154"/>
      <c r="AK23" s="154"/>
      <c r="AL23" s="154"/>
    </row>
    <row r="24" spans="1:40" ht="18.75" customHeight="1" x14ac:dyDescent="0.4">
      <c r="B24" s="71" t="s">
        <v>66</v>
      </c>
      <c r="O24" s="460"/>
      <c r="P24" s="464"/>
      <c r="Q24" s="465"/>
      <c r="R24" s="466"/>
      <c r="U24" s="152"/>
      <c r="V24" s="153"/>
      <c r="W24" s="9"/>
      <c r="X24" s="467" t="s">
        <v>67</v>
      </c>
      <c r="Y24" s="468"/>
      <c r="Z24" s="469" t="s">
        <v>68</v>
      </c>
      <c r="AA24" s="470"/>
      <c r="AB24" s="154"/>
      <c r="AC24" s="154"/>
      <c r="AD24" s="154"/>
      <c r="AE24" s="154"/>
      <c r="AF24" s="154"/>
      <c r="AG24" s="154"/>
      <c r="AH24" s="154"/>
      <c r="AI24" s="154"/>
      <c r="AJ24" s="154"/>
      <c r="AK24" s="154"/>
      <c r="AL24" s="154"/>
    </row>
    <row r="25" spans="1:40" ht="18.75" customHeight="1" thickBot="1" x14ac:dyDescent="0.45">
      <c r="B25" s="453" t="s">
        <v>69</v>
      </c>
      <c r="C25" s="454"/>
      <c r="D25" s="73"/>
      <c r="E25" s="73"/>
      <c r="F25" s="74"/>
      <c r="G25" s="74"/>
      <c r="H25" s="74"/>
      <c r="I25" s="74"/>
      <c r="J25" s="74"/>
      <c r="K25" s="74"/>
      <c r="L25" s="74"/>
      <c r="M25" s="75"/>
      <c r="O25" s="21"/>
      <c r="U25" s="157"/>
      <c r="V25" s="9"/>
      <c r="W25" s="9"/>
      <c r="X25" s="158" t="s">
        <v>70</v>
      </c>
      <c r="Y25" s="159"/>
      <c r="Z25" s="160" t="s">
        <v>71</v>
      </c>
      <c r="AA25" s="161"/>
      <c r="AB25" s="9"/>
      <c r="AC25" s="9"/>
      <c r="AD25" s="9"/>
      <c r="AE25" s="9"/>
      <c r="AF25" s="9"/>
      <c r="AG25" s="9"/>
      <c r="AH25" s="9"/>
      <c r="AI25" s="9"/>
      <c r="AJ25" s="9"/>
      <c r="AK25" s="9"/>
      <c r="AL25" s="9"/>
    </row>
    <row r="26" spans="1:40" ht="18.75" customHeight="1" thickTop="1" x14ac:dyDescent="0.4">
      <c r="B26" s="455"/>
      <c r="C26" s="456"/>
      <c r="D26" s="39"/>
      <c r="E26" s="17"/>
      <c r="F26" s="76"/>
      <c r="G26" s="76"/>
      <c r="H26" s="76"/>
      <c r="I26" s="76"/>
      <c r="J26" s="76"/>
      <c r="K26" s="76"/>
      <c r="L26" s="76"/>
      <c r="O26" s="353" t="s">
        <v>72</v>
      </c>
      <c r="P26" s="354"/>
      <c r="Q26" s="354"/>
      <c r="R26" s="355"/>
      <c r="S26" s="77"/>
      <c r="T26" s="77"/>
      <c r="U26" s="152"/>
      <c r="V26" s="9"/>
      <c r="W26" s="9"/>
      <c r="X26" s="158" t="s">
        <v>73</v>
      </c>
      <c r="Y26" s="159"/>
      <c r="Z26" s="160" t="s">
        <v>74</v>
      </c>
      <c r="AA26" s="162"/>
      <c r="AB26" s="9"/>
      <c r="AC26" s="9"/>
      <c r="AD26" s="9"/>
      <c r="AE26" s="9"/>
      <c r="AF26" s="9"/>
      <c r="AG26" s="9"/>
      <c r="AH26" s="9"/>
      <c r="AI26" s="9"/>
      <c r="AJ26" s="457"/>
      <c r="AK26" s="457"/>
      <c r="AL26" s="457"/>
    </row>
    <row r="27" spans="1:40" ht="18.75" customHeight="1" thickBot="1" x14ac:dyDescent="0.45">
      <c r="B27" s="438"/>
      <c r="C27" s="439"/>
      <c r="D27" s="78"/>
      <c r="E27" s="20"/>
      <c r="F27" s="27"/>
      <c r="G27" s="27"/>
      <c r="H27" s="27"/>
      <c r="I27" s="79"/>
      <c r="J27" s="79"/>
      <c r="K27" s="79"/>
      <c r="L27" s="79"/>
      <c r="O27" s="356" t="s">
        <v>75</v>
      </c>
      <c r="P27" s="357"/>
      <c r="Q27" s="358">
        <v>998</v>
      </c>
      <c r="R27" s="359"/>
      <c r="U27" s="152"/>
      <c r="V27" s="9"/>
      <c r="W27" s="9"/>
      <c r="X27" s="158" t="s">
        <v>76</v>
      </c>
      <c r="Y27" s="159"/>
      <c r="Z27" s="160" t="s">
        <v>77</v>
      </c>
      <c r="AA27" s="162"/>
      <c r="AB27" s="9"/>
      <c r="AC27" s="9"/>
      <c r="AD27" s="9"/>
      <c r="AE27" s="9"/>
      <c r="AF27" s="9"/>
      <c r="AG27" s="9"/>
      <c r="AH27" s="9"/>
      <c r="AI27" s="9"/>
      <c r="AJ27" s="450"/>
      <c r="AK27" s="450"/>
      <c r="AL27" s="163"/>
    </row>
    <row r="28" spans="1:40" ht="18.75" customHeight="1" thickBot="1" x14ac:dyDescent="0.45">
      <c r="B28" s="438"/>
      <c r="C28" s="439"/>
      <c r="D28" s="80"/>
      <c r="E28" s="81"/>
      <c r="F28" s="27"/>
      <c r="G28" s="27"/>
      <c r="H28" s="27"/>
      <c r="K28" s="82"/>
      <c r="L28" s="82"/>
      <c r="O28" s="360" t="s">
        <v>78</v>
      </c>
      <c r="P28" s="361"/>
      <c r="Q28" s="362">
        <v>1062</v>
      </c>
      <c r="R28" s="363"/>
      <c r="U28" s="152"/>
      <c r="V28" s="9"/>
      <c r="W28" s="9"/>
      <c r="X28" s="448" t="s">
        <v>79</v>
      </c>
      <c r="Y28" s="449"/>
      <c r="Z28" s="160" t="s">
        <v>80</v>
      </c>
      <c r="AA28" s="162"/>
      <c r="AB28" s="9"/>
      <c r="AC28" s="9"/>
      <c r="AD28" s="9"/>
      <c r="AE28" s="9"/>
      <c r="AF28" s="9"/>
      <c r="AG28" s="9"/>
      <c r="AH28" s="9"/>
      <c r="AI28" s="9"/>
      <c r="AJ28" s="450"/>
      <c r="AK28" s="450"/>
      <c r="AL28" s="163"/>
    </row>
    <row r="29" spans="1:40" ht="18.75" customHeight="1" x14ac:dyDescent="0.4">
      <c r="B29" s="451"/>
      <c r="C29" s="452"/>
      <c r="F29" s="27"/>
      <c r="G29" s="27"/>
      <c r="H29" s="27"/>
      <c r="K29" s="82"/>
      <c r="L29" s="82"/>
      <c r="N29" s="83"/>
      <c r="O29" s="364" t="s">
        <v>156</v>
      </c>
      <c r="P29" s="365"/>
      <c r="Q29" s="365"/>
      <c r="R29" s="365"/>
      <c r="U29" s="152"/>
      <c r="V29" s="9"/>
      <c r="W29" s="9"/>
      <c r="X29" s="158" t="s">
        <v>81</v>
      </c>
      <c r="Y29" s="159"/>
      <c r="Z29" s="160" t="s">
        <v>82</v>
      </c>
      <c r="AA29" s="162"/>
      <c r="AB29" s="9"/>
      <c r="AC29" s="9"/>
      <c r="AD29" s="9"/>
      <c r="AE29" s="9"/>
      <c r="AF29" s="9"/>
      <c r="AG29" s="9"/>
      <c r="AH29" s="9"/>
      <c r="AI29" s="9"/>
      <c r="AJ29" s="9"/>
      <c r="AK29" s="9"/>
      <c r="AL29" s="9"/>
    </row>
    <row r="30" spans="1:40" ht="18.75" customHeight="1" thickBot="1" x14ac:dyDescent="0.45">
      <c r="B30" s="438"/>
      <c r="C30" s="439"/>
      <c r="D30" s="39"/>
      <c r="E30" s="17"/>
      <c r="F30" s="27"/>
      <c r="G30" s="27"/>
      <c r="H30" s="27"/>
      <c r="I30" s="82"/>
      <c r="J30" s="82"/>
      <c r="K30" s="82"/>
      <c r="L30" s="82"/>
      <c r="O30" s="83"/>
      <c r="P30" s="83"/>
      <c r="Q30" s="83"/>
      <c r="R30" s="83"/>
      <c r="U30" s="152"/>
      <c r="V30" s="9"/>
      <c r="W30" s="9"/>
      <c r="X30" s="158"/>
      <c r="Y30" s="159"/>
      <c r="Z30" s="160" t="s">
        <v>83</v>
      </c>
      <c r="AA30" s="162"/>
      <c r="AB30" s="9"/>
      <c r="AC30" s="9"/>
      <c r="AD30" s="9"/>
      <c r="AE30" s="9"/>
      <c r="AF30" s="9"/>
      <c r="AG30" s="9"/>
      <c r="AH30" s="9"/>
      <c r="AI30" s="9"/>
      <c r="AJ30" s="9"/>
      <c r="AK30" s="9"/>
      <c r="AL30" s="9"/>
    </row>
    <row r="31" spans="1:40" ht="18.75" customHeight="1" thickTop="1" thickBot="1" x14ac:dyDescent="0.45">
      <c r="B31" s="438"/>
      <c r="C31" s="439"/>
      <c r="D31" s="78"/>
      <c r="E31" s="20"/>
      <c r="F31" s="27"/>
      <c r="G31" s="27"/>
      <c r="H31" s="27"/>
      <c r="I31" s="82"/>
      <c r="J31" s="82"/>
      <c r="K31" s="82"/>
      <c r="L31" s="82"/>
      <c r="O31" s="442" t="s">
        <v>84</v>
      </c>
      <c r="P31" s="445" t="s">
        <v>85</v>
      </c>
      <c r="Q31" s="84"/>
      <c r="U31" s="152"/>
      <c r="V31" s="9"/>
      <c r="W31" s="9"/>
      <c r="X31" s="164"/>
      <c r="Y31" s="165"/>
      <c r="Z31" s="484" t="s">
        <v>86</v>
      </c>
      <c r="AA31" s="485"/>
      <c r="AB31" s="9"/>
      <c r="AC31" s="9"/>
      <c r="AD31" s="9"/>
      <c r="AE31" s="9"/>
      <c r="AF31" s="9"/>
      <c r="AG31" s="9"/>
      <c r="AH31" s="9"/>
      <c r="AI31" s="9"/>
      <c r="AJ31" s="9"/>
      <c r="AK31" s="9"/>
      <c r="AL31" s="9"/>
    </row>
    <row r="32" spans="1:40" ht="18.75" customHeight="1" thickBot="1" x14ac:dyDescent="0.45">
      <c r="B32" s="438"/>
      <c r="C32" s="439"/>
      <c r="D32" s="80"/>
      <c r="E32" s="85"/>
      <c r="F32" s="27"/>
      <c r="G32" s="27"/>
      <c r="H32" s="27"/>
      <c r="I32" s="82"/>
      <c r="J32" s="82"/>
      <c r="K32" s="82"/>
      <c r="L32" s="82"/>
      <c r="O32" s="443"/>
      <c r="P32" s="446"/>
      <c r="Q32" s="86" t="s">
        <v>87</v>
      </c>
      <c r="U32" s="152"/>
      <c r="V32" s="9"/>
      <c r="W32" s="9"/>
      <c r="X32" s="9"/>
      <c r="Y32" s="9"/>
      <c r="Z32" s="9"/>
      <c r="AA32" s="9"/>
      <c r="AB32" s="9"/>
      <c r="AC32" s="9"/>
      <c r="AD32" s="9"/>
      <c r="AE32" s="9"/>
      <c r="AF32" s="9"/>
      <c r="AG32" s="9"/>
      <c r="AH32" s="9"/>
      <c r="AI32" s="9"/>
      <c r="AJ32" s="9"/>
      <c r="AK32" s="9"/>
      <c r="AL32" s="9"/>
      <c r="AN32" s="166"/>
    </row>
    <row r="33" spans="1:43" ht="18.75" customHeight="1" x14ac:dyDescent="0.4">
      <c r="B33" s="438"/>
      <c r="C33" s="439"/>
      <c r="F33" s="27"/>
      <c r="G33" s="27"/>
      <c r="H33" s="27"/>
      <c r="I33" s="82"/>
      <c r="J33" s="82"/>
      <c r="K33" s="82"/>
      <c r="L33" s="82"/>
      <c r="O33" s="444"/>
      <c r="P33" s="447"/>
      <c r="Q33" s="87"/>
      <c r="U33" s="152"/>
      <c r="V33" s="434" t="s">
        <v>88</v>
      </c>
      <c r="W33" s="435"/>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438"/>
      <c r="C34" s="439"/>
      <c r="O34" s="311" t="str">
        <f>IFERROR(O275,"")</f>
        <v/>
      </c>
      <c r="P34" s="312" t="str">
        <f>IFERROR(P275,"")</f>
        <v/>
      </c>
      <c r="Q34" s="313" t="str">
        <f>IFERROR(Q275,"")</f>
        <v/>
      </c>
      <c r="U34" s="152"/>
      <c r="V34" s="436"/>
      <c r="W34" s="437"/>
      <c r="X34" s="168"/>
    </row>
    <row r="35" spans="1:43" ht="18.75" customHeight="1" thickTop="1" thickBot="1" x14ac:dyDescent="0.45">
      <c r="A35" s="88"/>
      <c r="B35" s="440"/>
      <c r="C35" s="441"/>
      <c r="D35" s="89"/>
      <c r="E35" s="89"/>
      <c r="U35" s="152"/>
      <c r="V35" s="169"/>
      <c r="W35" s="168"/>
      <c r="X35" s="168"/>
      <c r="AK35" s="353" t="s">
        <v>72</v>
      </c>
      <c r="AL35" s="354"/>
      <c r="AM35" s="354"/>
      <c r="AN35" s="355"/>
    </row>
    <row r="36" spans="1:43" ht="18.75" customHeight="1" thickTop="1" thickBot="1" x14ac:dyDescent="0.45">
      <c r="A36" s="88"/>
      <c r="B36" s="259"/>
      <c r="C36" s="89"/>
      <c r="D36" s="260"/>
      <c r="E36" s="260"/>
      <c r="F36" s="410"/>
      <c r="G36" s="410"/>
      <c r="H36" s="410"/>
      <c r="I36" s="410"/>
      <c r="J36" s="411" t="s">
        <v>89</v>
      </c>
      <c r="K36" s="412"/>
      <c r="L36" s="412"/>
      <c r="M36" s="412"/>
      <c r="N36" s="187"/>
      <c r="O36" s="392" t="s">
        <v>90</v>
      </c>
      <c r="P36" s="392"/>
      <c r="Q36" s="392"/>
      <c r="R36" s="188"/>
      <c r="U36" s="152"/>
      <c r="V36" s="169"/>
      <c r="W36" s="170"/>
      <c r="AB36" s="432"/>
      <c r="AC36" s="432"/>
      <c r="AD36" s="432"/>
      <c r="AE36" s="432"/>
      <c r="AF36" s="432"/>
      <c r="AG36" s="432"/>
      <c r="AK36" s="356" t="s">
        <v>75</v>
      </c>
      <c r="AL36" s="357"/>
      <c r="AM36" s="358">
        <v>998</v>
      </c>
      <c r="AN36" s="359"/>
    </row>
    <row r="37" spans="1:43" ht="18.75" customHeight="1" thickTop="1" thickBot="1" x14ac:dyDescent="0.45">
      <c r="A37" s="88"/>
      <c r="B37" s="261"/>
      <c r="C37" s="262"/>
      <c r="D37" s="393" t="s">
        <v>91</v>
      </c>
      <c r="E37" s="394"/>
      <c r="F37" s="419" t="s">
        <v>92</v>
      </c>
      <c r="G37" s="420"/>
      <c r="H37" s="420"/>
      <c r="I37" s="420"/>
      <c r="J37" s="419" t="s">
        <v>93</v>
      </c>
      <c r="K37" s="420"/>
      <c r="L37" s="420"/>
      <c r="M37" s="420"/>
      <c r="N37" s="396" t="s">
        <v>94</v>
      </c>
      <c r="O37" s="398" t="s">
        <v>95</v>
      </c>
      <c r="P37" s="399"/>
      <c r="Q37" s="400"/>
      <c r="R37" s="190" t="s">
        <v>96</v>
      </c>
      <c r="U37" s="152"/>
      <c r="V37" s="169"/>
      <c r="W37" s="170"/>
      <c r="X37" s="357"/>
      <c r="Y37" s="357"/>
      <c r="AB37" s="433"/>
      <c r="AC37" s="433"/>
      <c r="AD37" s="433"/>
      <c r="AE37" s="433"/>
      <c r="AF37" s="433"/>
      <c r="AG37" s="433"/>
      <c r="AK37" s="360" t="s">
        <v>78</v>
      </c>
      <c r="AL37" s="361"/>
      <c r="AM37" s="362">
        <v>1062</v>
      </c>
      <c r="AN37" s="363"/>
      <c r="AQ37" s="173"/>
    </row>
    <row r="38" spans="1:43" ht="18.75" customHeight="1" x14ac:dyDescent="0.4">
      <c r="A38" s="88"/>
      <c r="B38" s="384" t="s">
        <v>97</v>
      </c>
      <c r="C38" s="428" t="s">
        <v>98</v>
      </c>
      <c r="D38" s="430" t="s">
        <v>99</v>
      </c>
      <c r="E38" s="382" t="s">
        <v>100</v>
      </c>
      <c r="F38" s="401" t="s">
        <v>101</v>
      </c>
      <c r="G38" s="419" t="s">
        <v>102</v>
      </c>
      <c r="H38" s="420"/>
      <c r="I38" s="386" t="s">
        <v>103</v>
      </c>
      <c r="J38" s="401" t="s">
        <v>101</v>
      </c>
      <c r="K38" s="419" t="s">
        <v>102</v>
      </c>
      <c r="L38" s="420"/>
      <c r="M38" s="386" t="s">
        <v>104</v>
      </c>
      <c r="N38" s="397"/>
      <c r="O38" s="421" t="s">
        <v>105</v>
      </c>
      <c r="P38" s="373" t="s">
        <v>106</v>
      </c>
      <c r="Q38" s="423" t="s">
        <v>107</v>
      </c>
      <c r="R38" s="425" t="s">
        <v>108</v>
      </c>
      <c r="U38" s="152"/>
      <c r="V38" s="169"/>
      <c r="W38" s="170"/>
      <c r="AB38" s="172"/>
      <c r="AC38" s="172"/>
      <c r="AD38" s="172"/>
      <c r="AE38" s="172"/>
      <c r="AF38" s="172"/>
      <c r="AG38" s="172"/>
      <c r="AK38" s="364" t="s">
        <v>156</v>
      </c>
      <c r="AL38" s="365"/>
      <c r="AM38" s="365"/>
      <c r="AN38" s="365"/>
      <c r="AQ38" s="173"/>
    </row>
    <row r="39" spans="1:43" ht="52.5" customHeight="1" x14ac:dyDescent="0.4">
      <c r="A39" s="88"/>
      <c r="B39" s="385"/>
      <c r="C39" s="429"/>
      <c r="D39" s="431"/>
      <c r="E39" s="383"/>
      <c r="F39" s="402"/>
      <c r="G39" s="263" t="s">
        <v>109</v>
      </c>
      <c r="H39" s="193" t="s">
        <v>110</v>
      </c>
      <c r="I39" s="387"/>
      <c r="J39" s="402"/>
      <c r="K39" s="263" t="s">
        <v>109</v>
      </c>
      <c r="L39" s="193" t="s">
        <v>111</v>
      </c>
      <c r="M39" s="387"/>
      <c r="N39" s="397"/>
      <c r="O39" s="422"/>
      <c r="P39" s="374"/>
      <c r="Q39" s="424"/>
      <c r="R39" s="426"/>
      <c r="U39" s="152"/>
      <c r="V39" s="169"/>
      <c r="X39" s="174"/>
      <c r="Y39" s="73"/>
      <c r="Z39" s="73"/>
      <c r="AA39" s="73"/>
      <c r="AB39" s="413"/>
      <c r="AC39" s="413"/>
      <c r="AD39" s="413"/>
      <c r="AE39" s="414"/>
      <c r="AF39" s="414"/>
      <c r="AG39" s="414"/>
      <c r="AH39" s="75"/>
      <c r="AI39" s="75"/>
      <c r="AK39" s="21"/>
      <c r="AQ39" s="147"/>
    </row>
    <row r="40" spans="1:43" ht="30" customHeight="1" x14ac:dyDescent="0.4">
      <c r="A40" s="88"/>
      <c r="B40" s="195" t="s">
        <v>112</v>
      </c>
      <c r="C40" s="195" t="s">
        <v>113</v>
      </c>
      <c r="D40" s="264" t="s">
        <v>114</v>
      </c>
      <c r="E40" s="265" t="s">
        <v>115</v>
      </c>
      <c r="F40" s="264" t="s">
        <v>116</v>
      </c>
      <c r="G40" s="266" t="s">
        <v>117</v>
      </c>
      <c r="H40" s="267" t="s">
        <v>118</v>
      </c>
      <c r="I40" s="268" t="s">
        <v>119</v>
      </c>
      <c r="J40" s="264" t="s">
        <v>120</v>
      </c>
      <c r="K40" s="266" t="s">
        <v>121</v>
      </c>
      <c r="L40" s="269" t="s">
        <v>122</v>
      </c>
      <c r="M40" s="270" t="s">
        <v>123</v>
      </c>
      <c r="N40" s="271" t="s">
        <v>124</v>
      </c>
      <c r="O40" s="272" t="s">
        <v>125</v>
      </c>
      <c r="P40" s="273" t="str">
        <f>I22&amp;"額g/ａ"</f>
        <v>実績額g/ａ</v>
      </c>
      <c r="Q40" s="274" t="s">
        <v>126</v>
      </c>
      <c r="R40" s="427"/>
      <c r="T40" s="275"/>
      <c r="U40" s="176"/>
      <c r="V40" s="177"/>
      <c r="Y40" s="16"/>
      <c r="Z40" s="39"/>
      <c r="AA40" s="17"/>
      <c r="AB40" s="413"/>
      <c r="AC40" s="413"/>
      <c r="AD40" s="413"/>
      <c r="AE40" s="414"/>
      <c r="AF40" s="414"/>
      <c r="AG40" s="414"/>
      <c r="AQ40" s="147"/>
    </row>
    <row r="41" spans="1:43" ht="18.75" customHeight="1" x14ac:dyDescent="0.4">
      <c r="A41" s="186">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05" t="str">
        <f>IFERROR(P41-O41,"")</f>
        <v/>
      </c>
      <c r="R41" s="223" t="str">
        <f>IF(P41="","",IF(OR(O41&lt;998,P41&lt;MAX(1062,$Q$28)),"最低賃金未満","○"))</f>
        <v/>
      </c>
      <c r="T41" s="276"/>
      <c r="U41" s="176"/>
      <c r="V41" s="177"/>
      <c r="Y41" s="19"/>
      <c r="Z41" s="78"/>
      <c r="AA41" s="20"/>
      <c r="AB41" s="178"/>
      <c r="AC41" s="178"/>
      <c r="AD41" s="178"/>
      <c r="AE41" s="109"/>
      <c r="AF41" s="109"/>
      <c r="AG41" s="109"/>
      <c r="AK41" s="415" t="s">
        <v>84</v>
      </c>
      <c r="AL41" s="417" t="s">
        <v>85</v>
      </c>
      <c r="AM41" s="179"/>
    </row>
    <row r="42" spans="1:43" ht="18.75" customHeight="1" x14ac:dyDescent="0.4">
      <c r="A42" s="186">
        <f t="shared" ref="A42:A105" si="0">A41+1</f>
        <v>2</v>
      </c>
      <c r="B42" s="96"/>
      <c r="C42" s="97"/>
      <c r="D42" s="111" t="str">
        <f t="shared" ref="D42:D43" si="1">IF(C42="04【時給制】",1,"")</f>
        <v/>
      </c>
      <c r="E42" s="98"/>
      <c r="F42" s="99"/>
      <c r="G42" s="100"/>
      <c r="H42" s="134" t="str">
        <f>IFERROR(IF(C42="02【日給制+手当(月額)】",G42/E42*D42,""),"")</f>
        <v/>
      </c>
      <c r="I42" s="135" t="str">
        <f t="shared" ref="I42:I270" si="2">IF(B42="","",F42+IF(E42="",G42,H42))</f>
        <v/>
      </c>
      <c r="J42" s="101"/>
      <c r="K42" s="100"/>
      <c r="L42" s="134" t="str">
        <f t="shared" ref="L42:L270" si="3">IFERROR(IF(C42="02【日給制+手当(月額)】",K42/E42*D42,""),"")</f>
        <v/>
      </c>
      <c r="M42" s="135" t="str">
        <f t="shared" ref="M42:M270" si="4">IF(B42="","",J42+IF(E42="",K42,L42))</f>
        <v/>
      </c>
      <c r="N42" s="138" t="str">
        <f t="shared" ref="N42:N270" si="5">IF(C42="88【退職・異動等】","",IFERROR(M42-I42,""))</f>
        <v/>
      </c>
      <c r="O42" s="139" t="str">
        <f t="shared" ref="O42:O270" si="6">IF(C42="88【退職・異動等】","",IFERROR(I42/D42,""))</f>
        <v/>
      </c>
      <c r="P42" s="140" t="str">
        <f t="shared" ref="P42:P270" si="7">IF(C42="88【退職・異動等】","",IFERROR(M42/D42,""))</f>
        <v/>
      </c>
      <c r="Q42" s="305" t="str">
        <f t="shared" ref="Q42:Q270" si="8">IFERROR(P42-O42,"")</f>
        <v/>
      </c>
      <c r="R42" s="223" t="str">
        <f t="shared" ref="R42:R105" si="9">IF(P42="","",IF(OR(O42&lt;998,P42&lt;MAX(1062,$Q$28)),"最低賃金未満","○"))</f>
        <v/>
      </c>
      <c r="S42" s="71"/>
      <c r="T42" s="277"/>
      <c r="U42" s="152"/>
      <c r="V42" s="177"/>
      <c r="Y42" s="180"/>
      <c r="Z42" s="80"/>
      <c r="AA42" s="81"/>
      <c r="AB42" s="178"/>
      <c r="AC42" s="178"/>
      <c r="AD42" s="178"/>
      <c r="AE42" s="109"/>
      <c r="AF42" s="109"/>
      <c r="AG42" s="109"/>
      <c r="AK42" s="416"/>
      <c r="AL42" s="418"/>
      <c r="AM42" s="181" t="s">
        <v>87</v>
      </c>
    </row>
    <row r="43" spans="1:43" ht="18.75" customHeight="1" x14ac:dyDescent="0.4">
      <c r="A43" s="186">
        <f t="shared" si="0"/>
        <v>3</v>
      </c>
      <c r="B43" s="96"/>
      <c r="C43" s="97"/>
      <c r="D43" s="112" t="str">
        <f t="shared" si="1"/>
        <v/>
      </c>
      <c r="E43" s="98"/>
      <c r="F43" s="99"/>
      <c r="G43" s="100"/>
      <c r="H43" s="134" t="str">
        <f t="shared" ref="H43:H270" si="10">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05" t="str">
        <f t="shared" si="8"/>
        <v/>
      </c>
      <c r="R43" s="223" t="str">
        <f t="shared" si="9"/>
        <v/>
      </c>
      <c r="T43" s="277"/>
      <c r="U43" s="152"/>
      <c r="V43" s="177"/>
      <c r="X43" s="182"/>
      <c r="Y43" s="72"/>
      <c r="AB43" s="178"/>
      <c r="AC43" s="178"/>
      <c r="AD43" s="178"/>
      <c r="AE43" s="109"/>
      <c r="AF43" s="109"/>
      <c r="AG43" s="109"/>
      <c r="AK43" s="416"/>
      <c r="AL43" s="418"/>
      <c r="AM43" s="183"/>
    </row>
    <row r="44" spans="1:43" s="186" customFormat="1" ht="18.75" customHeight="1" x14ac:dyDescent="0.4">
      <c r="A44" s="186">
        <f t="shared" si="0"/>
        <v>4</v>
      </c>
      <c r="B44" s="96"/>
      <c r="C44" s="97"/>
      <c r="D44" s="112" t="str">
        <f t="shared" ref="D44" si="11">IF(C44="04【時給制】",1,"")</f>
        <v/>
      </c>
      <c r="E44" s="98"/>
      <c r="F44" s="99"/>
      <c r="G44" s="100"/>
      <c r="H44" s="134" t="str">
        <f t="shared" si="10"/>
        <v/>
      </c>
      <c r="I44" s="135" t="str">
        <f t="shared" si="2"/>
        <v/>
      </c>
      <c r="J44" s="101"/>
      <c r="K44" s="100"/>
      <c r="L44" s="134" t="str">
        <f t="shared" si="3"/>
        <v/>
      </c>
      <c r="M44" s="135" t="str">
        <f t="shared" si="4"/>
        <v/>
      </c>
      <c r="N44" s="138" t="str">
        <f t="shared" si="5"/>
        <v/>
      </c>
      <c r="O44" s="139" t="str">
        <f t="shared" si="6"/>
        <v/>
      </c>
      <c r="P44" s="140" t="str">
        <f t="shared" si="7"/>
        <v/>
      </c>
      <c r="Q44" s="305" t="str">
        <f t="shared" si="8"/>
        <v/>
      </c>
      <c r="R44" s="223" t="str">
        <f t="shared" si="9"/>
        <v/>
      </c>
      <c r="S44"/>
      <c r="T44" s="278"/>
      <c r="U44" s="184"/>
      <c r="V44" s="185"/>
      <c r="W44"/>
      <c r="X44"/>
      <c r="Y44" s="16"/>
      <c r="Z44" s="39"/>
      <c r="AA44" s="17"/>
      <c r="AB44" s="403"/>
      <c r="AC44" s="403"/>
      <c r="AD44" s="403"/>
      <c r="AE44" s="404"/>
      <c r="AF44" s="404"/>
      <c r="AG44" s="404"/>
      <c r="AH44"/>
      <c r="AI44"/>
      <c r="AJ44"/>
      <c r="AK44" s="299">
        <f>IFERROR(AK62,"")</f>
        <v>1417.4375490196078</v>
      </c>
      <c r="AL44" s="300">
        <f>IFERROR(AL62,"")</f>
        <v>1471.2121148459385</v>
      </c>
      <c r="AM44" s="301">
        <f>IFERROR(AM62,"")</f>
        <v>53.77</v>
      </c>
      <c r="AN44"/>
    </row>
    <row r="45" spans="1:43" s="186" customFormat="1" ht="18.75" customHeight="1" x14ac:dyDescent="0.4">
      <c r="A45" s="186">
        <f t="shared" si="0"/>
        <v>5</v>
      </c>
      <c r="B45" s="96"/>
      <c r="C45" s="97"/>
      <c r="D45" s="112" t="str">
        <f t="shared" ref="D45" si="12">IF(C45="04【時給制】",1,"")</f>
        <v/>
      </c>
      <c r="E45" s="98"/>
      <c r="F45" s="99"/>
      <c r="G45" s="100"/>
      <c r="H45" s="134" t="str">
        <f t="shared" si="10"/>
        <v/>
      </c>
      <c r="I45" s="135" t="str">
        <f t="shared" si="2"/>
        <v/>
      </c>
      <c r="J45" s="101"/>
      <c r="K45" s="100"/>
      <c r="L45" s="134" t="str">
        <f t="shared" si="3"/>
        <v/>
      </c>
      <c r="M45" s="135" t="str">
        <f t="shared" si="4"/>
        <v/>
      </c>
      <c r="N45" s="138" t="str">
        <f t="shared" si="5"/>
        <v/>
      </c>
      <c r="O45" s="139" t="str">
        <f t="shared" si="6"/>
        <v/>
      </c>
      <c r="P45" s="140" t="str">
        <f t="shared" si="7"/>
        <v/>
      </c>
      <c r="Q45" s="305" t="str">
        <f t="shared" si="8"/>
        <v/>
      </c>
      <c r="R45" s="223" t="str">
        <f t="shared" si="9"/>
        <v/>
      </c>
      <c r="T45" s="279"/>
      <c r="U45" s="184"/>
      <c r="V45" s="185"/>
      <c r="W45"/>
      <c r="X45" s="405"/>
      <c r="Y45" s="407"/>
      <c r="Z45" s="408"/>
      <c r="AA45" s="408"/>
      <c r="AB45"/>
      <c r="AC45"/>
      <c r="AD45"/>
      <c r="AE45"/>
      <c r="AJ45"/>
      <c r="AK45"/>
      <c r="AL45"/>
      <c r="AM45"/>
      <c r="AN45"/>
    </row>
    <row r="46" spans="1:43" s="186" customFormat="1" ht="18.75" customHeight="1" thickBot="1" x14ac:dyDescent="0.45">
      <c r="A46" s="186">
        <f t="shared" si="0"/>
        <v>6</v>
      </c>
      <c r="B46" s="96"/>
      <c r="C46" s="97"/>
      <c r="D46" s="112" t="str">
        <f t="shared" ref="D46" si="13">IF(C46="04【時給制】",1,"")</f>
        <v/>
      </c>
      <c r="E46" s="98"/>
      <c r="F46" s="99"/>
      <c r="G46" s="102"/>
      <c r="H46" s="134" t="str">
        <f t="shared" si="10"/>
        <v/>
      </c>
      <c r="I46" s="135" t="str">
        <f t="shared" si="2"/>
        <v/>
      </c>
      <c r="J46" s="101"/>
      <c r="K46" s="102"/>
      <c r="L46" s="134" t="str">
        <f t="shared" si="3"/>
        <v/>
      </c>
      <c r="M46" s="135" t="str">
        <f t="shared" si="4"/>
        <v/>
      </c>
      <c r="N46" s="138" t="str">
        <f t="shared" si="5"/>
        <v/>
      </c>
      <c r="O46" s="139" t="str">
        <f t="shared" si="6"/>
        <v/>
      </c>
      <c r="P46" s="140" t="str">
        <f t="shared" si="7"/>
        <v/>
      </c>
      <c r="Q46" s="305" t="str">
        <f t="shared" si="8"/>
        <v/>
      </c>
      <c r="R46" s="223" t="str">
        <f t="shared" si="9"/>
        <v/>
      </c>
      <c r="T46" s="279"/>
      <c r="U46" s="184"/>
      <c r="V46" s="185"/>
      <c r="W46"/>
      <c r="X46" s="406"/>
      <c r="Y46" s="408"/>
      <c r="Z46" s="409"/>
      <c r="AA46" s="409"/>
      <c r="AB46" s="410"/>
      <c r="AC46" s="410"/>
      <c r="AD46" s="410"/>
      <c r="AE46" s="410"/>
      <c r="AF46" s="411" t="s">
        <v>89</v>
      </c>
      <c r="AG46" s="412"/>
      <c r="AH46" s="412"/>
      <c r="AI46" s="412"/>
      <c r="AJ46" s="187"/>
      <c r="AK46" s="392" t="s">
        <v>90</v>
      </c>
      <c r="AL46" s="392"/>
      <c r="AM46" s="392"/>
      <c r="AN46" s="188"/>
    </row>
    <row r="47" spans="1:43" s="186" customFormat="1" ht="18.75" customHeight="1" thickTop="1" x14ac:dyDescent="0.4">
      <c r="A47" s="186">
        <f t="shared" si="0"/>
        <v>7</v>
      </c>
      <c r="B47" s="96"/>
      <c r="C47" s="97"/>
      <c r="D47" s="112" t="str">
        <f t="shared" ref="D47" si="14">IF(C47="04【時給制】",1,"")</f>
        <v/>
      </c>
      <c r="E47" s="98"/>
      <c r="F47" s="99"/>
      <c r="G47" s="100"/>
      <c r="H47" s="134" t="str">
        <f t="shared" si="10"/>
        <v/>
      </c>
      <c r="I47" s="135" t="str">
        <f t="shared" si="2"/>
        <v/>
      </c>
      <c r="J47" s="101"/>
      <c r="K47" s="100"/>
      <c r="L47" s="134" t="str">
        <f t="shared" si="3"/>
        <v/>
      </c>
      <c r="M47" s="135" t="str">
        <f t="shared" si="4"/>
        <v/>
      </c>
      <c r="N47" s="138" t="str">
        <f t="shared" si="5"/>
        <v/>
      </c>
      <c r="O47" s="139" t="str">
        <f t="shared" si="6"/>
        <v/>
      </c>
      <c r="P47" s="140" t="str">
        <f t="shared" si="7"/>
        <v/>
      </c>
      <c r="Q47" s="305" t="str">
        <f t="shared" si="8"/>
        <v/>
      </c>
      <c r="R47" s="223" t="str">
        <f t="shared" si="9"/>
        <v/>
      </c>
      <c r="T47" s="279"/>
      <c r="U47" s="184"/>
      <c r="V47" s="185"/>
      <c r="W47"/>
      <c r="Y47" s="189" t="s">
        <v>127</v>
      </c>
      <c r="Z47" s="393" t="s">
        <v>91</v>
      </c>
      <c r="AA47" s="394"/>
      <c r="AB47" s="393" t="s">
        <v>128</v>
      </c>
      <c r="AC47" s="394"/>
      <c r="AD47" s="394"/>
      <c r="AE47" s="395"/>
      <c r="AF47" s="393" t="s">
        <v>129</v>
      </c>
      <c r="AG47" s="394"/>
      <c r="AH47" s="394"/>
      <c r="AI47" s="394"/>
      <c r="AJ47" s="396" t="s">
        <v>94</v>
      </c>
      <c r="AK47" s="398" t="s">
        <v>95</v>
      </c>
      <c r="AL47" s="399"/>
      <c r="AM47" s="400"/>
      <c r="AN47" s="191" t="s">
        <v>130</v>
      </c>
    </row>
    <row r="48" spans="1:43" s="186" customFormat="1" ht="18.75" customHeight="1" x14ac:dyDescent="0.4">
      <c r="A48" s="186">
        <f t="shared" si="0"/>
        <v>8</v>
      </c>
      <c r="B48" s="96"/>
      <c r="C48" s="97"/>
      <c r="D48" s="112" t="str">
        <f t="shared" ref="D48" si="15">IF(C48="04【時給制】",1,"")</f>
        <v/>
      </c>
      <c r="E48" s="98"/>
      <c r="F48" s="99"/>
      <c r="G48" s="100"/>
      <c r="H48" s="134" t="str">
        <f t="shared" si="10"/>
        <v/>
      </c>
      <c r="I48" s="135" t="str">
        <f t="shared" si="2"/>
        <v/>
      </c>
      <c r="J48" s="101"/>
      <c r="K48" s="100"/>
      <c r="L48" s="134" t="str">
        <f t="shared" si="3"/>
        <v/>
      </c>
      <c r="M48" s="135" t="str">
        <f t="shared" si="4"/>
        <v/>
      </c>
      <c r="N48" s="138" t="str">
        <f t="shared" si="5"/>
        <v/>
      </c>
      <c r="O48" s="139" t="str">
        <f t="shared" si="6"/>
        <v/>
      </c>
      <c r="P48" s="140" t="str">
        <f t="shared" si="7"/>
        <v/>
      </c>
      <c r="Q48" s="305" t="str">
        <f t="shared" si="8"/>
        <v/>
      </c>
      <c r="R48" s="223" t="str">
        <f t="shared" si="9"/>
        <v/>
      </c>
      <c r="T48" s="279"/>
      <c r="U48" s="192"/>
      <c r="V48" s="185"/>
      <c r="W48"/>
      <c r="X48" s="384" t="s">
        <v>97</v>
      </c>
      <c r="Y48" s="384" t="s">
        <v>131</v>
      </c>
      <c r="Z48" s="386" t="s">
        <v>99</v>
      </c>
      <c r="AA48" s="388" t="s">
        <v>132</v>
      </c>
      <c r="AB48" s="386" t="s">
        <v>133</v>
      </c>
      <c r="AC48" s="390" t="s">
        <v>134</v>
      </c>
      <c r="AD48" s="391"/>
      <c r="AE48" s="386" t="s">
        <v>135</v>
      </c>
      <c r="AF48" s="386" t="s">
        <v>101</v>
      </c>
      <c r="AG48" s="390" t="s">
        <v>134</v>
      </c>
      <c r="AH48" s="391"/>
      <c r="AI48" s="401" t="s">
        <v>136</v>
      </c>
      <c r="AJ48" s="397"/>
      <c r="AK48" s="371" t="s">
        <v>105</v>
      </c>
      <c r="AL48" s="373" t="s">
        <v>106</v>
      </c>
      <c r="AM48" s="375" t="s">
        <v>107</v>
      </c>
      <c r="AN48" s="377" t="s">
        <v>137</v>
      </c>
    </row>
    <row r="49" spans="1:43" s="186" customFormat="1" ht="18.75" customHeight="1" x14ac:dyDescent="0.4">
      <c r="A49" s="186">
        <f t="shared" si="0"/>
        <v>9</v>
      </c>
      <c r="B49" s="96"/>
      <c r="C49" s="97"/>
      <c r="D49" s="112" t="str">
        <f t="shared" ref="D49" si="16">IF(C49="04【時給制】",1,"")</f>
        <v/>
      </c>
      <c r="E49" s="98"/>
      <c r="F49" s="99"/>
      <c r="G49" s="100"/>
      <c r="H49" s="134" t="str">
        <f t="shared" si="10"/>
        <v/>
      </c>
      <c r="I49" s="135" t="str">
        <f t="shared" si="2"/>
        <v/>
      </c>
      <c r="J49" s="101"/>
      <c r="K49" s="100"/>
      <c r="L49" s="134" t="str">
        <f t="shared" si="3"/>
        <v/>
      </c>
      <c r="M49" s="135" t="str">
        <f t="shared" si="4"/>
        <v/>
      </c>
      <c r="N49" s="138" t="str">
        <f t="shared" si="5"/>
        <v/>
      </c>
      <c r="O49" s="139" t="str">
        <f t="shared" si="6"/>
        <v/>
      </c>
      <c r="P49" s="140" t="str">
        <f t="shared" si="7"/>
        <v/>
      </c>
      <c r="Q49" s="305" t="str">
        <f t="shared" si="8"/>
        <v/>
      </c>
      <c r="R49" s="223" t="str">
        <f t="shared" si="9"/>
        <v/>
      </c>
      <c r="T49" s="279"/>
      <c r="U49" s="192"/>
      <c r="V49" s="185"/>
      <c r="W49" s="88"/>
      <c r="X49" s="385"/>
      <c r="Y49" s="385"/>
      <c r="Z49" s="387"/>
      <c r="AA49" s="389"/>
      <c r="AB49" s="387"/>
      <c r="AC49" s="380" t="s">
        <v>138</v>
      </c>
      <c r="AD49" s="382" t="s">
        <v>110</v>
      </c>
      <c r="AE49" s="387"/>
      <c r="AF49" s="387"/>
      <c r="AG49" s="380" t="s">
        <v>138</v>
      </c>
      <c r="AH49" s="382" t="s">
        <v>111</v>
      </c>
      <c r="AI49" s="402"/>
      <c r="AJ49" s="397"/>
      <c r="AK49" s="372"/>
      <c r="AL49" s="374"/>
      <c r="AM49" s="376"/>
      <c r="AN49" s="378"/>
    </row>
    <row r="50" spans="1:43" s="186" customFormat="1" ht="18.75" customHeight="1" x14ac:dyDescent="0.4">
      <c r="A50" s="186">
        <f t="shared" si="0"/>
        <v>10</v>
      </c>
      <c r="B50" s="96"/>
      <c r="C50" s="97"/>
      <c r="D50" s="112" t="str">
        <f t="shared" ref="D50" si="17">IF(C50="04【時給制】",1,"")</f>
        <v/>
      </c>
      <c r="E50" s="98"/>
      <c r="F50" s="99"/>
      <c r="G50" s="100"/>
      <c r="H50" s="134" t="str">
        <f t="shared" si="10"/>
        <v/>
      </c>
      <c r="I50" s="135" t="str">
        <f t="shared" si="2"/>
        <v/>
      </c>
      <c r="J50" s="101"/>
      <c r="K50" s="100"/>
      <c r="L50" s="134" t="str">
        <f t="shared" si="3"/>
        <v/>
      </c>
      <c r="M50" s="135" t="str">
        <f t="shared" si="4"/>
        <v/>
      </c>
      <c r="N50" s="138" t="str">
        <f t="shared" si="5"/>
        <v/>
      </c>
      <c r="O50" s="139" t="str">
        <f t="shared" si="6"/>
        <v/>
      </c>
      <c r="P50" s="140" t="str">
        <f t="shared" si="7"/>
        <v/>
      </c>
      <c r="Q50" s="305" t="str">
        <f t="shared" si="8"/>
        <v/>
      </c>
      <c r="R50" s="223" t="str">
        <f t="shared" si="9"/>
        <v/>
      </c>
      <c r="T50" s="279"/>
      <c r="U50" s="194"/>
      <c r="V50" s="185"/>
      <c r="W50" s="88"/>
      <c r="X50" s="385"/>
      <c r="Y50" s="385"/>
      <c r="Z50" s="387"/>
      <c r="AA50" s="389"/>
      <c r="AB50" s="387"/>
      <c r="AC50" s="381"/>
      <c r="AD50" s="383"/>
      <c r="AE50" s="387"/>
      <c r="AF50" s="387"/>
      <c r="AG50" s="381"/>
      <c r="AH50" s="383"/>
      <c r="AI50" s="402"/>
      <c r="AJ50" s="397"/>
      <c r="AK50" s="372"/>
      <c r="AL50" s="374"/>
      <c r="AM50" s="376"/>
      <c r="AN50" s="378"/>
    </row>
    <row r="51" spans="1:43" s="186" customFormat="1" ht="18.75" customHeight="1" thickBot="1" x14ac:dyDescent="0.45">
      <c r="A51" s="186">
        <f t="shared" si="0"/>
        <v>11</v>
      </c>
      <c r="B51" s="96"/>
      <c r="C51" s="97"/>
      <c r="D51" s="112" t="str">
        <f t="shared" ref="D51" si="18">IF(C51="04【時給制】",1,"")</f>
        <v/>
      </c>
      <c r="E51" s="98"/>
      <c r="F51" s="99"/>
      <c r="G51" s="100"/>
      <c r="H51" s="134" t="str">
        <f t="shared" si="10"/>
        <v/>
      </c>
      <c r="I51" s="135" t="str">
        <f t="shared" si="2"/>
        <v/>
      </c>
      <c r="J51" s="101"/>
      <c r="K51" s="100"/>
      <c r="L51" s="134" t="str">
        <f t="shared" si="3"/>
        <v/>
      </c>
      <c r="M51" s="135" t="str">
        <f t="shared" si="4"/>
        <v/>
      </c>
      <c r="N51" s="138" t="str">
        <f t="shared" si="5"/>
        <v/>
      </c>
      <c r="O51" s="139" t="str">
        <f t="shared" si="6"/>
        <v/>
      </c>
      <c r="P51" s="140" t="str">
        <f t="shared" si="7"/>
        <v/>
      </c>
      <c r="Q51" s="305" t="str">
        <f t="shared" si="8"/>
        <v/>
      </c>
      <c r="R51" s="223" t="str">
        <f t="shared" si="9"/>
        <v/>
      </c>
      <c r="T51" s="279"/>
      <c r="U51" s="194"/>
      <c r="V51" s="185"/>
      <c r="W51" s="88"/>
      <c r="X51" s="195" t="s">
        <v>139</v>
      </c>
      <c r="Y51" s="196" t="s">
        <v>140</v>
      </c>
      <c r="Z51" s="197" t="s">
        <v>114</v>
      </c>
      <c r="AA51" s="198" t="s">
        <v>141</v>
      </c>
      <c r="AB51" s="197" t="s">
        <v>116</v>
      </c>
      <c r="AC51" s="199" t="s">
        <v>117</v>
      </c>
      <c r="AD51" s="200" t="s">
        <v>142</v>
      </c>
      <c r="AE51" s="201" t="s">
        <v>119</v>
      </c>
      <c r="AF51" s="202" t="s">
        <v>120</v>
      </c>
      <c r="AG51" s="203" t="s">
        <v>121</v>
      </c>
      <c r="AH51" s="204" t="s">
        <v>122</v>
      </c>
      <c r="AI51" s="205" t="s">
        <v>123</v>
      </c>
      <c r="AJ51" s="206" t="s">
        <v>124</v>
      </c>
      <c r="AK51" s="207" t="s">
        <v>143</v>
      </c>
      <c r="AL51" s="208" t="s">
        <v>144</v>
      </c>
      <c r="AM51" s="209" t="s">
        <v>126</v>
      </c>
      <c r="AN51" s="379"/>
    </row>
    <row r="52" spans="1:43" s="186" customFormat="1" ht="18.75" customHeight="1" thickTop="1" x14ac:dyDescent="0.4">
      <c r="A52" s="186">
        <f t="shared" si="0"/>
        <v>12</v>
      </c>
      <c r="B52" s="96"/>
      <c r="C52" s="97"/>
      <c r="D52" s="112" t="str">
        <f t="shared" ref="D52" si="19">IF(C52="04【時給制】",1,"")</f>
        <v/>
      </c>
      <c r="E52" s="98"/>
      <c r="F52" s="99"/>
      <c r="G52" s="100"/>
      <c r="H52" s="134" t="str">
        <f t="shared" si="10"/>
        <v/>
      </c>
      <c r="I52" s="135" t="str">
        <f t="shared" si="2"/>
        <v/>
      </c>
      <c r="J52" s="101"/>
      <c r="K52" s="100"/>
      <c r="L52" s="134" t="str">
        <f t="shared" si="3"/>
        <v/>
      </c>
      <c r="M52" s="135" t="str">
        <f t="shared" si="4"/>
        <v/>
      </c>
      <c r="N52" s="138" t="str">
        <f t="shared" si="5"/>
        <v/>
      </c>
      <c r="O52" s="139" t="str">
        <f t="shared" si="6"/>
        <v/>
      </c>
      <c r="P52" s="140" t="str">
        <f t="shared" si="7"/>
        <v/>
      </c>
      <c r="Q52" s="305" t="str">
        <f t="shared" si="8"/>
        <v/>
      </c>
      <c r="R52" s="223" t="str">
        <f t="shared" si="9"/>
        <v/>
      </c>
      <c r="T52" s="279"/>
      <c r="U52" s="194"/>
      <c r="V52" s="185"/>
      <c r="W52" s="186">
        <v>1</v>
      </c>
      <c r="X52" s="210">
        <v>1005</v>
      </c>
      <c r="Y52" s="211" t="s">
        <v>145</v>
      </c>
      <c r="Z52" s="212">
        <v>160</v>
      </c>
      <c r="AA52" s="213"/>
      <c r="AB52" s="214">
        <v>320000</v>
      </c>
      <c r="AC52" s="215">
        <v>15000</v>
      </c>
      <c r="AD52" s="216" t="str">
        <f>IFERROR(IF(Y52="02【日給制+手当(月額)】",(AC52/AA52)*Z52,""),"")</f>
        <v/>
      </c>
      <c r="AE52" s="217">
        <f>IF(X52="","",IF(AA52="",(AB52+AC52),(AB52+AD52)))</f>
        <v>335000</v>
      </c>
      <c r="AF52" s="218">
        <v>330000</v>
      </c>
      <c r="AG52" s="215">
        <v>16000</v>
      </c>
      <c r="AH52" s="216" t="str">
        <f t="shared" ref="AH52:AH61" si="20">IFERROR(IF(Y52="02【日給制+手当(月額)】",(AG52/AA52)*Z52,""),"")</f>
        <v/>
      </c>
      <c r="AI52" s="217">
        <f t="shared" ref="AI52:AI61" si="21">IF(X52="","",IF(AA52="",(AF52+AG52),(AF52+AH52)))</f>
        <v>346000</v>
      </c>
      <c r="AJ52" s="219">
        <f>IFERROR(AI52-AE52,"")</f>
        <v>11000</v>
      </c>
      <c r="AK52" s="220">
        <f>IFERROR(AE52/Z52,"")</f>
        <v>2093.75</v>
      </c>
      <c r="AL52" s="221">
        <f>IFERROR(AI52/Z52,"")</f>
        <v>2162.5</v>
      </c>
      <c r="AM52" s="222">
        <f>IFERROR(AL52-AK52,"")</f>
        <v>68.75</v>
      </c>
      <c r="AN52" s="321" t="str">
        <f>IF(AL52="","",IF(OR(AK52&lt;998,IF($R$28="",AL52&lt;1062,AL52&lt;$R$28)),"最低賃金未満","○"))</f>
        <v>○</v>
      </c>
      <c r="AQ52" s="171"/>
    </row>
    <row r="53" spans="1:43" s="186" customFormat="1" ht="18.75" customHeight="1" x14ac:dyDescent="0.4">
      <c r="A53" s="186">
        <f t="shared" si="0"/>
        <v>13</v>
      </c>
      <c r="B53" s="96"/>
      <c r="C53" s="97"/>
      <c r="D53" s="112" t="str">
        <f t="shared" ref="D53" si="22">IF(C53="04【時給制】",1,"")</f>
        <v/>
      </c>
      <c r="E53" s="98"/>
      <c r="F53" s="99"/>
      <c r="G53" s="100"/>
      <c r="H53" s="134" t="str">
        <f t="shared" si="10"/>
        <v/>
      </c>
      <c r="I53" s="135" t="str">
        <f t="shared" si="2"/>
        <v/>
      </c>
      <c r="J53" s="101"/>
      <c r="K53" s="100"/>
      <c r="L53" s="134" t="str">
        <f t="shared" si="3"/>
        <v/>
      </c>
      <c r="M53" s="135" t="str">
        <f t="shared" si="4"/>
        <v/>
      </c>
      <c r="N53" s="138" t="str">
        <f t="shared" si="5"/>
        <v/>
      </c>
      <c r="O53" s="139" t="str">
        <f t="shared" si="6"/>
        <v/>
      </c>
      <c r="P53" s="140" t="str">
        <f t="shared" si="7"/>
        <v/>
      </c>
      <c r="Q53" s="305" t="str">
        <f t="shared" si="8"/>
        <v/>
      </c>
      <c r="R53" s="223" t="str">
        <f t="shared" si="9"/>
        <v/>
      </c>
      <c r="T53" s="279"/>
      <c r="U53" s="194"/>
      <c r="V53" s="185"/>
      <c r="W53" s="186">
        <f t="shared" ref="W53:W60" si="23">W52+1</f>
        <v>2</v>
      </c>
      <c r="X53" s="224">
        <v>1006</v>
      </c>
      <c r="Y53" s="225" t="s">
        <v>145</v>
      </c>
      <c r="Z53" s="226">
        <v>160</v>
      </c>
      <c r="AA53" s="227"/>
      <c r="AB53" s="228">
        <v>310000</v>
      </c>
      <c r="AC53" s="229">
        <v>10000</v>
      </c>
      <c r="AD53" s="216" t="str">
        <f t="shared" ref="AD53:AD61" si="24">IFERROR(IF(Y53="02【日給制+手当(月額)】",(AC53/AA53)*Z53,""),"")</f>
        <v/>
      </c>
      <c r="AE53" s="217">
        <f t="shared" ref="AE53:AE61" si="25">IF(X53="","",IF(AA53="",(AB53+AC53),(AB53+AD53)))</f>
        <v>320000</v>
      </c>
      <c r="AF53" s="230">
        <v>320000</v>
      </c>
      <c r="AG53" s="229">
        <v>10000</v>
      </c>
      <c r="AH53" s="216" t="str">
        <f t="shared" si="20"/>
        <v/>
      </c>
      <c r="AI53" s="217">
        <f t="shared" si="21"/>
        <v>330000</v>
      </c>
      <c r="AJ53" s="219">
        <f t="shared" ref="AJ53:AJ61" si="26">IFERROR(AI53-AE53,"")</f>
        <v>10000</v>
      </c>
      <c r="AK53" s="220">
        <f>IFERROR(AE53/Z53,"")</f>
        <v>2000</v>
      </c>
      <c r="AL53" s="221">
        <f t="shared" ref="AL53:AL61" si="27">IFERROR(AI53/Z53,"")</f>
        <v>2062.5</v>
      </c>
      <c r="AM53" s="222">
        <f t="shared" ref="AM53:AM61" si="28">IFERROR(AL53-AK53,"")</f>
        <v>62.5</v>
      </c>
      <c r="AN53" s="321" t="str">
        <f t="shared" ref="AN53:AN61" si="29">IF(AL53="","",IF(OR(AK53&lt;998,IF($R$28="",AL53&lt;1062,AL53&lt;$R$28)),"最低賃金未満","○"))</f>
        <v>○</v>
      </c>
      <c r="AQ53" s="172"/>
    </row>
    <row r="54" spans="1:43" s="186" customFormat="1" ht="18.75" customHeight="1" x14ac:dyDescent="0.4">
      <c r="A54" s="186">
        <f t="shared" si="0"/>
        <v>14</v>
      </c>
      <c r="B54" s="96"/>
      <c r="C54" s="97"/>
      <c r="D54" s="112" t="str">
        <f t="shared" ref="D54" si="30">IF(C54="04【時給制】",1,"")</f>
        <v/>
      </c>
      <c r="E54" s="98"/>
      <c r="F54" s="99"/>
      <c r="G54" s="100"/>
      <c r="H54" s="134" t="str">
        <f t="shared" si="10"/>
        <v/>
      </c>
      <c r="I54" s="135" t="str">
        <f t="shared" si="2"/>
        <v/>
      </c>
      <c r="J54" s="101"/>
      <c r="K54" s="100"/>
      <c r="L54" s="134" t="str">
        <f t="shared" si="3"/>
        <v/>
      </c>
      <c r="M54" s="135" t="str">
        <f t="shared" si="4"/>
        <v/>
      </c>
      <c r="N54" s="138" t="str">
        <f t="shared" si="5"/>
        <v/>
      </c>
      <c r="O54" s="139" t="str">
        <f t="shared" si="6"/>
        <v/>
      </c>
      <c r="P54" s="140" t="str">
        <f t="shared" si="7"/>
        <v/>
      </c>
      <c r="Q54" s="305" t="str">
        <f t="shared" si="8"/>
        <v/>
      </c>
      <c r="R54" s="223" t="str">
        <f t="shared" si="9"/>
        <v/>
      </c>
      <c r="T54" s="279"/>
      <c r="U54" s="194"/>
      <c r="V54" s="185"/>
      <c r="W54" s="186">
        <f t="shared" si="23"/>
        <v>3</v>
      </c>
      <c r="X54" s="224">
        <v>1008</v>
      </c>
      <c r="Y54" s="225" t="s">
        <v>145</v>
      </c>
      <c r="Z54" s="226">
        <v>160</v>
      </c>
      <c r="AA54" s="227"/>
      <c r="AB54" s="228">
        <v>280000</v>
      </c>
      <c r="AC54" s="229"/>
      <c r="AD54" s="216" t="str">
        <f t="shared" si="24"/>
        <v/>
      </c>
      <c r="AE54" s="217">
        <f t="shared" si="25"/>
        <v>280000</v>
      </c>
      <c r="AF54" s="230">
        <v>285000</v>
      </c>
      <c r="AG54" s="229"/>
      <c r="AH54" s="216" t="str">
        <f t="shared" si="20"/>
        <v/>
      </c>
      <c r="AI54" s="217">
        <f t="shared" si="21"/>
        <v>285000</v>
      </c>
      <c r="AJ54" s="219">
        <f t="shared" si="26"/>
        <v>5000</v>
      </c>
      <c r="AK54" s="220">
        <f t="shared" ref="AK54:AK61" si="31">IFERROR(AE54/Z54,"")</f>
        <v>1750</v>
      </c>
      <c r="AL54" s="221">
        <f t="shared" si="27"/>
        <v>1781.25</v>
      </c>
      <c r="AM54" s="222">
        <f t="shared" si="28"/>
        <v>31.25</v>
      </c>
      <c r="AN54" s="321" t="str">
        <f t="shared" si="29"/>
        <v>○</v>
      </c>
      <c r="AQ54" s="175"/>
    </row>
    <row r="55" spans="1:43" s="186" customFormat="1" ht="18.75" customHeight="1" x14ac:dyDescent="0.4">
      <c r="A55" s="186">
        <f t="shared" si="0"/>
        <v>15</v>
      </c>
      <c r="B55" s="96"/>
      <c r="C55" s="97"/>
      <c r="D55" s="112" t="str">
        <f t="shared" ref="D55" si="32">IF(C55="04【時給制】",1,"")</f>
        <v/>
      </c>
      <c r="E55" s="98"/>
      <c r="F55" s="99"/>
      <c r="G55" s="100"/>
      <c r="H55" s="134" t="str">
        <f t="shared" si="10"/>
        <v/>
      </c>
      <c r="I55" s="135" t="str">
        <f t="shared" si="2"/>
        <v/>
      </c>
      <c r="J55" s="101"/>
      <c r="K55" s="100"/>
      <c r="L55" s="134" t="str">
        <f t="shared" si="3"/>
        <v/>
      </c>
      <c r="M55" s="135" t="str">
        <f t="shared" si="4"/>
        <v/>
      </c>
      <c r="N55" s="138" t="str">
        <f t="shared" si="5"/>
        <v/>
      </c>
      <c r="O55" s="139" t="str">
        <f t="shared" si="6"/>
        <v/>
      </c>
      <c r="P55" s="140" t="str">
        <f t="shared" si="7"/>
        <v/>
      </c>
      <c r="Q55" s="305" t="str">
        <f t="shared" si="8"/>
        <v/>
      </c>
      <c r="R55" s="223" t="str">
        <f t="shared" si="9"/>
        <v/>
      </c>
      <c r="T55" s="279"/>
      <c r="U55" s="194"/>
      <c r="V55" s="185"/>
      <c r="W55" s="186">
        <f t="shared" si="23"/>
        <v>4</v>
      </c>
      <c r="X55" s="224">
        <v>10010</v>
      </c>
      <c r="Y55" s="225" t="s">
        <v>145</v>
      </c>
      <c r="Z55" s="226">
        <v>160</v>
      </c>
      <c r="AA55" s="227"/>
      <c r="AB55" s="228">
        <v>260000</v>
      </c>
      <c r="AC55" s="229">
        <v>1000</v>
      </c>
      <c r="AD55" s="216" t="str">
        <f t="shared" si="24"/>
        <v/>
      </c>
      <c r="AE55" s="217">
        <f t="shared" si="25"/>
        <v>261000</v>
      </c>
      <c r="AF55" s="230">
        <v>260000</v>
      </c>
      <c r="AG55" s="229">
        <v>5000</v>
      </c>
      <c r="AH55" s="216" t="str">
        <f t="shared" si="20"/>
        <v/>
      </c>
      <c r="AI55" s="217">
        <f t="shared" si="21"/>
        <v>265000</v>
      </c>
      <c r="AJ55" s="219">
        <f t="shared" si="26"/>
        <v>4000</v>
      </c>
      <c r="AK55" s="220">
        <f t="shared" si="31"/>
        <v>1631.25</v>
      </c>
      <c r="AL55" s="221">
        <f t="shared" si="27"/>
        <v>1656.25</v>
      </c>
      <c r="AM55" s="222">
        <f t="shared" si="28"/>
        <v>25</v>
      </c>
      <c r="AN55" s="321" t="str">
        <f t="shared" si="29"/>
        <v>○</v>
      </c>
      <c r="AQ55" s="175"/>
    </row>
    <row r="56" spans="1:43" s="186" customFormat="1" ht="18.75" customHeight="1" x14ac:dyDescent="0.4">
      <c r="A56" s="186">
        <f t="shared" si="0"/>
        <v>16</v>
      </c>
      <c r="B56" s="96"/>
      <c r="C56" s="97"/>
      <c r="D56" s="112" t="str">
        <f t="shared" ref="D56" si="33">IF(C56="04【時給制】",1,"")</f>
        <v/>
      </c>
      <c r="E56" s="98"/>
      <c r="F56" s="99"/>
      <c r="G56" s="102"/>
      <c r="H56" s="134" t="str">
        <f t="shared" si="10"/>
        <v/>
      </c>
      <c r="I56" s="135" t="str">
        <f t="shared" si="2"/>
        <v/>
      </c>
      <c r="J56" s="101"/>
      <c r="K56" s="102"/>
      <c r="L56" s="134" t="str">
        <f t="shared" si="3"/>
        <v/>
      </c>
      <c r="M56" s="135" t="str">
        <f t="shared" si="4"/>
        <v/>
      </c>
      <c r="N56" s="138" t="str">
        <f t="shared" si="5"/>
        <v/>
      </c>
      <c r="O56" s="139" t="str">
        <f t="shared" si="6"/>
        <v/>
      </c>
      <c r="P56" s="140" t="str">
        <f t="shared" si="7"/>
        <v/>
      </c>
      <c r="Q56" s="305" t="str">
        <f t="shared" si="8"/>
        <v/>
      </c>
      <c r="R56" s="223" t="str">
        <f t="shared" si="9"/>
        <v/>
      </c>
      <c r="T56" s="279"/>
      <c r="U56" s="194"/>
      <c r="V56" s="185"/>
      <c r="W56" s="186">
        <f t="shared" si="23"/>
        <v>5</v>
      </c>
      <c r="X56" s="224">
        <v>20015</v>
      </c>
      <c r="Y56" s="225" t="s">
        <v>146</v>
      </c>
      <c r="Z56" s="226">
        <v>8</v>
      </c>
      <c r="AA56" s="231">
        <v>160</v>
      </c>
      <c r="AB56" s="228">
        <v>8000</v>
      </c>
      <c r="AC56" s="229">
        <v>5000</v>
      </c>
      <c r="AD56" s="232">
        <f t="shared" si="24"/>
        <v>250</v>
      </c>
      <c r="AE56" s="217">
        <f t="shared" si="25"/>
        <v>8250</v>
      </c>
      <c r="AF56" s="230">
        <v>8250</v>
      </c>
      <c r="AG56" s="229">
        <v>6000</v>
      </c>
      <c r="AH56" s="232">
        <f t="shared" si="20"/>
        <v>300</v>
      </c>
      <c r="AI56" s="217">
        <f t="shared" si="21"/>
        <v>8550</v>
      </c>
      <c r="AJ56" s="219">
        <f t="shared" si="26"/>
        <v>300</v>
      </c>
      <c r="AK56" s="220">
        <f t="shared" si="31"/>
        <v>1031.25</v>
      </c>
      <c r="AL56" s="221">
        <f t="shared" si="27"/>
        <v>1068.75</v>
      </c>
      <c r="AM56" s="222">
        <f t="shared" si="28"/>
        <v>37.5</v>
      </c>
      <c r="AN56" s="321" t="str">
        <f t="shared" si="29"/>
        <v>○</v>
      </c>
      <c r="AQ56" s="178"/>
    </row>
    <row r="57" spans="1:43" s="186" customFormat="1" ht="18.75" customHeight="1" x14ac:dyDescent="0.4">
      <c r="A57" s="186">
        <f t="shared" si="0"/>
        <v>17</v>
      </c>
      <c r="B57" s="96"/>
      <c r="C57" s="97"/>
      <c r="D57" s="112" t="str">
        <f t="shared" ref="D57" si="34">IF(C57="04【時給制】",1,"")</f>
        <v/>
      </c>
      <c r="E57" s="98"/>
      <c r="F57" s="99"/>
      <c r="G57" s="100"/>
      <c r="H57" s="134" t="str">
        <f t="shared" si="10"/>
        <v/>
      </c>
      <c r="I57" s="135" t="str">
        <f t="shared" si="2"/>
        <v/>
      </c>
      <c r="J57" s="101"/>
      <c r="K57" s="100"/>
      <c r="L57" s="134" t="str">
        <f t="shared" si="3"/>
        <v/>
      </c>
      <c r="M57" s="135" t="str">
        <f t="shared" si="4"/>
        <v/>
      </c>
      <c r="N57" s="138" t="str">
        <f t="shared" si="5"/>
        <v/>
      </c>
      <c r="O57" s="139" t="str">
        <f t="shared" si="6"/>
        <v/>
      </c>
      <c r="P57" s="140" t="str">
        <f t="shared" si="7"/>
        <v/>
      </c>
      <c r="Q57" s="305" t="str">
        <f t="shared" si="8"/>
        <v/>
      </c>
      <c r="R57" s="223" t="str">
        <f t="shared" si="9"/>
        <v/>
      </c>
      <c r="T57" s="279"/>
      <c r="U57" s="194"/>
      <c r="V57" s="185"/>
      <c r="W57" s="186">
        <f t="shared" si="23"/>
        <v>6</v>
      </c>
      <c r="X57" s="224">
        <v>20017</v>
      </c>
      <c r="Y57" s="225" t="s">
        <v>146</v>
      </c>
      <c r="Z57" s="226">
        <v>7</v>
      </c>
      <c r="AA57" s="231">
        <v>140</v>
      </c>
      <c r="AB57" s="228">
        <v>6900</v>
      </c>
      <c r="AC57" s="233">
        <v>2000</v>
      </c>
      <c r="AD57" s="234">
        <f t="shared" si="24"/>
        <v>100</v>
      </c>
      <c r="AE57" s="217">
        <f t="shared" si="25"/>
        <v>7000</v>
      </c>
      <c r="AF57" s="230">
        <v>8000</v>
      </c>
      <c r="AG57" s="233">
        <v>2500</v>
      </c>
      <c r="AH57" s="234">
        <f t="shared" si="20"/>
        <v>125</v>
      </c>
      <c r="AI57" s="217">
        <f t="shared" si="21"/>
        <v>8125</v>
      </c>
      <c r="AJ57" s="219">
        <f t="shared" si="26"/>
        <v>1125</v>
      </c>
      <c r="AK57" s="319">
        <f t="shared" si="31"/>
        <v>1000</v>
      </c>
      <c r="AL57" s="235">
        <f t="shared" si="27"/>
        <v>1160.7142857142858</v>
      </c>
      <c r="AM57" s="222">
        <f t="shared" si="28"/>
        <v>160.71428571428578</v>
      </c>
      <c r="AN57" s="321" t="str">
        <f t="shared" si="29"/>
        <v>○</v>
      </c>
      <c r="AQ57" s="178"/>
    </row>
    <row r="58" spans="1:43" s="186" customFormat="1" ht="18.75" customHeight="1" x14ac:dyDescent="0.4">
      <c r="A58" s="186">
        <f t="shared" si="0"/>
        <v>18</v>
      </c>
      <c r="B58" s="96"/>
      <c r="C58" s="97"/>
      <c r="D58" s="112" t="str">
        <f t="shared" ref="D58" si="35">IF(C58="04【時給制】",1,"")</f>
        <v/>
      </c>
      <c r="E58" s="98"/>
      <c r="F58" s="99"/>
      <c r="G58" s="100"/>
      <c r="H58" s="134" t="str">
        <f t="shared" si="10"/>
        <v/>
      </c>
      <c r="I58" s="135" t="str">
        <f t="shared" si="2"/>
        <v/>
      </c>
      <c r="J58" s="101"/>
      <c r="K58" s="100"/>
      <c r="L58" s="134" t="str">
        <f t="shared" si="3"/>
        <v/>
      </c>
      <c r="M58" s="135" t="str">
        <f t="shared" si="4"/>
        <v/>
      </c>
      <c r="N58" s="138" t="str">
        <f t="shared" si="5"/>
        <v/>
      </c>
      <c r="O58" s="139" t="str">
        <f t="shared" si="6"/>
        <v/>
      </c>
      <c r="P58" s="140" t="str">
        <f t="shared" si="7"/>
        <v/>
      </c>
      <c r="Q58" s="305" t="str">
        <f t="shared" si="8"/>
        <v/>
      </c>
      <c r="R58" s="223" t="str">
        <f t="shared" si="9"/>
        <v/>
      </c>
      <c r="T58" s="279"/>
      <c r="U58" s="194"/>
      <c r="V58" s="185"/>
      <c r="W58" s="186">
        <f t="shared" si="23"/>
        <v>7</v>
      </c>
      <c r="X58" s="224">
        <v>2022</v>
      </c>
      <c r="Y58" s="225" t="s">
        <v>147</v>
      </c>
      <c r="Z58" s="226">
        <v>5</v>
      </c>
      <c r="AA58" s="227"/>
      <c r="AB58" s="228">
        <v>5000</v>
      </c>
      <c r="AC58" s="229"/>
      <c r="AD58" s="216" t="str">
        <f t="shared" si="24"/>
        <v/>
      </c>
      <c r="AE58" s="217">
        <f t="shared" si="25"/>
        <v>5000</v>
      </c>
      <c r="AF58" s="230">
        <v>5200</v>
      </c>
      <c r="AG58" s="229"/>
      <c r="AH58" s="216" t="str">
        <f t="shared" si="20"/>
        <v/>
      </c>
      <c r="AI58" s="217">
        <f t="shared" si="21"/>
        <v>5200</v>
      </c>
      <c r="AJ58" s="219">
        <f t="shared" si="26"/>
        <v>200</v>
      </c>
      <c r="AK58" s="220">
        <f t="shared" si="31"/>
        <v>1000</v>
      </c>
      <c r="AL58" s="221">
        <f t="shared" si="27"/>
        <v>1040</v>
      </c>
      <c r="AM58" s="222">
        <f t="shared" si="28"/>
        <v>40</v>
      </c>
      <c r="AN58" s="321" t="str">
        <f t="shared" si="29"/>
        <v>最低賃金未満</v>
      </c>
      <c r="AQ58" s="178"/>
    </row>
    <row r="59" spans="1:43" s="186" customFormat="1" ht="18.75" customHeight="1" x14ac:dyDescent="0.4">
      <c r="A59" s="186">
        <f t="shared" si="0"/>
        <v>19</v>
      </c>
      <c r="B59" s="96"/>
      <c r="C59" s="97"/>
      <c r="D59" s="112" t="str">
        <f t="shared" ref="D59" si="36">IF(C59="04【時給制】",1,"")</f>
        <v/>
      </c>
      <c r="E59" s="98"/>
      <c r="F59" s="99"/>
      <c r="G59" s="100"/>
      <c r="H59" s="134" t="str">
        <f t="shared" si="10"/>
        <v/>
      </c>
      <c r="I59" s="135" t="str">
        <f t="shared" si="2"/>
        <v/>
      </c>
      <c r="J59" s="101"/>
      <c r="K59" s="100"/>
      <c r="L59" s="134" t="str">
        <f t="shared" si="3"/>
        <v/>
      </c>
      <c r="M59" s="135" t="str">
        <f t="shared" si="4"/>
        <v/>
      </c>
      <c r="N59" s="138" t="str">
        <f t="shared" si="5"/>
        <v/>
      </c>
      <c r="O59" s="139" t="str">
        <f t="shared" si="6"/>
        <v/>
      </c>
      <c r="P59" s="140" t="str">
        <f t="shared" si="7"/>
        <v/>
      </c>
      <c r="Q59" s="305" t="str">
        <f t="shared" si="8"/>
        <v/>
      </c>
      <c r="R59" s="223" t="str">
        <f t="shared" si="9"/>
        <v/>
      </c>
      <c r="T59" s="279"/>
      <c r="U59" s="194"/>
      <c r="V59" s="185"/>
      <c r="W59" s="186">
        <f t="shared" si="23"/>
        <v>8</v>
      </c>
      <c r="X59" s="224" t="s">
        <v>148</v>
      </c>
      <c r="Y59" s="225" t="s">
        <v>149</v>
      </c>
      <c r="Z59" s="226">
        <f t="shared" ref="Z59" si="37">IF(Y59="04【時給制】",1,"")</f>
        <v>1</v>
      </c>
      <c r="AA59" s="227"/>
      <c r="AB59" s="228">
        <v>998</v>
      </c>
      <c r="AC59" s="229"/>
      <c r="AD59" s="216" t="str">
        <f t="shared" si="24"/>
        <v/>
      </c>
      <c r="AE59" s="217">
        <f t="shared" si="25"/>
        <v>998</v>
      </c>
      <c r="AF59" s="230">
        <v>1048</v>
      </c>
      <c r="AG59" s="229"/>
      <c r="AH59" s="216" t="str">
        <f t="shared" si="20"/>
        <v/>
      </c>
      <c r="AI59" s="217">
        <f t="shared" si="21"/>
        <v>1048</v>
      </c>
      <c r="AJ59" s="219">
        <f t="shared" si="26"/>
        <v>50</v>
      </c>
      <c r="AK59" s="220">
        <f t="shared" si="31"/>
        <v>998</v>
      </c>
      <c r="AL59" s="221">
        <f t="shared" si="27"/>
        <v>1048</v>
      </c>
      <c r="AM59" s="222">
        <f t="shared" si="28"/>
        <v>50</v>
      </c>
      <c r="AN59" s="321" t="str">
        <f t="shared" si="29"/>
        <v>最低賃金未満</v>
      </c>
      <c r="AQ59" s="178"/>
    </row>
    <row r="60" spans="1:43" s="186" customFormat="1" ht="18.75" customHeight="1" x14ac:dyDescent="0.4">
      <c r="A60" s="186">
        <f t="shared" si="0"/>
        <v>20</v>
      </c>
      <c r="B60" s="96"/>
      <c r="C60" s="97"/>
      <c r="D60" s="112" t="str">
        <f t="shared" ref="D60" si="38">IF(C60="04【時給制】",1,"")</f>
        <v/>
      </c>
      <c r="E60" s="98"/>
      <c r="F60" s="99"/>
      <c r="G60" s="100"/>
      <c r="H60" s="134" t="str">
        <f t="shared" si="10"/>
        <v/>
      </c>
      <c r="I60" s="135" t="str">
        <f t="shared" si="2"/>
        <v/>
      </c>
      <c r="J60" s="101"/>
      <c r="K60" s="100"/>
      <c r="L60" s="134" t="str">
        <f t="shared" si="3"/>
        <v/>
      </c>
      <c r="M60" s="135" t="str">
        <f t="shared" si="4"/>
        <v/>
      </c>
      <c r="N60" s="138" t="str">
        <f t="shared" si="5"/>
        <v/>
      </c>
      <c r="O60" s="139" t="str">
        <f t="shared" si="6"/>
        <v/>
      </c>
      <c r="P60" s="140" t="str">
        <f t="shared" si="7"/>
        <v/>
      </c>
      <c r="Q60" s="305" t="str">
        <f t="shared" si="8"/>
        <v/>
      </c>
      <c r="R60" s="223" t="str">
        <f t="shared" si="9"/>
        <v/>
      </c>
      <c r="S60" s="279"/>
      <c r="T60" s="279"/>
      <c r="U60" s="194"/>
      <c r="V60" s="185"/>
      <c r="W60" s="186">
        <f t="shared" si="23"/>
        <v>9</v>
      </c>
      <c r="X60" s="224" t="s">
        <v>150</v>
      </c>
      <c r="Y60" s="225" t="s">
        <v>151</v>
      </c>
      <c r="Z60" s="226">
        <v>150</v>
      </c>
      <c r="AA60" s="227"/>
      <c r="AB60" s="228">
        <v>250000</v>
      </c>
      <c r="AC60" s="229"/>
      <c r="AD60" s="216" t="str">
        <f t="shared" si="24"/>
        <v/>
      </c>
      <c r="AE60" s="217">
        <f t="shared" si="25"/>
        <v>250000</v>
      </c>
      <c r="AF60" s="230">
        <v>251000</v>
      </c>
      <c r="AG60" s="229"/>
      <c r="AH60" s="216" t="str">
        <f t="shared" si="20"/>
        <v/>
      </c>
      <c r="AI60" s="217">
        <f t="shared" si="21"/>
        <v>251000</v>
      </c>
      <c r="AJ60" s="219">
        <f t="shared" si="26"/>
        <v>1000</v>
      </c>
      <c r="AK60" s="220">
        <f t="shared" si="31"/>
        <v>1666.6666666666667</v>
      </c>
      <c r="AL60" s="221">
        <f t="shared" si="27"/>
        <v>1673.3333333333333</v>
      </c>
      <c r="AM60" s="222">
        <f t="shared" si="28"/>
        <v>6.6666666666665151</v>
      </c>
      <c r="AN60" s="321" t="str">
        <f t="shared" si="29"/>
        <v>○</v>
      </c>
    </row>
    <row r="61" spans="1:43" s="186" customFormat="1" ht="18.75" customHeight="1" thickBot="1" x14ac:dyDescent="0.45">
      <c r="A61" s="186">
        <f t="shared" si="0"/>
        <v>21</v>
      </c>
      <c r="B61" s="96"/>
      <c r="C61" s="97"/>
      <c r="D61" s="112" t="str">
        <f t="shared" ref="D61" si="39">IF(C61="04【時給制】",1,"")</f>
        <v/>
      </c>
      <c r="E61" s="98"/>
      <c r="F61" s="99"/>
      <c r="G61" s="100"/>
      <c r="H61" s="134" t="str">
        <f t="shared" si="10"/>
        <v/>
      </c>
      <c r="I61" s="135" t="str">
        <f t="shared" si="2"/>
        <v/>
      </c>
      <c r="J61" s="101"/>
      <c r="K61" s="100"/>
      <c r="L61" s="134" t="str">
        <f t="shared" si="3"/>
        <v/>
      </c>
      <c r="M61" s="135" t="str">
        <f t="shared" si="4"/>
        <v/>
      </c>
      <c r="N61" s="138" t="str">
        <f t="shared" si="5"/>
        <v/>
      </c>
      <c r="O61" s="139" t="str">
        <f t="shared" si="6"/>
        <v/>
      </c>
      <c r="P61" s="140" t="str">
        <f t="shared" si="7"/>
        <v/>
      </c>
      <c r="Q61" s="305" t="str">
        <f t="shared" si="8"/>
        <v/>
      </c>
      <c r="R61" s="223" t="str">
        <f t="shared" si="9"/>
        <v/>
      </c>
      <c r="S61" s="279"/>
      <c r="T61" s="279"/>
      <c r="U61" s="194"/>
      <c r="V61" s="185"/>
      <c r="W61" s="186">
        <f>W60+1</f>
        <v>10</v>
      </c>
      <c r="X61" s="236" t="s">
        <v>152</v>
      </c>
      <c r="Y61" s="237" t="s">
        <v>153</v>
      </c>
      <c r="Z61" s="238">
        <v>170</v>
      </c>
      <c r="AA61" s="239"/>
      <c r="AB61" s="240">
        <v>170588</v>
      </c>
      <c r="AC61" s="241"/>
      <c r="AD61" s="242" t="str">
        <f t="shared" si="24"/>
        <v/>
      </c>
      <c r="AE61" s="243">
        <f t="shared" si="25"/>
        <v>170588</v>
      </c>
      <c r="AF61" s="244">
        <v>180000</v>
      </c>
      <c r="AG61" s="241"/>
      <c r="AH61" s="242" t="str">
        <f t="shared" si="20"/>
        <v/>
      </c>
      <c r="AI61" s="243">
        <f t="shared" si="21"/>
        <v>180000</v>
      </c>
      <c r="AJ61" s="245">
        <f t="shared" si="26"/>
        <v>9412</v>
      </c>
      <c r="AK61" s="246">
        <f t="shared" si="31"/>
        <v>1003.4588235294118</v>
      </c>
      <c r="AL61" s="247">
        <f t="shared" si="27"/>
        <v>1058.8235294117646</v>
      </c>
      <c r="AM61" s="248">
        <f t="shared" si="28"/>
        <v>55.364705882352837</v>
      </c>
      <c r="AN61" s="321" t="str">
        <f t="shared" si="29"/>
        <v>最低賃金未満</v>
      </c>
    </row>
    <row r="62" spans="1:43" s="186" customFormat="1" ht="18.75" customHeight="1" thickTop="1" thickBot="1" x14ac:dyDescent="0.45">
      <c r="A62" s="186">
        <f t="shared" si="0"/>
        <v>22</v>
      </c>
      <c r="B62" s="96"/>
      <c r="C62" s="97"/>
      <c r="D62" s="112" t="str">
        <f t="shared" ref="D62" si="40">IF(C62="04【時給制】",1,"")</f>
        <v/>
      </c>
      <c r="E62" s="98"/>
      <c r="F62" s="99"/>
      <c r="G62" s="100"/>
      <c r="H62" s="134" t="str">
        <f t="shared" si="10"/>
        <v/>
      </c>
      <c r="I62" s="135" t="str">
        <f t="shared" si="2"/>
        <v/>
      </c>
      <c r="J62" s="101"/>
      <c r="K62" s="100"/>
      <c r="L62" s="134" t="str">
        <f t="shared" si="3"/>
        <v/>
      </c>
      <c r="M62" s="135" t="str">
        <f t="shared" si="4"/>
        <v/>
      </c>
      <c r="N62" s="138" t="str">
        <f t="shared" si="5"/>
        <v/>
      </c>
      <c r="O62" s="139" t="str">
        <f t="shared" si="6"/>
        <v/>
      </c>
      <c r="P62" s="140" t="str">
        <f t="shared" si="7"/>
        <v/>
      </c>
      <c r="Q62" s="305" t="str">
        <f t="shared" si="8"/>
        <v/>
      </c>
      <c r="R62" s="223" t="str">
        <f t="shared" si="9"/>
        <v/>
      </c>
      <c r="S62" s="279"/>
      <c r="T62" s="279"/>
      <c r="U62" s="194"/>
      <c r="V62" s="185"/>
      <c r="X62" s="249">
        <f>COUNTA(X52:X61)</f>
        <v>10</v>
      </c>
      <c r="Y62" s="250"/>
      <c r="Z62" s="88"/>
      <c r="AA62" s="88"/>
      <c r="AB62" s="88"/>
      <c r="AC62" s="88"/>
      <c r="AD62" s="146"/>
      <c r="AE62" s="251"/>
      <c r="AF62" s="88"/>
      <c r="AG62" s="88"/>
      <c r="AH62" s="146"/>
      <c r="AI62" s="252"/>
      <c r="AJ62" s="249">
        <f>COUNT(AJ52:AJ61)</f>
        <v>10</v>
      </c>
      <c r="AK62" s="302">
        <f>IFERROR(SUM(AK52:AK61)/X62,"")</f>
        <v>1417.4375490196078</v>
      </c>
      <c r="AL62" s="303">
        <f>IFERROR(SUM(AL52:AL61)/X62,"")</f>
        <v>1471.2121148459385</v>
      </c>
      <c r="AM62" s="304">
        <f>IFERROR(ROUNDDOWN(AL62-AK62,2),"")</f>
        <v>53.77</v>
      </c>
      <c r="AN62" s="320"/>
    </row>
    <row r="63" spans="1:43" s="186" customFormat="1" ht="18.75" customHeight="1" thickTop="1" x14ac:dyDescent="0.4">
      <c r="A63" s="186">
        <f t="shared" si="0"/>
        <v>23</v>
      </c>
      <c r="B63" s="96"/>
      <c r="C63" s="97"/>
      <c r="D63" s="112" t="str">
        <f t="shared" ref="D63" si="41">IF(C63="04【時給制】",1,"")</f>
        <v/>
      </c>
      <c r="E63" s="98"/>
      <c r="F63" s="99"/>
      <c r="G63" s="100"/>
      <c r="H63" s="134" t="str">
        <f t="shared" si="10"/>
        <v/>
      </c>
      <c r="I63" s="135" t="str">
        <f t="shared" si="2"/>
        <v/>
      </c>
      <c r="J63" s="101"/>
      <c r="K63" s="100"/>
      <c r="L63" s="134" t="str">
        <f t="shared" si="3"/>
        <v/>
      </c>
      <c r="M63" s="135" t="str">
        <f t="shared" si="4"/>
        <v/>
      </c>
      <c r="N63" s="138" t="str">
        <f t="shared" si="5"/>
        <v/>
      </c>
      <c r="O63" s="139" t="str">
        <f t="shared" si="6"/>
        <v/>
      </c>
      <c r="P63" s="140" t="str">
        <f t="shared" si="7"/>
        <v/>
      </c>
      <c r="Q63" s="305" t="str">
        <f t="shared" si="8"/>
        <v/>
      </c>
      <c r="R63" s="223" t="str">
        <f t="shared" si="9"/>
        <v/>
      </c>
      <c r="S63" s="279"/>
      <c r="T63" s="279"/>
      <c r="U63" s="194"/>
      <c r="V63" s="185"/>
      <c r="X63"/>
      <c r="Y63"/>
      <c r="Z63"/>
      <c r="AA63"/>
      <c r="AB63"/>
      <c r="AC63"/>
      <c r="AD63"/>
      <c r="AE63"/>
      <c r="AF63"/>
      <c r="AG63"/>
      <c r="AH63"/>
      <c r="AI63"/>
      <c r="AJ63"/>
      <c r="AK63"/>
      <c r="AL63"/>
      <c r="AM63"/>
      <c r="AN63"/>
    </row>
    <row r="64" spans="1:43" ht="18.75" customHeight="1" x14ac:dyDescent="0.4">
      <c r="A64" s="186">
        <f t="shared" si="0"/>
        <v>24</v>
      </c>
      <c r="B64" s="96"/>
      <c r="C64" s="97"/>
      <c r="D64" s="112" t="str">
        <f t="shared" ref="D64" si="42">IF(C64="04【時給制】",1,"")</f>
        <v/>
      </c>
      <c r="E64" s="98"/>
      <c r="F64" s="99"/>
      <c r="G64" s="100"/>
      <c r="H64" s="134" t="str">
        <f t="shared" si="10"/>
        <v/>
      </c>
      <c r="I64" s="135" t="str">
        <f t="shared" si="2"/>
        <v/>
      </c>
      <c r="J64" s="101"/>
      <c r="K64" s="100"/>
      <c r="L64" s="134" t="str">
        <f t="shared" si="3"/>
        <v/>
      </c>
      <c r="M64" s="135" t="str">
        <f t="shared" si="4"/>
        <v/>
      </c>
      <c r="N64" s="138" t="str">
        <f t="shared" si="5"/>
        <v/>
      </c>
      <c r="O64" s="139" t="str">
        <f t="shared" si="6"/>
        <v/>
      </c>
      <c r="P64" s="140" t="str">
        <f t="shared" si="7"/>
        <v/>
      </c>
      <c r="Q64" s="305" t="str">
        <f t="shared" si="8"/>
        <v/>
      </c>
      <c r="R64" s="223" t="str">
        <f t="shared" si="9"/>
        <v/>
      </c>
      <c r="S64" s="279"/>
      <c r="T64" s="279"/>
      <c r="U64" s="253"/>
      <c r="V64" s="254"/>
      <c r="W64" s="186"/>
    </row>
    <row r="65" spans="1:30" ht="18.75" customHeight="1" x14ac:dyDescent="0.4">
      <c r="A65" s="186">
        <f t="shared" si="0"/>
        <v>25</v>
      </c>
      <c r="B65" s="96"/>
      <c r="C65" s="97"/>
      <c r="D65" s="112" t="str">
        <f t="shared" ref="D65" si="43">IF(C65="04【時給制】",1,"")</f>
        <v/>
      </c>
      <c r="E65" s="98"/>
      <c r="F65" s="99"/>
      <c r="G65" s="100"/>
      <c r="H65" s="134" t="str">
        <f t="shared" si="10"/>
        <v/>
      </c>
      <c r="I65" s="135" t="str">
        <f t="shared" si="2"/>
        <v/>
      </c>
      <c r="J65" s="101"/>
      <c r="K65" s="100"/>
      <c r="L65" s="134" t="str">
        <f t="shared" si="3"/>
        <v/>
      </c>
      <c r="M65" s="135" t="str">
        <f t="shared" si="4"/>
        <v/>
      </c>
      <c r="N65" s="138" t="str">
        <f t="shared" si="5"/>
        <v/>
      </c>
      <c r="O65" s="139" t="str">
        <f t="shared" si="6"/>
        <v/>
      </c>
      <c r="P65" s="140" t="str">
        <f t="shared" si="7"/>
        <v/>
      </c>
      <c r="Q65" s="305" t="str">
        <f t="shared" si="8"/>
        <v/>
      </c>
      <c r="R65" s="223" t="str">
        <f t="shared" si="9"/>
        <v/>
      </c>
      <c r="S65" s="278"/>
      <c r="T65" s="278"/>
      <c r="U65" s="253"/>
      <c r="V65" s="254"/>
      <c r="W65" s="186"/>
    </row>
    <row r="66" spans="1:30" ht="18.75" customHeight="1" x14ac:dyDescent="0.4">
      <c r="A66" s="186">
        <f t="shared" si="0"/>
        <v>26</v>
      </c>
      <c r="B66" s="96"/>
      <c r="C66" s="97"/>
      <c r="D66" s="112" t="str">
        <f t="shared" ref="D66" si="44">IF(C66="04【時給制】",1,"")</f>
        <v/>
      </c>
      <c r="E66" s="98"/>
      <c r="F66" s="99"/>
      <c r="G66" s="102"/>
      <c r="H66" s="134" t="str">
        <f t="shared" si="10"/>
        <v/>
      </c>
      <c r="I66" s="135" t="str">
        <f t="shared" si="2"/>
        <v/>
      </c>
      <c r="J66" s="101"/>
      <c r="K66" s="102"/>
      <c r="L66" s="134" t="str">
        <f t="shared" si="3"/>
        <v/>
      </c>
      <c r="M66" s="135" t="str">
        <f t="shared" si="4"/>
        <v/>
      </c>
      <c r="N66" s="138" t="str">
        <f t="shared" si="5"/>
        <v/>
      </c>
      <c r="O66" s="139" t="str">
        <f t="shared" si="6"/>
        <v/>
      </c>
      <c r="P66" s="140" t="str">
        <f t="shared" si="7"/>
        <v/>
      </c>
      <c r="Q66" s="305" t="str">
        <f t="shared" si="8"/>
        <v/>
      </c>
      <c r="R66" s="223" t="str">
        <f t="shared" si="9"/>
        <v/>
      </c>
      <c r="S66" s="278"/>
      <c r="T66" s="278"/>
      <c r="U66" s="253"/>
      <c r="V66" s="254"/>
      <c r="W66" s="186"/>
    </row>
    <row r="67" spans="1:30" ht="18.75" customHeight="1" x14ac:dyDescent="0.4">
      <c r="A67" s="186">
        <f t="shared" si="0"/>
        <v>27</v>
      </c>
      <c r="B67" s="96"/>
      <c r="C67" s="97"/>
      <c r="D67" s="112" t="str">
        <f t="shared" ref="D67" si="45">IF(C67="04【時給制】",1,"")</f>
        <v/>
      </c>
      <c r="E67" s="98"/>
      <c r="F67" s="99"/>
      <c r="G67" s="100"/>
      <c r="H67" s="134" t="str">
        <f t="shared" si="10"/>
        <v/>
      </c>
      <c r="I67" s="135" t="str">
        <f t="shared" si="2"/>
        <v/>
      </c>
      <c r="J67" s="101"/>
      <c r="K67" s="100"/>
      <c r="L67" s="134" t="str">
        <f t="shared" si="3"/>
        <v/>
      </c>
      <c r="M67" s="135" t="str">
        <f t="shared" si="4"/>
        <v/>
      </c>
      <c r="N67" s="138" t="str">
        <f t="shared" si="5"/>
        <v/>
      </c>
      <c r="O67" s="139" t="str">
        <f t="shared" si="6"/>
        <v/>
      </c>
      <c r="P67" s="140" t="str">
        <f t="shared" si="7"/>
        <v/>
      </c>
      <c r="Q67" s="305" t="str">
        <f t="shared" si="8"/>
        <v/>
      </c>
      <c r="R67" s="223" t="str">
        <f t="shared" si="9"/>
        <v/>
      </c>
      <c r="S67" s="278"/>
      <c r="T67" s="278"/>
      <c r="U67" s="253"/>
      <c r="V67" s="254"/>
    </row>
    <row r="68" spans="1:30" ht="18.75" customHeight="1" thickBot="1" x14ac:dyDescent="0.45">
      <c r="A68" s="186">
        <f t="shared" si="0"/>
        <v>28</v>
      </c>
      <c r="B68" s="96"/>
      <c r="C68" s="97"/>
      <c r="D68" s="112" t="str">
        <f t="shared" ref="D68" si="46">IF(C68="04【時給制】",1,"")</f>
        <v/>
      </c>
      <c r="E68" s="98"/>
      <c r="F68" s="99"/>
      <c r="G68" s="100"/>
      <c r="H68" s="134" t="str">
        <f t="shared" si="10"/>
        <v/>
      </c>
      <c r="I68" s="135" t="str">
        <f t="shared" si="2"/>
        <v/>
      </c>
      <c r="J68" s="101"/>
      <c r="K68" s="100"/>
      <c r="L68" s="134" t="str">
        <f t="shared" si="3"/>
        <v/>
      </c>
      <c r="M68" s="135" t="str">
        <f t="shared" si="4"/>
        <v/>
      </c>
      <c r="N68" s="138" t="str">
        <f t="shared" si="5"/>
        <v/>
      </c>
      <c r="O68" s="139" t="str">
        <f t="shared" si="6"/>
        <v/>
      </c>
      <c r="P68" s="140" t="str">
        <f t="shared" si="7"/>
        <v/>
      </c>
      <c r="Q68" s="305" t="str">
        <f t="shared" si="8"/>
        <v/>
      </c>
      <c r="R68" s="223" t="str">
        <f t="shared" si="9"/>
        <v/>
      </c>
      <c r="S68" s="278"/>
      <c r="T68" s="278"/>
      <c r="U68" s="253"/>
      <c r="V68" s="254"/>
      <c r="X68" s="166"/>
      <c r="Y68" s="166"/>
      <c r="Z68" s="166"/>
      <c r="AA68" s="166"/>
      <c r="AB68" s="166"/>
      <c r="AC68" s="166"/>
      <c r="AD68" s="166"/>
    </row>
    <row r="69" spans="1:30" ht="18.75" customHeight="1" x14ac:dyDescent="0.4">
      <c r="A69" s="186">
        <f t="shared" si="0"/>
        <v>29</v>
      </c>
      <c r="B69" s="96"/>
      <c r="C69" s="97"/>
      <c r="D69" s="112" t="str">
        <f t="shared" ref="D69" si="47">IF(C69="04【時給制】",1,"")</f>
        <v/>
      </c>
      <c r="E69" s="98"/>
      <c r="F69" s="99"/>
      <c r="G69" s="100"/>
      <c r="H69" s="134" t="str">
        <f t="shared" si="10"/>
        <v/>
      </c>
      <c r="I69" s="135" t="str">
        <f t="shared" si="2"/>
        <v/>
      </c>
      <c r="J69" s="101"/>
      <c r="K69" s="100"/>
      <c r="L69" s="134" t="str">
        <f t="shared" si="3"/>
        <v/>
      </c>
      <c r="M69" s="135" t="str">
        <f t="shared" si="4"/>
        <v/>
      </c>
      <c r="N69" s="138" t="str">
        <f t="shared" si="5"/>
        <v/>
      </c>
      <c r="O69" s="139" t="str">
        <f t="shared" si="6"/>
        <v/>
      </c>
      <c r="P69" s="140" t="str">
        <f t="shared" si="7"/>
        <v/>
      </c>
      <c r="Q69" s="305" t="str">
        <f t="shared" si="8"/>
        <v/>
      </c>
      <c r="R69" s="223" t="str">
        <f t="shared" si="9"/>
        <v/>
      </c>
      <c r="S69" s="278"/>
      <c r="T69" s="278"/>
      <c r="U69" s="253"/>
      <c r="V69" s="254"/>
    </row>
    <row r="70" spans="1:30" ht="18.75" customHeight="1" x14ac:dyDescent="0.4">
      <c r="A70" s="186">
        <f t="shared" si="0"/>
        <v>30</v>
      </c>
      <c r="B70" s="96"/>
      <c r="C70" s="97"/>
      <c r="D70" s="112" t="str">
        <f t="shared" ref="D70" si="48">IF(C70="04【時給制】",1,"")</f>
        <v/>
      </c>
      <c r="E70" s="98"/>
      <c r="F70" s="99"/>
      <c r="G70" s="100"/>
      <c r="H70" s="134" t="str">
        <f t="shared" si="10"/>
        <v/>
      </c>
      <c r="I70" s="135" t="str">
        <f t="shared" si="2"/>
        <v/>
      </c>
      <c r="J70" s="101"/>
      <c r="K70" s="100"/>
      <c r="L70" s="134" t="str">
        <f t="shared" si="3"/>
        <v/>
      </c>
      <c r="M70" s="135" t="str">
        <f t="shared" si="4"/>
        <v/>
      </c>
      <c r="N70" s="138" t="str">
        <f t="shared" si="5"/>
        <v/>
      </c>
      <c r="O70" s="139" t="str">
        <f t="shared" si="6"/>
        <v/>
      </c>
      <c r="P70" s="140" t="str">
        <f t="shared" si="7"/>
        <v/>
      </c>
      <c r="Q70" s="305" t="str">
        <f t="shared" si="8"/>
        <v/>
      </c>
      <c r="R70" s="223" t="str">
        <f t="shared" si="9"/>
        <v/>
      </c>
      <c r="S70" s="278"/>
      <c r="T70" s="278"/>
      <c r="U70" s="253"/>
      <c r="V70" s="254"/>
    </row>
    <row r="71" spans="1:30" ht="18.75" customHeight="1" x14ac:dyDescent="0.4">
      <c r="A71" s="186">
        <f t="shared" si="0"/>
        <v>31</v>
      </c>
      <c r="B71" s="96"/>
      <c r="C71" s="97"/>
      <c r="D71" s="112" t="str">
        <f t="shared" ref="D71" si="49">IF(C71="04【時給制】",1,"")</f>
        <v/>
      </c>
      <c r="E71" s="98"/>
      <c r="F71" s="99"/>
      <c r="G71" s="100"/>
      <c r="H71" s="134" t="str">
        <f t="shared" si="10"/>
        <v/>
      </c>
      <c r="I71" s="135" t="str">
        <f t="shared" si="2"/>
        <v/>
      </c>
      <c r="J71" s="101"/>
      <c r="K71" s="100"/>
      <c r="L71" s="134" t="str">
        <f t="shared" si="3"/>
        <v/>
      </c>
      <c r="M71" s="135" t="str">
        <f t="shared" si="4"/>
        <v/>
      </c>
      <c r="N71" s="138" t="str">
        <f t="shared" si="5"/>
        <v/>
      </c>
      <c r="O71" s="139" t="str">
        <f t="shared" si="6"/>
        <v/>
      </c>
      <c r="P71" s="140" t="str">
        <f t="shared" si="7"/>
        <v/>
      </c>
      <c r="Q71" s="305" t="str">
        <f t="shared" si="8"/>
        <v/>
      </c>
      <c r="R71" s="223" t="str">
        <f t="shared" si="9"/>
        <v/>
      </c>
      <c r="S71" s="278"/>
      <c r="T71" s="278"/>
      <c r="U71" s="253"/>
      <c r="V71" s="254"/>
    </row>
    <row r="72" spans="1:30" ht="18.75" customHeight="1" x14ac:dyDescent="0.4">
      <c r="A72" s="186">
        <f t="shared" si="0"/>
        <v>32</v>
      </c>
      <c r="B72" s="96"/>
      <c r="C72" s="97"/>
      <c r="D72" s="112" t="str">
        <f t="shared" ref="D72" si="50">IF(C72="04【時給制】",1,"")</f>
        <v/>
      </c>
      <c r="E72" s="98"/>
      <c r="F72" s="99"/>
      <c r="G72" s="100"/>
      <c r="H72" s="134" t="str">
        <f t="shared" si="10"/>
        <v/>
      </c>
      <c r="I72" s="135" t="str">
        <f t="shared" si="2"/>
        <v/>
      </c>
      <c r="J72" s="101"/>
      <c r="K72" s="100"/>
      <c r="L72" s="134" t="str">
        <f t="shared" si="3"/>
        <v/>
      </c>
      <c r="M72" s="135" t="str">
        <f t="shared" si="4"/>
        <v/>
      </c>
      <c r="N72" s="138" t="str">
        <f t="shared" si="5"/>
        <v/>
      </c>
      <c r="O72" s="139" t="str">
        <f t="shared" si="6"/>
        <v/>
      </c>
      <c r="P72" s="140" t="str">
        <f t="shared" si="7"/>
        <v/>
      </c>
      <c r="Q72" s="305" t="str">
        <f t="shared" si="8"/>
        <v/>
      </c>
      <c r="R72" s="223" t="str">
        <f t="shared" si="9"/>
        <v/>
      </c>
      <c r="S72" s="278"/>
      <c r="T72" s="278"/>
      <c r="U72" s="253"/>
      <c r="V72" s="254"/>
    </row>
    <row r="73" spans="1:30" ht="18.75" customHeight="1" x14ac:dyDescent="0.4">
      <c r="A73" s="186">
        <f t="shared" si="0"/>
        <v>33</v>
      </c>
      <c r="B73" s="96"/>
      <c r="C73" s="97"/>
      <c r="D73" s="112" t="str">
        <f t="shared" ref="D73" si="51">IF(C73="04【時給制】",1,"")</f>
        <v/>
      </c>
      <c r="E73" s="98"/>
      <c r="F73" s="99"/>
      <c r="G73" s="100"/>
      <c r="H73" s="134" t="str">
        <f t="shared" si="10"/>
        <v/>
      </c>
      <c r="I73" s="135" t="str">
        <f t="shared" si="2"/>
        <v/>
      </c>
      <c r="J73" s="101"/>
      <c r="K73" s="100"/>
      <c r="L73" s="134" t="str">
        <f t="shared" si="3"/>
        <v/>
      </c>
      <c r="M73" s="135" t="str">
        <f t="shared" si="4"/>
        <v/>
      </c>
      <c r="N73" s="138" t="str">
        <f t="shared" si="5"/>
        <v/>
      </c>
      <c r="O73" s="139" t="str">
        <f t="shared" si="6"/>
        <v/>
      </c>
      <c r="P73" s="140" t="str">
        <f t="shared" si="7"/>
        <v/>
      </c>
      <c r="Q73" s="305" t="str">
        <f t="shared" si="8"/>
        <v/>
      </c>
      <c r="R73" s="223" t="str">
        <f t="shared" si="9"/>
        <v/>
      </c>
      <c r="S73" s="278"/>
      <c r="T73" s="278"/>
      <c r="U73" s="253"/>
      <c r="V73" s="254"/>
    </row>
    <row r="74" spans="1:30" ht="18.75" customHeight="1" x14ac:dyDescent="0.4">
      <c r="A74" s="186">
        <f t="shared" si="0"/>
        <v>34</v>
      </c>
      <c r="B74" s="96"/>
      <c r="C74" s="97"/>
      <c r="D74" s="112" t="str">
        <f t="shared" ref="D74" si="52">IF(C74="04【時給制】",1,"")</f>
        <v/>
      </c>
      <c r="E74" s="98"/>
      <c r="F74" s="99"/>
      <c r="G74" s="100"/>
      <c r="H74" s="134" t="str">
        <f t="shared" si="10"/>
        <v/>
      </c>
      <c r="I74" s="135" t="str">
        <f t="shared" si="2"/>
        <v/>
      </c>
      <c r="J74" s="101"/>
      <c r="K74" s="100"/>
      <c r="L74" s="134" t="str">
        <f t="shared" si="3"/>
        <v/>
      </c>
      <c r="M74" s="135" t="str">
        <f t="shared" si="4"/>
        <v/>
      </c>
      <c r="N74" s="138" t="str">
        <f t="shared" si="5"/>
        <v/>
      </c>
      <c r="O74" s="139" t="str">
        <f t="shared" si="6"/>
        <v/>
      </c>
      <c r="P74" s="140" t="str">
        <f t="shared" si="7"/>
        <v/>
      </c>
      <c r="Q74" s="305" t="str">
        <f t="shared" si="8"/>
        <v/>
      </c>
      <c r="R74" s="223" t="str">
        <f t="shared" si="9"/>
        <v/>
      </c>
      <c r="S74" s="278"/>
      <c r="T74" s="278"/>
      <c r="U74" s="255"/>
    </row>
    <row r="75" spans="1:30" ht="18.75" customHeight="1" x14ac:dyDescent="0.4">
      <c r="A75" s="186">
        <f t="shared" si="0"/>
        <v>35</v>
      </c>
      <c r="B75" s="96"/>
      <c r="C75" s="97"/>
      <c r="D75" s="112" t="str">
        <f t="shared" ref="D75" si="53">IF(C75="04【時給制】",1,"")</f>
        <v/>
      </c>
      <c r="E75" s="98"/>
      <c r="F75" s="99"/>
      <c r="G75" s="100"/>
      <c r="H75" s="134" t="str">
        <f t="shared" si="10"/>
        <v/>
      </c>
      <c r="I75" s="135" t="str">
        <f t="shared" si="2"/>
        <v/>
      </c>
      <c r="J75" s="101"/>
      <c r="K75" s="100"/>
      <c r="L75" s="134" t="str">
        <f t="shared" si="3"/>
        <v/>
      </c>
      <c r="M75" s="135" t="str">
        <f t="shared" si="4"/>
        <v/>
      </c>
      <c r="N75" s="138" t="str">
        <f t="shared" si="5"/>
        <v/>
      </c>
      <c r="O75" s="139" t="str">
        <f t="shared" si="6"/>
        <v/>
      </c>
      <c r="P75" s="140" t="str">
        <f t="shared" si="7"/>
        <v/>
      </c>
      <c r="Q75" s="305" t="str">
        <f t="shared" si="8"/>
        <v/>
      </c>
      <c r="R75" s="223" t="str">
        <f t="shared" si="9"/>
        <v/>
      </c>
      <c r="S75" s="278"/>
      <c r="T75" s="278"/>
      <c r="U75" s="255"/>
    </row>
    <row r="76" spans="1:30" ht="18.75" customHeight="1" x14ac:dyDescent="0.4">
      <c r="A76" s="186">
        <f t="shared" si="0"/>
        <v>36</v>
      </c>
      <c r="B76" s="96"/>
      <c r="C76" s="97"/>
      <c r="D76" s="112" t="str">
        <f t="shared" ref="D76" si="54">IF(C76="04【時給制】",1,"")</f>
        <v/>
      </c>
      <c r="E76" s="98"/>
      <c r="F76" s="99"/>
      <c r="G76" s="102"/>
      <c r="H76" s="134" t="str">
        <f t="shared" si="10"/>
        <v/>
      </c>
      <c r="I76" s="135" t="str">
        <f t="shared" si="2"/>
        <v/>
      </c>
      <c r="J76" s="101"/>
      <c r="K76" s="102"/>
      <c r="L76" s="134" t="str">
        <f t="shared" si="3"/>
        <v/>
      </c>
      <c r="M76" s="135" t="str">
        <f t="shared" si="4"/>
        <v/>
      </c>
      <c r="N76" s="138" t="str">
        <f t="shared" si="5"/>
        <v/>
      </c>
      <c r="O76" s="139" t="str">
        <f t="shared" si="6"/>
        <v/>
      </c>
      <c r="P76" s="140" t="str">
        <f t="shared" si="7"/>
        <v/>
      </c>
      <c r="Q76" s="305" t="str">
        <f t="shared" si="8"/>
        <v/>
      </c>
      <c r="R76" s="223" t="str">
        <f t="shared" si="9"/>
        <v/>
      </c>
      <c r="S76" s="278"/>
      <c r="T76" s="278"/>
      <c r="U76" s="255"/>
    </row>
    <row r="77" spans="1:30" ht="18.75" customHeight="1" x14ac:dyDescent="0.4">
      <c r="A77" s="186">
        <f t="shared" si="0"/>
        <v>37</v>
      </c>
      <c r="B77" s="96"/>
      <c r="C77" s="97"/>
      <c r="D77" s="112" t="str">
        <f t="shared" ref="D77" si="55">IF(C77="04【時給制】",1,"")</f>
        <v/>
      </c>
      <c r="E77" s="98"/>
      <c r="F77" s="99"/>
      <c r="G77" s="100"/>
      <c r="H77" s="134" t="str">
        <f t="shared" si="10"/>
        <v/>
      </c>
      <c r="I77" s="135" t="str">
        <f t="shared" si="2"/>
        <v/>
      </c>
      <c r="J77" s="101"/>
      <c r="K77" s="100"/>
      <c r="L77" s="134" t="str">
        <f t="shared" si="3"/>
        <v/>
      </c>
      <c r="M77" s="135" t="str">
        <f t="shared" si="4"/>
        <v/>
      </c>
      <c r="N77" s="138" t="str">
        <f t="shared" si="5"/>
        <v/>
      </c>
      <c r="O77" s="139" t="str">
        <f t="shared" si="6"/>
        <v/>
      </c>
      <c r="P77" s="140" t="str">
        <f t="shared" si="7"/>
        <v/>
      </c>
      <c r="Q77" s="305" t="str">
        <f t="shared" si="8"/>
        <v/>
      </c>
      <c r="R77" s="223" t="str">
        <f t="shared" si="9"/>
        <v/>
      </c>
      <c r="S77" s="278"/>
      <c r="T77" s="278"/>
      <c r="U77" s="255"/>
    </row>
    <row r="78" spans="1:30" ht="18.75" customHeight="1" x14ac:dyDescent="0.4">
      <c r="A78" s="186">
        <f t="shared" si="0"/>
        <v>38</v>
      </c>
      <c r="B78" s="96"/>
      <c r="C78" s="97"/>
      <c r="D78" s="112" t="str">
        <f t="shared" ref="D78" si="56">IF(C78="04【時給制】",1,"")</f>
        <v/>
      </c>
      <c r="E78" s="98"/>
      <c r="F78" s="99"/>
      <c r="G78" s="100"/>
      <c r="H78" s="134" t="str">
        <f t="shared" si="10"/>
        <v/>
      </c>
      <c r="I78" s="135" t="str">
        <f t="shared" si="2"/>
        <v/>
      </c>
      <c r="J78" s="101"/>
      <c r="K78" s="100"/>
      <c r="L78" s="134" t="str">
        <f t="shared" si="3"/>
        <v/>
      </c>
      <c r="M78" s="135" t="str">
        <f t="shared" si="4"/>
        <v/>
      </c>
      <c r="N78" s="138" t="str">
        <f t="shared" si="5"/>
        <v/>
      </c>
      <c r="O78" s="139" t="str">
        <f t="shared" si="6"/>
        <v/>
      </c>
      <c r="P78" s="140" t="str">
        <f t="shared" si="7"/>
        <v/>
      </c>
      <c r="Q78" s="305" t="str">
        <f t="shared" si="8"/>
        <v/>
      </c>
      <c r="R78" s="223" t="str">
        <f t="shared" si="9"/>
        <v/>
      </c>
      <c r="S78" s="278"/>
      <c r="T78" s="278"/>
      <c r="U78" s="255"/>
    </row>
    <row r="79" spans="1:30" ht="18.75" customHeight="1" x14ac:dyDescent="0.4">
      <c r="A79" s="186">
        <f t="shared" si="0"/>
        <v>39</v>
      </c>
      <c r="B79" s="96"/>
      <c r="C79" s="97"/>
      <c r="D79" s="112" t="str">
        <f t="shared" ref="D79" si="57">IF(C79="04【時給制】",1,"")</f>
        <v/>
      </c>
      <c r="E79" s="98"/>
      <c r="F79" s="99"/>
      <c r="G79" s="100"/>
      <c r="H79" s="134" t="str">
        <f t="shared" si="10"/>
        <v/>
      </c>
      <c r="I79" s="135" t="str">
        <f t="shared" si="2"/>
        <v/>
      </c>
      <c r="J79" s="101"/>
      <c r="K79" s="100"/>
      <c r="L79" s="134" t="str">
        <f t="shared" si="3"/>
        <v/>
      </c>
      <c r="M79" s="135" t="str">
        <f t="shared" si="4"/>
        <v/>
      </c>
      <c r="N79" s="138" t="str">
        <f t="shared" si="5"/>
        <v/>
      </c>
      <c r="O79" s="139" t="str">
        <f t="shared" si="6"/>
        <v/>
      </c>
      <c r="P79" s="140" t="str">
        <f t="shared" si="7"/>
        <v/>
      </c>
      <c r="Q79" s="305" t="str">
        <f t="shared" si="8"/>
        <v/>
      </c>
      <c r="R79" s="223" t="str">
        <f t="shared" si="9"/>
        <v/>
      </c>
      <c r="S79" s="278"/>
      <c r="T79" s="278"/>
      <c r="U79" s="255"/>
    </row>
    <row r="80" spans="1:30" ht="18.75" customHeight="1" x14ac:dyDescent="0.4">
      <c r="A80" s="186">
        <f t="shared" si="0"/>
        <v>40</v>
      </c>
      <c r="B80" s="96"/>
      <c r="C80" s="97"/>
      <c r="D80" s="112" t="str">
        <f t="shared" ref="D80" si="58">IF(C80="04【時給制】",1,"")</f>
        <v/>
      </c>
      <c r="E80" s="98"/>
      <c r="F80" s="99"/>
      <c r="G80" s="100"/>
      <c r="H80" s="134" t="str">
        <f t="shared" si="10"/>
        <v/>
      </c>
      <c r="I80" s="135" t="str">
        <f t="shared" si="2"/>
        <v/>
      </c>
      <c r="J80" s="101"/>
      <c r="K80" s="100"/>
      <c r="L80" s="134" t="str">
        <f t="shared" si="3"/>
        <v/>
      </c>
      <c r="M80" s="135" t="str">
        <f t="shared" si="4"/>
        <v/>
      </c>
      <c r="N80" s="138" t="str">
        <f t="shared" si="5"/>
        <v/>
      </c>
      <c r="O80" s="139" t="str">
        <f t="shared" si="6"/>
        <v/>
      </c>
      <c r="P80" s="140" t="str">
        <f t="shared" si="7"/>
        <v/>
      </c>
      <c r="Q80" s="305" t="str">
        <f t="shared" si="8"/>
        <v/>
      </c>
      <c r="R80" s="223" t="str">
        <f t="shared" si="9"/>
        <v/>
      </c>
      <c r="S80" s="278"/>
      <c r="T80" s="278"/>
      <c r="U80" s="255"/>
    </row>
    <row r="81" spans="1:22" ht="18.75" customHeight="1" x14ac:dyDescent="0.4">
      <c r="A81" s="186">
        <f t="shared" si="0"/>
        <v>41</v>
      </c>
      <c r="B81" s="96"/>
      <c r="C81" s="97"/>
      <c r="D81" s="112" t="str">
        <f t="shared" ref="D81" si="59">IF(C81="04【時給制】",1,"")</f>
        <v/>
      </c>
      <c r="E81" s="98"/>
      <c r="F81" s="99"/>
      <c r="G81" s="100"/>
      <c r="H81" s="134" t="str">
        <f t="shared" si="10"/>
        <v/>
      </c>
      <c r="I81" s="135" t="str">
        <f t="shared" si="2"/>
        <v/>
      </c>
      <c r="J81" s="101"/>
      <c r="K81" s="100"/>
      <c r="L81" s="134" t="str">
        <f t="shared" si="3"/>
        <v/>
      </c>
      <c r="M81" s="135" t="str">
        <f t="shared" si="4"/>
        <v/>
      </c>
      <c r="N81" s="138" t="str">
        <f t="shared" si="5"/>
        <v/>
      </c>
      <c r="O81" s="139" t="str">
        <f t="shared" si="6"/>
        <v/>
      </c>
      <c r="P81" s="140" t="str">
        <f t="shared" si="7"/>
        <v/>
      </c>
      <c r="Q81" s="305" t="str">
        <f t="shared" si="8"/>
        <v/>
      </c>
      <c r="R81" s="223" t="str">
        <f t="shared" si="9"/>
        <v/>
      </c>
      <c r="S81" s="278"/>
      <c r="T81" s="278"/>
      <c r="U81" s="255"/>
    </row>
    <row r="82" spans="1:22" ht="18.75" customHeight="1" x14ac:dyDescent="0.4">
      <c r="A82" s="186">
        <f t="shared" si="0"/>
        <v>42</v>
      </c>
      <c r="B82" s="96"/>
      <c r="C82" s="97"/>
      <c r="D82" s="112" t="str">
        <f t="shared" ref="D82" si="60">IF(C82="04【時給制】",1,"")</f>
        <v/>
      </c>
      <c r="E82" s="98"/>
      <c r="F82" s="99"/>
      <c r="G82" s="100"/>
      <c r="H82" s="134" t="str">
        <f t="shared" si="10"/>
        <v/>
      </c>
      <c r="I82" s="135" t="str">
        <f t="shared" si="2"/>
        <v/>
      </c>
      <c r="J82" s="101"/>
      <c r="K82" s="100"/>
      <c r="L82" s="134" t="str">
        <f t="shared" si="3"/>
        <v/>
      </c>
      <c r="M82" s="135" t="str">
        <f t="shared" si="4"/>
        <v/>
      </c>
      <c r="N82" s="138" t="str">
        <f t="shared" si="5"/>
        <v/>
      </c>
      <c r="O82" s="139" t="str">
        <f t="shared" si="6"/>
        <v/>
      </c>
      <c r="P82" s="140" t="str">
        <f t="shared" si="7"/>
        <v/>
      </c>
      <c r="Q82" s="305" t="str">
        <f t="shared" si="8"/>
        <v/>
      </c>
      <c r="R82" s="223" t="str">
        <f t="shared" si="9"/>
        <v/>
      </c>
      <c r="S82" s="278"/>
      <c r="T82" s="278"/>
      <c r="U82" s="255"/>
    </row>
    <row r="83" spans="1:22" ht="18.75" customHeight="1" x14ac:dyDescent="0.4">
      <c r="A83" s="186">
        <f t="shared" si="0"/>
        <v>43</v>
      </c>
      <c r="B83" s="96"/>
      <c r="C83" s="97"/>
      <c r="D83" s="112" t="str">
        <f t="shared" ref="D83" si="61">IF(C83="04【時給制】",1,"")</f>
        <v/>
      </c>
      <c r="E83" s="98"/>
      <c r="F83" s="99"/>
      <c r="G83" s="100"/>
      <c r="H83" s="134" t="str">
        <f t="shared" si="10"/>
        <v/>
      </c>
      <c r="I83" s="135" t="str">
        <f t="shared" si="2"/>
        <v/>
      </c>
      <c r="J83" s="101"/>
      <c r="K83" s="100"/>
      <c r="L83" s="134" t="str">
        <f t="shared" si="3"/>
        <v/>
      </c>
      <c r="M83" s="135" t="str">
        <f t="shared" si="4"/>
        <v/>
      </c>
      <c r="N83" s="138" t="str">
        <f t="shared" si="5"/>
        <v/>
      </c>
      <c r="O83" s="139" t="str">
        <f t="shared" si="6"/>
        <v/>
      </c>
      <c r="P83" s="140" t="str">
        <f t="shared" si="7"/>
        <v/>
      </c>
      <c r="Q83" s="305" t="str">
        <f t="shared" si="8"/>
        <v/>
      </c>
      <c r="R83" s="223" t="str">
        <f t="shared" si="9"/>
        <v/>
      </c>
      <c r="S83" s="278"/>
      <c r="T83" s="278"/>
      <c r="U83" s="255"/>
    </row>
    <row r="84" spans="1:22" ht="18.75" customHeight="1" x14ac:dyDescent="0.4">
      <c r="A84" s="186">
        <f t="shared" si="0"/>
        <v>44</v>
      </c>
      <c r="B84" s="96"/>
      <c r="C84" s="97"/>
      <c r="D84" s="112" t="str">
        <f t="shared" ref="D84" si="62">IF(C84="04【時給制】",1,"")</f>
        <v/>
      </c>
      <c r="E84" s="98"/>
      <c r="F84" s="99"/>
      <c r="G84" s="100"/>
      <c r="H84" s="134" t="str">
        <f t="shared" si="10"/>
        <v/>
      </c>
      <c r="I84" s="135" t="str">
        <f t="shared" si="2"/>
        <v/>
      </c>
      <c r="J84" s="101"/>
      <c r="K84" s="100"/>
      <c r="L84" s="134" t="str">
        <f t="shared" si="3"/>
        <v/>
      </c>
      <c r="M84" s="135" t="str">
        <f t="shared" si="4"/>
        <v/>
      </c>
      <c r="N84" s="138" t="str">
        <f t="shared" si="5"/>
        <v/>
      </c>
      <c r="O84" s="139" t="str">
        <f t="shared" si="6"/>
        <v/>
      </c>
      <c r="P84" s="140" t="str">
        <f t="shared" si="7"/>
        <v/>
      </c>
      <c r="Q84" s="305" t="str">
        <f t="shared" si="8"/>
        <v/>
      </c>
      <c r="R84" s="223" t="str">
        <f t="shared" si="9"/>
        <v/>
      </c>
      <c r="S84" s="278"/>
      <c r="T84" s="278"/>
      <c r="U84" s="255"/>
    </row>
    <row r="85" spans="1:22" ht="18.75" customHeight="1" x14ac:dyDescent="0.4">
      <c r="A85" s="186">
        <f t="shared" si="0"/>
        <v>45</v>
      </c>
      <c r="B85" s="96"/>
      <c r="C85" s="97"/>
      <c r="D85" s="112" t="str">
        <f t="shared" ref="D85" si="63">IF(C85="04【時給制】",1,"")</f>
        <v/>
      </c>
      <c r="E85" s="98"/>
      <c r="F85" s="99"/>
      <c r="G85" s="100"/>
      <c r="H85" s="134" t="str">
        <f t="shared" si="10"/>
        <v/>
      </c>
      <c r="I85" s="135" t="str">
        <f t="shared" si="2"/>
        <v/>
      </c>
      <c r="J85" s="101"/>
      <c r="K85" s="100"/>
      <c r="L85" s="134" t="str">
        <f t="shared" si="3"/>
        <v/>
      </c>
      <c r="M85" s="135" t="str">
        <f t="shared" si="4"/>
        <v/>
      </c>
      <c r="N85" s="138" t="str">
        <f t="shared" si="5"/>
        <v/>
      </c>
      <c r="O85" s="139" t="str">
        <f t="shared" si="6"/>
        <v/>
      </c>
      <c r="P85" s="140" t="str">
        <f t="shared" si="7"/>
        <v/>
      </c>
      <c r="Q85" s="305" t="str">
        <f t="shared" si="8"/>
        <v/>
      </c>
      <c r="R85" s="223" t="str">
        <f t="shared" si="9"/>
        <v/>
      </c>
      <c r="S85" s="278"/>
      <c r="T85" s="278"/>
      <c r="U85" s="255"/>
    </row>
    <row r="86" spans="1:22" ht="18.75" customHeight="1" x14ac:dyDescent="0.4">
      <c r="A86" s="186">
        <f t="shared" si="0"/>
        <v>46</v>
      </c>
      <c r="B86" s="96"/>
      <c r="C86" s="97"/>
      <c r="D86" s="112" t="str">
        <f t="shared" ref="D86" si="64">IF(C86="04【時給制】",1,"")</f>
        <v/>
      </c>
      <c r="E86" s="98"/>
      <c r="F86" s="99"/>
      <c r="G86" s="102"/>
      <c r="H86" s="134" t="str">
        <f t="shared" si="10"/>
        <v/>
      </c>
      <c r="I86" s="135" t="str">
        <f t="shared" si="2"/>
        <v/>
      </c>
      <c r="J86" s="101"/>
      <c r="K86" s="102"/>
      <c r="L86" s="134" t="str">
        <f t="shared" si="3"/>
        <v/>
      </c>
      <c r="M86" s="135" t="str">
        <f t="shared" si="4"/>
        <v/>
      </c>
      <c r="N86" s="138" t="str">
        <f t="shared" si="5"/>
        <v/>
      </c>
      <c r="O86" s="139" t="str">
        <f t="shared" si="6"/>
        <v/>
      </c>
      <c r="P86" s="140" t="str">
        <f t="shared" si="7"/>
        <v/>
      </c>
      <c r="Q86" s="305" t="str">
        <f t="shared" si="8"/>
        <v/>
      </c>
      <c r="R86" s="223" t="str">
        <f t="shared" si="9"/>
        <v/>
      </c>
      <c r="S86" s="278"/>
      <c r="T86" s="278"/>
      <c r="U86" s="255"/>
    </row>
    <row r="87" spans="1:22" ht="18.75" customHeight="1" x14ac:dyDescent="0.4">
      <c r="A87" s="186">
        <f t="shared" si="0"/>
        <v>47</v>
      </c>
      <c r="B87" s="96"/>
      <c r="C87" s="97"/>
      <c r="D87" s="112" t="str">
        <f t="shared" ref="D87" si="65">IF(C87="04【時給制】",1,"")</f>
        <v/>
      </c>
      <c r="E87" s="98"/>
      <c r="F87" s="99"/>
      <c r="G87" s="100"/>
      <c r="H87" s="134" t="str">
        <f t="shared" si="10"/>
        <v/>
      </c>
      <c r="I87" s="135" t="str">
        <f t="shared" si="2"/>
        <v/>
      </c>
      <c r="J87" s="101"/>
      <c r="K87" s="100"/>
      <c r="L87" s="134" t="str">
        <f t="shared" si="3"/>
        <v/>
      </c>
      <c r="M87" s="135" t="str">
        <f t="shared" si="4"/>
        <v/>
      </c>
      <c r="N87" s="138" t="str">
        <f t="shared" si="5"/>
        <v/>
      </c>
      <c r="O87" s="139" t="str">
        <f t="shared" si="6"/>
        <v/>
      </c>
      <c r="P87" s="140" t="str">
        <f t="shared" si="7"/>
        <v/>
      </c>
      <c r="Q87" s="305" t="str">
        <f t="shared" si="8"/>
        <v/>
      </c>
      <c r="R87" s="223" t="str">
        <f t="shared" si="9"/>
        <v/>
      </c>
      <c r="S87" s="278"/>
      <c r="T87" s="278"/>
      <c r="U87" s="255"/>
    </row>
    <row r="88" spans="1:22" ht="18.75" customHeight="1" x14ac:dyDescent="0.4">
      <c r="A88" s="186">
        <f t="shared" si="0"/>
        <v>48</v>
      </c>
      <c r="B88" s="96"/>
      <c r="C88" s="97"/>
      <c r="D88" s="112" t="str">
        <f t="shared" ref="D88" si="66">IF(C88="04【時給制】",1,"")</f>
        <v/>
      </c>
      <c r="E88" s="98"/>
      <c r="F88" s="99"/>
      <c r="G88" s="100"/>
      <c r="H88" s="134" t="str">
        <f t="shared" si="10"/>
        <v/>
      </c>
      <c r="I88" s="135" t="str">
        <f t="shared" si="2"/>
        <v/>
      </c>
      <c r="J88" s="101"/>
      <c r="K88" s="100"/>
      <c r="L88" s="134" t="str">
        <f t="shared" si="3"/>
        <v/>
      </c>
      <c r="M88" s="135" t="str">
        <f t="shared" si="4"/>
        <v/>
      </c>
      <c r="N88" s="138" t="str">
        <f t="shared" si="5"/>
        <v/>
      </c>
      <c r="O88" s="139" t="str">
        <f t="shared" si="6"/>
        <v/>
      </c>
      <c r="P88" s="140" t="str">
        <f t="shared" si="7"/>
        <v/>
      </c>
      <c r="Q88" s="305" t="str">
        <f t="shared" si="8"/>
        <v/>
      </c>
      <c r="R88" s="223" t="str">
        <f t="shared" si="9"/>
        <v/>
      </c>
      <c r="S88" s="278"/>
      <c r="T88" s="278"/>
      <c r="U88" s="255"/>
    </row>
    <row r="89" spans="1:22" ht="18.75" customHeight="1" x14ac:dyDescent="0.4">
      <c r="A89" s="186">
        <f t="shared" si="0"/>
        <v>49</v>
      </c>
      <c r="B89" s="96"/>
      <c r="C89" s="97"/>
      <c r="D89" s="112" t="str">
        <f t="shared" ref="D89" si="67">IF(C89="04【時給制】",1,"")</f>
        <v/>
      </c>
      <c r="E89" s="98"/>
      <c r="F89" s="99"/>
      <c r="G89" s="100"/>
      <c r="H89" s="134" t="str">
        <f t="shared" si="10"/>
        <v/>
      </c>
      <c r="I89" s="135" t="str">
        <f t="shared" si="2"/>
        <v/>
      </c>
      <c r="J89" s="101"/>
      <c r="K89" s="100"/>
      <c r="L89" s="134" t="str">
        <f t="shared" si="3"/>
        <v/>
      </c>
      <c r="M89" s="135" t="str">
        <f t="shared" si="4"/>
        <v/>
      </c>
      <c r="N89" s="138" t="str">
        <f t="shared" si="5"/>
        <v/>
      </c>
      <c r="O89" s="139" t="str">
        <f t="shared" si="6"/>
        <v/>
      </c>
      <c r="P89" s="140" t="str">
        <f t="shared" si="7"/>
        <v/>
      </c>
      <c r="Q89" s="305" t="str">
        <f t="shared" si="8"/>
        <v/>
      </c>
      <c r="R89" s="223" t="str">
        <f t="shared" si="9"/>
        <v/>
      </c>
      <c r="S89" s="278"/>
      <c r="T89" s="278"/>
      <c r="U89" s="255"/>
    </row>
    <row r="90" spans="1:22" ht="18.75" customHeight="1" x14ac:dyDescent="0.4">
      <c r="A90" s="186">
        <f t="shared" si="0"/>
        <v>50</v>
      </c>
      <c r="B90" s="96"/>
      <c r="C90" s="97"/>
      <c r="D90" s="112" t="str">
        <f t="shared" ref="D90" si="68">IF(C90="04【時給制】",1,"")</f>
        <v/>
      </c>
      <c r="E90" s="98"/>
      <c r="F90" s="99"/>
      <c r="G90" s="100"/>
      <c r="H90" s="134" t="str">
        <f t="shared" si="10"/>
        <v/>
      </c>
      <c r="I90" s="135" t="str">
        <f t="shared" si="2"/>
        <v/>
      </c>
      <c r="J90" s="101"/>
      <c r="K90" s="100"/>
      <c r="L90" s="134" t="str">
        <f t="shared" si="3"/>
        <v/>
      </c>
      <c r="M90" s="135" t="str">
        <f t="shared" si="4"/>
        <v/>
      </c>
      <c r="N90" s="138" t="str">
        <f t="shared" si="5"/>
        <v/>
      </c>
      <c r="O90" s="139" t="str">
        <f t="shared" si="6"/>
        <v/>
      </c>
      <c r="P90" s="140" t="str">
        <f t="shared" si="7"/>
        <v/>
      </c>
      <c r="Q90" s="305" t="str">
        <f t="shared" si="8"/>
        <v/>
      </c>
      <c r="R90" s="223" t="str">
        <f t="shared" si="9"/>
        <v/>
      </c>
      <c r="S90" s="278"/>
      <c r="T90" s="278"/>
      <c r="U90" s="255"/>
    </row>
    <row r="91" spans="1:22" ht="18.75" customHeight="1" x14ac:dyDescent="0.4">
      <c r="A91" s="186">
        <f t="shared" si="0"/>
        <v>51</v>
      </c>
      <c r="B91" s="96"/>
      <c r="C91" s="97"/>
      <c r="D91" s="112" t="str">
        <f t="shared" ref="D91" si="69">IF(C91="04【時給制】",1,"")</f>
        <v/>
      </c>
      <c r="E91" s="98"/>
      <c r="F91" s="99"/>
      <c r="G91" s="100"/>
      <c r="H91" s="134" t="str">
        <f t="shared" si="10"/>
        <v/>
      </c>
      <c r="I91" s="135" t="str">
        <f t="shared" si="2"/>
        <v/>
      </c>
      <c r="J91" s="101"/>
      <c r="K91" s="100"/>
      <c r="L91" s="134" t="str">
        <f t="shared" si="3"/>
        <v/>
      </c>
      <c r="M91" s="135" t="str">
        <f t="shared" si="4"/>
        <v/>
      </c>
      <c r="N91" s="138" t="str">
        <f t="shared" si="5"/>
        <v/>
      </c>
      <c r="O91" s="139" t="str">
        <f t="shared" si="6"/>
        <v/>
      </c>
      <c r="P91" s="140" t="str">
        <f t="shared" si="7"/>
        <v/>
      </c>
      <c r="Q91" s="305" t="str">
        <f t="shared" si="8"/>
        <v/>
      </c>
      <c r="R91" s="223" t="str">
        <f t="shared" si="9"/>
        <v/>
      </c>
      <c r="S91" s="278"/>
      <c r="T91" s="278"/>
      <c r="U91" s="253"/>
      <c r="V91" s="254"/>
    </row>
    <row r="92" spans="1:22" ht="18.75" customHeight="1" x14ac:dyDescent="0.4">
      <c r="A92" s="186">
        <f t="shared" si="0"/>
        <v>52</v>
      </c>
      <c r="B92" s="96"/>
      <c r="C92" s="97"/>
      <c r="D92" s="112" t="str">
        <f t="shared" ref="D92" si="70">IF(C92="04【時給制】",1,"")</f>
        <v/>
      </c>
      <c r="E92" s="98"/>
      <c r="F92" s="99"/>
      <c r="G92" s="100"/>
      <c r="H92" s="134" t="str">
        <f t="shared" si="10"/>
        <v/>
      </c>
      <c r="I92" s="135" t="str">
        <f t="shared" si="2"/>
        <v/>
      </c>
      <c r="J92" s="101"/>
      <c r="K92" s="100"/>
      <c r="L92" s="134" t="str">
        <f t="shared" si="3"/>
        <v/>
      </c>
      <c r="M92" s="135" t="str">
        <f t="shared" si="4"/>
        <v/>
      </c>
      <c r="N92" s="138" t="str">
        <f t="shared" si="5"/>
        <v/>
      </c>
      <c r="O92" s="139" t="str">
        <f t="shared" si="6"/>
        <v/>
      </c>
      <c r="P92" s="140" t="str">
        <f t="shared" si="7"/>
        <v/>
      </c>
      <c r="Q92" s="305" t="str">
        <f t="shared" si="8"/>
        <v/>
      </c>
      <c r="R92" s="223" t="str">
        <f t="shared" si="9"/>
        <v/>
      </c>
      <c r="S92" s="278"/>
      <c r="T92" s="278"/>
      <c r="U92" s="253"/>
      <c r="V92" s="254"/>
    </row>
    <row r="93" spans="1:22" ht="18.75" customHeight="1" x14ac:dyDescent="0.4">
      <c r="A93" s="186">
        <f t="shared" si="0"/>
        <v>53</v>
      </c>
      <c r="B93" s="96"/>
      <c r="C93" s="97"/>
      <c r="D93" s="112" t="str">
        <f t="shared" ref="D93" si="71">IF(C93="04【時給制】",1,"")</f>
        <v/>
      </c>
      <c r="E93" s="98"/>
      <c r="F93" s="99"/>
      <c r="G93" s="100"/>
      <c r="H93" s="134" t="str">
        <f t="shared" si="10"/>
        <v/>
      </c>
      <c r="I93" s="135" t="str">
        <f t="shared" si="2"/>
        <v/>
      </c>
      <c r="J93" s="101"/>
      <c r="K93" s="100"/>
      <c r="L93" s="134" t="str">
        <f t="shared" si="3"/>
        <v/>
      </c>
      <c r="M93" s="135" t="str">
        <f t="shared" si="4"/>
        <v/>
      </c>
      <c r="N93" s="138" t="str">
        <f t="shared" si="5"/>
        <v/>
      </c>
      <c r="O93" s="139" t="str">
        <f t="shared" si="6"/>
        <v/>
      </c>
      <c r="P93" s="140" t="str">
        <f t="shared" si="7"/>
        <v/>
      </c>
      <c r="Q93" s="305" t="str">
        <f t="shared" si="8"/>
        <v/>
      </c>
      <c r="R93" s="223" t="str">
        <f t="shared" si="9"/>
        <v/>
      </c>
      <c r="S93" s="278"/>
      <c r="T93" s="278"/>
      <c r="U93" s="253"/>
      <c r="V93" s="254"/>
    </row>
    <row r="94" spans="1:22" ht="18.75" customHeight="1" x14ac:dyDescent="0.4">
      <c r="A94" s="186">
        <f t="shared" si="0"/>
        <v>54</v>
      </c>
      <c r="B94" s="96"/>
      <c r="C94" s="97"/>
      <c r="D94" s="112" t="str">
        <f t="shared" ref="D94" si="72">IF(C94="04【時給制】",1,"")</f>
        <v/>
      </c>
      <c r="E94" s="98"/>
      <c r="F94" s="99"/>
      <c r="G94" s="100"/>
      <c r="H94" s="134" t="str">
        <f t="shared" si="10"/>
        <v/>
      </c>
      <c r="I94" s="135" t="str">
        <f t="shared" si="2"/>
        <v/>
      </c>
      <c r="J94" s="101"/>
      <c r="K94" s="100"/>
      <c r="L94" s="134" t="str">
        <f t="shared" si="3"/>
        <v/>
      </c>
      <c r="M94" s="135" t="str">
        <f t="shared" si="4"/>
        <v/>
      </c>
      <c r="N94" s="138" t="str">
        <f t="shared" si="5"/>
        <v/>
      </c>
      <c r="O94" s="139" t="str">
        <f t="shared" si="6"/>
        <v/>
      </c>
      <c r="P94" s="140" t="str">
        <f t="shared" si="7"/>
        <v/>
      </c>
      <c r="Q94" s="305" t="str">
        <f t="shared" si="8"/>
        <v/>
      </c>
      <c r="R94" s="223" t="str">
        <f t="shared" si="9"/>
        <v/>
      </c>
      <c r="S94" s="278"/>
      <c r="T94" s="278"/>
      <c r="U94" s="255"/>
    </row>
    <row r="95" spans="1:22" ht="18.75" customHeight="1" x14ac:dyDescent="0.4">
      <c r="A95" s="186">
        <f t="shared" si="0"/>
        <v>55</v>
      </c>
      <c r="B95" s="96"/>
      <c r="C95" s="97"/>
      <c r="D95" s="112" t="str">
        <f t="shared" ref="D95" si="73">IF(C95="04【時給制】",1,"")</f>
        <v/>
      </c>
      <c r="E95" s="98"/>
      <c r="F95" s="99"/>
      <c r="G95" s="100"/>
      <c r="H95" s="134" t="str">
        <f t="shared" si="10"/>
        <v/>
      </c>
      <c r="I95" s="135" t="str">
        <f t="shared" si="2"/>
        <v/>
      </c>
      <c r="J95" s="101"/>
      <c r="K95" s="100"/>
      <c r="L95" s="134" t="str">
        <f t="shared" si="3"/>
        <v/>
      </c>
      <c r="M95" s="135" t="str">
        <f t="shared" si="4"/>
        <v/>
      </c>
      <c r="N95" s="138" t="str">
        <f t="shared" si="5"/>
        <v/>
      </c>
      <c r="O95" s="139" t="str">
        <f t="shared" si="6"/>
        <v/>
      </c>
      <c r="P95" s="140" t="str">
        <f t="shared" si="7"/>
        <v/>
      </c>
      <c r="Q95" s="305" t="str">
        <f t="shared" si="8"/>
        <v/>
      </c>
      <c r="R95" s="223" t="str">
        <f t="shared" si="9"/>
        <v/>
      </c>
      <c r="S95" s="278"/>
      <c r="T95" s="278"/>
      <c r="U95" s="255"/>
    </row>
    <row r="96" spans="1:22" ht="18.75" customHeight="1" x14ac:dyDescent="0.4">
      <c r="A96" s="186">
        <f t="shared" si="0"/>
        <v>56</v>
      </c>
      <c r="B96" s="96"/>
      <c r="C96" s="97"/>
      <c r="D96" s="112" t="str">
        <f t="shared" ref="D96" si="74">IF(C96="04【時給制】",1,"")</f>
        <v/>
      </c>
      <c r="E96" s="98"/>
      <c r="F96" s="99"/>
      <c r="G96" s="102"/>
      <c r="H96" s="134" t="str">
        <f t="shared" si="10"/>
        <v/>
      </c>
      <c r="I96" s="135" t="str">
        <f t="shared" si="2"/>
        <v/>
      </c>
      <c r="J96" s="101"/>
      <c r="K96" s="102"/>
      <c r="L96" s="134" t="str">
        <f t="shared" si="3"/>
        <v/>
      </c>
      <c r="M96" s="135" t="str">
        <f t="shared" si="4"/>
        <v/>
      </c>
      <c r="N96" s="138" t="str">
        <f t="shared" si="5"/>
        <v/>
      </c>
      <c r="O96" s="139" t="str">
        <f t="shared" si="6"/>
        <v/>
      </c>
      <c r="P96" s="140" t="str">
        <f t="shared" si="7"/>
        <v/>
      </c>
      <c r="Q96" s="305" t="str">
        <f t="shared" si="8"/>
        <v/>
      </c>
      <c r="R96" s="223" t="str">
        <f t="shared" si="9"/>
        <v/>
      </c>
      <c r="S96" s="278"/>
      <c r="T96" s="278"/>
      <c r="U96" s="255"/>
    </row>
    <row r="97" spans="1:22" ht="18.75" customHeight="1" x14ac:dyDescent="0.4">
      <c r="A97" s="186">
        <f t="shared" si="0"/>
        <v>57</v>
      </c>
      <c r="B97" s="96"/>
      <c r="C97" s="97"/>
      <c r="D97" s="112" t="str">
        <f t="shared" ref="D97" si="75">IF(C97="04【時給制】",1,"")</f>
        <v/>
      </c>
      <c r="E97" s="98"/>
      <c r="F97" s="99"/>
      <c r="G97" s="100"/>
      <c r="H97" s="134" t="str">
        <f t="shared" si="10"/>
        <v/>
      </c>
      <c r="I97" s="135" t="str">
        <f t="shared" si="2"/>
        <v/>
      </c>
      <c r="J97" s="101"/>
      <c r="K97" s="100"/>
      <c r="L97" s="134" t="str">
        <f t="shared" si="3"/>
        <v/>
      </c>
      <c r="M97" s="135" t="str">
        <f t="shared" si="4"/>
        <v/>
      </c>
      <c r="N97" s="138" t="str">
        <f t="shared" si="5"/>
        <v/>
      </c>
      <c r="O97" s="139" t="str">
        <f t="shared" si="6"/>
        <v/>
      </c>
      <c r="P97" s="140" t="str">
        <f t="shared" si="7"/>
        <v/>
      </c>
      <c r="Q97" s="305" t="str">
        <f t="shared" si="8"/>
        <v/>
      </c>
      <c r="R97" s="223" t="str">
        <f t="shared" si="9"/>
        <v/>
      </c>
      <c r="S97" s="278"/>
      <c r="T97" s="278"/>
      <c r="U97" s="255"/>
    </row>
    <row r="98" spans="1:22" ht="18.75" customHeight="1" x14ac:dyDescent="0.4">
      <c r="A98" s="186">
        <f t="shared" si="0"/>
        <v>58</v>
      </c>
      <c r="B98" s="96"/>
      <c r="C98" s="97"/>
      <c r="D98" s="112" t="str">
        <f t="shared" ref="D98" si="76">IF(C98="04【時給制】",1,"")</f>
        <v/>
      </c>
      <c r="E98" s="98"/>
      <c r="F98" s="99"/>
      <c r="G98" s="100"/>
      <c r="H98" s="134" t="str">
        <f t="shared" si="10"/>
        <v/>
      </c>
      <c r="I98" s="135" t="str">
        <f t="shared" si="2"/>
        <v/>
      </c>
      <c r="J98" s="101"/>
      <c r="K98" s="100"/>
      <c r="L98" s="134" t="str">
        <f t="shared" si="3"/>
        <v/>
      </c>
      <c r="M98" s="135" t="str">
        <f t="shared" si="4"/>
        <v/>
      </c>
      <c r="N98" s="138" t="str">
        <f t="shared" si="5"/>
        <v/>
      </c>
      <c r="O98" s="139" t="str">
        <f t="shared" si="6"/>
        <v/>
      </c>
      <c r="P98" s="140" t="str">
        <f t="shared" si="7"/>
        <v/>
      </c>
      <c r="Q98" s="305" t="str">
        <f t="shared" si="8"/>
        <v/>
      </c>
      <c r="R98" s="223" t="str">
        <f t="shared" si="9"/>
        <v/>
      </c>
      <c r="S98" s="278"/>
      <c r="T98" s="278"/>
      <c r="U98" s="255"/>
    </row>
    <row r="99" spans="1:22" ht="18.75" customHeight="1" x14ac:dyDescent="0.4">
      <c r="A99" s="186">
        <f t="shared" si="0"/>
        <v>59</v>
      </c>
      <c r="B99" s="96"/>
      <c r="C99" s="97"/>
      <c r="D99" s="112" t="str">
        <f t="shared" ref="D99" si="77">IF(C99="04【時給制】",1,"")</f>
        <v/>
      </c>
      <c r="E99" s="98"/>
      <c r="F99" s="99"/>
      <c r="G99" s="100"/>
      <c r="H99" s="134" t="str">
        <f t="shared" si="10"/>
        <v/>
      </c>
      <c r="I99" s="135" t="str">
        <f t="shared" si="2"/>
        <v/>
      </c>
      <c r="J99" s="101"/>
      <c r="K99" s="100"/>
      <c r="L99" s="134" t="str">
        <f t="shared" si="3"/>
        <v/>
      </c>
      <c r="M99" s="135" t="str">
        <f t="shared" si="4"/>
        <v/>
      </c>
      <c r="N99" s="138" t="str">
        <f t="shared" si="5"/>
        <v/>
      </c>
      <c r="O99" s="139" t="str">
        <f t="shared" si="6"/>
        <v/>
      </c>
      <c r="P99" s="140" t="str">
        <f t="shared" si="7"/>
        <v/>
      </c>
      <c r="Q99" s="305" t="str">
        <f t="shared" si="8"/>
        <v/>
      </c>
      <c r="R99" s="223" t="str">
        <f t="shared" si="9"/>
        <v/>
      </c>
      <c r="S99" s="278"/>
      <c r="T99" s="278"/>
      <c r="U99" s="255"/>
    </row>
    <row r="100" spans="1:22" ht="18.75" customHeight="1" x14ac:dyDescent="0.4">
      <c r="A100" s="186">
        <f t="shared" si="0"/>
        <v>60</v>
      </c>
      <c r="B100" s="96"/>
      <c r="C100" s="97"/>
      <c r="D100" s="112" t="str">
        <f t="shared" ref="D100" si="78">IF(C100="04【時給制】",1,"")</f>
        <v/>
      </c>
      <c r="E100" s="98"/>
      <c r="F100" s="99"/>
      <c r="G100" s="100"/>
      <c r="H100" s="134" t="str">
        <f t="shared" si="10"/>
        <v/>
      </c>
      <c r="I100" s="135" t="str">
        <f t="shared" si="2"/>
        <v/>
      </c>
      <c r="J100" s="101"/>
      <c r="K100" s="100"/>
      <c r="L100" s="134" t="str">
        <f t="shared" si="3"/>
        <v/>
      </c>
      <c r="M100" s="135" t="str">
        <f t="shared" si="4"/>
        <v/>
      </c>
      <c r="N100" s="138" t="str">
        <f t="shared" si="5"/>
        <v/>
      </c>
      <c r="O100" s="139" t="str">
        <f t="shared" si="6"/>
        <v/>
      </c>
      <c r="P100" s="140" t="str">
        <f t="shared" si="7"/>
        <v/>
      </c>
      <c r="Q100" s="305" t="str">
        <f t="shared" si="8"/>
        <v/>
      </c>
      <c r="R100" s="223" t="str">
        <f t="shared" si="9"/>
        <v/>
      </c>
      <c r="S100" s="278"/>
      <c r="T100" s="278"/>
      <c r="U100" s="255"/>
    </row>
    <row r="101" spans="1:22" ht="18.75" customHeight="1" x14ac:dyDescent="0.4">
      <c r="A101" s="186">
        <f t="shared" si="0"/>
        <v>61</v>
      </c>
      <c r="B101" s="96"/>
      <c r="C101" s="97"/>
      <c r="D101" s="112" t="str">
        <f t="shared" ref="D101" si="79">IF(C101="04【時給制】",1,"")</f>
        <v/>
      </c>
      <c r="E101" s="98"/>
      <c r="F101" s="99"/>
      <c r="G101" s="100"/>
      <c r="H101" s="134" t="str">
        <f t="shared" si="10"/>
        <v/>
      </c>
      <c r="I101" s="135" t="str">
        <f t="shared" si="2"/>
        <v/>
      </c>
      <c r="J101" s="101"/>
      <c r="K101" s="100"/>
      <c r="L101" s="134" t="str">
        <f t="shared" si="3"/>
        <v/>
      </c>
      <c r="M101" s="135" t="str">
        <f t="shared" si="4"/>
        <v/>
      </c>
      <c r="N101" s="138" t="str">
        <f t="shared" si="5"/>
        <v/>
      </c>
      <c r="O101" s="139" t="str">
        <f t="shared" si="6"/>
        <v/>
      </c>
      <c r="P101" s="140" t="str">
        <f t="shared" si="7"/>
        <v/>
      </c>
      <c r="Q101" s="305" t="str">
        <f t="shared" si="8"/>
        <v/>
      </c>
      <c r="R101" s="223" t="str">
        <f t="shared" si="9"/>
        <v/>
      </c>
      <c r="S101" s="278"/>
      <c r="T101" s="278"/>
      <c r="U101" s="255"/>
    </row>
    <row r="102" spans="1:22" ht="18.75" customHeight="1" x14ac:dyDescent="0.4">
      <c r="A102" s="186">
        <f t="shared" si="0"/>
        <v>62</v>
      </c>
      <c r="B102" s="96"/>
      <c r="C102" s="97"/>
      <c r="D102" s="112" t="str">
        <f t="shared" ref="D102" si="80">IF(C102="04【時給制】",1,"")</f>
        <v/>
      </c>
      <c r="E102" s="98"/>
      <c r="F102" s="99"/>
      <c r="G102" s="100"/>
      <c r="H102" s="134" t="str">
        <f t="shared" si="10"/>
        <v/>
      </c>
      <c r="I102" s="135" t="str">
        <f t="shared" si="2"/>
        <v/>
      </c>
      <c r="J102" s="101"/>
      <c r="K102" s="100"/>
      <c r="L102" s="134" t="str">
        <f t="shared" si="3"/>
        <v/>
      </c>
      <c r="M102" s="135" t="str">
        <f t="shared" si="4"/>
        <v/>
      </c>
      <c r="N102" s="138" t="str">
        <f t="shared" si="5"/>
        <v/>
      </c>
      <c r="O102" s="139" t="str">
        <f t="shared" si="6"/>
        <v/>
      </c>
      <c r="P102" s="140" t="str">
        <f t="shared" si="7"/>
        <v/>
      </c>
      <c r="Q102" s="305" t="str">
        <f t="shared" si="8"/>
        <v/>
      </c>
      <c r="R102" s="223" t="str">
        <f t="shared" si="9"/>
        <v/>
      </c>
      <c r="S102" s="278"/>
      <c r="T102" s="278"/>
      <c r="U102" s="255"/>
    </row>
    <row r="103" spans="1:22" ht="18.75" customHeight="1" x14ac:dyDescent="0.4">
      <c r="A103" s="186">
        <f t="shared" si="0"/>
        <v>63</v>
      </c>
      <c r="B103" s="96"/>
      <c r="C103" s="97"/>
      <c r="D103" s="112" t="str">
        <f t="shared" ref="D103" si="81">IF(C103="04【時給制】",1,"")</f>
        <v/>
      </c>
      <c r="E103" s="98"/>
      <c r="F103" s="99"/>
      <c r="G103" s="100"/>
      <c r="H103" s="134" t="str">
        <f t="shared" si="10"/>
        <v/>
      </c>
      <c r="I103" s="135" t="str">
        <f t="shared" si="2"/>
        <v/>
      </c>
      <c r="J103" s="101"/>
      <c r="K103" s="100"/>
      <c r="L103" s="134" t="str">
        <f t="shared" si="3"/>
        <v/>
      </c>
      <c r="M103" s="135" t="str">
        <f t="shared" si="4"/>
        <v/>
      </c>
      <c r="N103" s="138" t="str">
        <f t="shared" si="5"/>
        <v/>
      </c>
      <c r="O103" s="139" t="str">
        <f t="shared" si="6"/>
        <v/>
      </c>
      <c r="P103" s="140" t="str">
        <f t="shared" si="7"/>
        <v/>
      </c>
      <c r="Q103" s="305" t="str">
        <f t="shared" si="8"/>
        <v/>
      </c>
      <c r="R103" s="223" t="str">
        <f t="shared" si="9"/>
        <v/>
      </c>
      <c r="S103" s="278"/>
      <c r="T103" s="278"/>
      <c r="U103" s="255"/>
    </row>
    <row r="104" spans="1:22" ht="18.75" customHeight="1" x14ac:dyDescent="0.4">
      <c r="A104" s="186">
        <f t="shared" si="0"/>
        <v>64</v>
      </c>
      <c r="B104" s="96"/>
      <c r="C104" s="97"/>
      <c r="D104" s="112" t="str">
        <f t="shared" ref="D104" si="82">IF(C104="04【時給制】",1,"")</f>
        <v/>
      </c>
      <c r="E104" s="98"/>
      <c r="F104" s="99"/>
      <c r="G104" s="100"/>
      <c r="H104" s="134" t="str">
        <f t="shared" si="10"/>
        <v/>
      </c>
      <c r="I104" s="135" t="str">
        <f t="shared" si="2"/>
        <v/>
      </c>
      <c r="J104" s="101"/>
      <c r="K104" s="100"/>
      <c r="L104" s="134" t="str">
        <f t="shared" si="3"/>
        <v/>
      </c>
      <c r="M104" s="135" t="str">
        <f t="shared" si="4"/>
        <v/>
      </c>
      <c r="N104" s="138" t="str">
        <f t="shared" si="5"/>
        <v/>
      </c>
      <c r="O104" s="139" t="str">
        <f t="shared" si="6"/>
        <v/>
      </c>
      <c r="P104" s="140" t="str">
        <f t="shared" si="7"/>
        <v/>
      </c>
      <c r="Q104" s="305" t="str">
        <f t="shared" si="8"/>
        <v/>
      </c>
      <c r="R104" s="223" t="str">
        <f t="shared" si="9"/>
        <v/>
      </c>
      <c r="S104" s="278"/>
      <c r="T104" s="278"/>
      <c r="U104" s="255"/>
    </row>
    <row r="105" spans="1:22" ht="18.75" customHeight="1" x14ac:dyDescent="0.4">
      <c r="A105" s="186">
        <f t="shared" si="0"/>
        <v>65</v>
      </c>
      <c r="B105" s="96"/>
      <c r="C105" s="97"/>
      <c r="D105" s="112" t="str">
        <f t="shared" ref="D105" si="83">IF(C105="04【時給制】",1,"")</f>
        <v/>
      </c>
      <c r="E105" s="98"/>
      <c r="F105" s="99"/>
      <c r="G105" s="100"/>
      <c r="H105" s="134" t="str">
        <f t="shared" si="10"/>
        <v/>
      </c>
      <c r="I105" s="135" t="str">
        <f t="shared" si="2"/>
        <v/>
      </c>
      <c r="J105" s="101"/>
      <c r="K105" s="100"/>
      <c r="L105" s="134" t="str">
        <f t="shared" si="3"/>
        <v/>
      </c>
      <c r="M105" s="135" t="str">
        <f t="shared" si="4"/>
        <v/>
      </c>
      <c r="N105" s="138" t="str">
        <f t="shared" si="5"/>
        <v/>
      </c>
      <c r="O105" s="139" t="str">
        <f t="shared" si="6"/>
        <v/>
      </c>
      <c r="P105" s="140" t="str">
        <f t="shared" si="7"/>
        <v/>
      </c>
      <c r="Q105" s="305" t="str">
        <f t="shared" si="8"/>
        <v/>
      </c>
      <c r="R105" s="223" t="str">
        <f t="shared" si="9"/>
        <v/>
      </c>
      <c r="S105" s="278"/>
      <c r="T105" s="278"/>
      <c r="U105" s="255"/>
    </row>
    <row r="106" spans="1:22" ht="18.75" customHeight="1" x14ac:dyDescent="0.4">
      <c r="A106" s="186">
        <f t="shared" ref="A106:A209" si="84">A105+1</f>
        <v>66</v>
      </c>
      <c r="B106" s="96"/>
      <c r="C106" s="97"/>
      <c r="D106" s="112" t="str">
        <f t="shared" ref="D106" si="85">IF(C106="04【時給制】",1,"")</f>
        <v/>
      </c>
      <c r="E106" s="98"/>
      <c r="F106" s="99"/>
      <c r="G106" s="102"/>
      <c r="H106" s="134" t="str">
        <f t="shared" si="10"/>
        <v/>
      </c>
      <c r="I106" s="135" t="str">
        <f t="shared" si="2"/>
        <v/>
      </c>
      <c r="J106" s="101"/>
      <c r="K106" s="102"/>
      <c r="L106" s="134" t="str">
        <f t="shared" si="3"/>
        <v/>
      </c>
      <c r="M106" s="135" t="str">
        <f t="shared" si="4"/>
        <v/>
      </c>
      <c r="N106" s="138" t="str">
        <f t="shared" si="5"/>
        <v/>
      </c>
      <c r="O106" s="139" t="str">
        <f t="shared" si="6"/>
        <v/>
      </c>
      <c r="P106" s="140" t="str">
        <f t="shared" si="7"/>
        <v/>
      </c>
      <c r="Q106" s="305" t="str">
        <f t="shared" si="8"/>
        <v/>
      </c>
      <c r="R106" s="223" t="str">
        <f t="shared" ref="R106:R169" si="86">IF(P106="","",IF(OR(O106&lt;998,P106&lt;MAX(1062,$Q$28)),"最低賃金未満","○"))</f>
        <v/>
      </c>
      <c r="S106" s="278"/>
      <c r="T106" s="278"/>
      <c r="U106" s="255"/>
    </row>
    <row r="107" spans="1:22" ht="18.75" customHeight="1" x14ac:dyDescent="0.4">
      <c r="A107" s="186">
        <f t="shared" si="84"/>
        <v>67</v>
      </c>
      <c r="B107" s="96"/>
      <c r="C107" s="97"/>
      <c r="D107" s="112" t="str">
        <f t="shared" ref="D107" si="87">IF(C107="04【時給制】",1,"")</f>
        <v/>
      </c>
      <c r="E107" s="98"/>
      <c r="F107" s="99"/>
      <c r="G107" s="100"/>
      <c r="H107" s="134" t="str">
        <f t="shared" si="10"/>
        <v/>
      </c>
      <c r="I107" s="135" t="str">
        <f t="shared" si="2"/>
        <v/>
      </c>
      <c r="J107" s="101"/>
      <c r="K107" s="100"/>
      <c r="L107" s="134" t="str">
        <f t="shared" si="3"/>
        <v/>
      </c>
      <c r="M107" s="135" t="str">
        <f t="shared" si="4"/>
        <v/>
      </c>
      <c r="N107" s="138" t="str">
        <f t="shared" si="5"/>
        <v/>
      </c>
      <c r="O107" s="139" t="str">
        <f t="shared" si="6"/>
        <v/>
      </c>
      <c r="P107" s="140" t="str">
        <f t="shared" si="7"/>
        <v/>
      </c>
      <c r="Q107" s="305" t="str">
        <f t="shared" si="8"/>
        <v/>
      </c>
      <c r="R107" s="223" t="str">
        <f t="shared" si="86"/>
        <v/>
      </c>
      <c r="S107" s="278"/>
      <c r="T107" s="278"/>
      <c r="U107" s="255"/>
    </row>
    <row r="108" spans="1:22" ht="18.75" customHeight="1" x14ac:dyDescent="0.4">
      <c r="A108" s="186">
        <f t="shared" si="84"/>
        <v>68</v>
      </c>
      <c r="B108" s="96"/>
      <c r="C108" s="97"/>
      <c r="D108" s="112" t="str">
        <f t="shared" ref="D108" si="88">IF(C108="04【時給制】",1,"")</f>
        <v/>
      </c>
      <c r="E108" s="98"/>
      <c r="F108" s="99"/>
      <c r="G108" s="100"/>
      <c r="H108" s="134" t="str">
        <f t="shared" si="10"/>
        <v/>
      </c>
      <c r="I108" s="135" t="str">
        <f t="shared" si="2"/>
        <v/>
      </c>
      <c r="J108" s="101"/>
      <c r="K108" s="100"/>
      <c r="L108" s="134" t="str">
        <f t="shared" si="3"/>
        <v/>
      </c>
      <c r="M108" s="135" t="str">
        <f t="shared" si="4"/>
        <v/>
      </c>
      <c r="N108" s="138" t="str">
        <f t="shared" si="5"/>
        <v/>
      </c>
      <c r="O108" s="139" t="str">
        <f t="shared" si="6"/>
        <v/>
      </c>
      <c r="P108" s="140" t="str">
        <f t="shared" si="7"/>
        <v/>
      </c>
      <c r="Q108" s="305" t="str">
        <f t="shared" si="8"/>
        <v/>
      </c>
      <c r="R108" s="223" t="str">
        <f t="shared" si="86"/>
        <v/>
      </c>
      <c r="S108" s="278"/>
      <c r="T108" s="278"/>
      <c r="U108" s="255"/>
    </row>
    <row r="109" spans="1:22" ht="18.75" customHeight="1" x14ac:dyDescent="0.4">
      <c r="A109" s="186">
        <f t="shared" si="84"/>
        <v>69</v>
      </c>
      <c r="B109" s="96"/>
      <c r="C109" s="97"/>
      <c r="D109" s="112" t="str">
        <f t="shared" ref="D109" si="89">IF(C109="04【時給制】",1,"")</f>
        <v/>
      </c>
      <c r="E109" s="98"/>
      <c r="F109" s="99"/>
      <c r="G109" s="100"/>
      <c r="H109" s="134" t="str">
        <f t="shared" si="10"/>
        <v/>
      </c>
      <c r="I109" s="135" t="str">
        <f t="shared" si="2"/>
        <v/>
      </c>
      <c r="J109" s="101"/>
      <c r="K109" s="100"/>
      <c r="L109" s="134" t="str">
        <f t="shared" si="3"/>
        <v/>
      </c>
      <c r="M109" s="135" t="str">
        <f t="shared" si="4"/>
        <v/>
      </c>
      <c r="N109" s="138" t="str">
        <f t="shared" si="5"/>
        <v/>
      </c>
      <c r="O109" s="139" t="str">
        <f t="shared" si="6"/>
        <v/>
      </c>
      <c r="P109" s="140" t="str">
        <f t="shared" si="7"/>
        <v/>
      </c>
      <c r="Q109" s="305" t="str">
        <f t="shared" si="8"/>
        <v/>
      </c>
      <c r="R109" s="223" t="str">
        <f t="shared" si="86"/>
        <v/>
      </c>
      <c r="S109" s="278"/>
      <c r="T109" s="278"/>
      <c r="U109" s="255"/>
    </row>
    <row r="110" spans="1:22" ht="18.75" customHeight="1" x14ac:dyDescent="0.4">
      <c r="A110" s="186">
        <f t="shared" si="84"/>
        <v>70</v>
      </c>
      <c r="B110" s="96"/>
      <c r="C110" s="97"/>
      <c r="D110" s="112" t="str">
        <f t="shared" ref="D110" si="90">IF(C110="04【時給制】",1,"")</f>
        <v/>
      </c>
      <c r="E110" s="98"/>
      <c r="F110" s="99"/>
      <c r="G110" s="100"/>
      <c r="H110" s="134" t="str">
        <f t="shared" si="10"/>
        <v/>
      </c>
      <c r="I110" s="135" t="str">
        <f t="shared" si="2"/>
        <v/>
      </c>
      <c r="J110" s="101"/>
      <c r="K110" s="100"/>
      <c r="L110" s="134" t="str">
        <f t="shared" si="3"/>
        <v/>
      </c>
      <c r="M110" s="135" t="str">
        <f t="shared" si="4"/>
        <v/>
      </c>
      <c r="N110" s="138" t="str">
        <f t="shared" si="5"/>
        <v/>
      </c>
      <c r="O110" s="139" t="str">
        <f t="shared" si="6"/>
        <v/>
      </c>
      <c r="P110" s="140" t="str">
        <f t="shared" si="7"/>
        <v/>
      </c>
      <c r="Q110" s="305" t="str">
        <f t="shared" si="8"/>
        <v/>
      </c>
      <c r="R110" s="223" t="str">
        <f t="shared" si="86"/>
        <v/>
      </c>
      <c r="S110" s="278"/>
      <c r="T110" s="278"/>
      <c r="U110" s="255"/>
    </row>
    <row r="111" spans="1:22" ht="18.75" customHeight="1" x14ac:dyDescent="0.4">
      <c r="A111" s="186">
        <f t="shared" si="84"/>
        <v>71</v>
      </c>
      <c r="B111" s="96"/>
      <c r="C111" s="97"/>
      <c r="D111" s="112" t="str">
        <f t="shared" ref="D111" si="91">IF(C111="04【時給制】",1,"")</f>
        <v/>
      </c>
      <c r="E111" s="98"/>
      <c r="F111" s="99"/>
      <c r="G111" s="100"/>
      <c r="H111" s="134" t="str">
        <f t="shared" si="10"/>
        <v/>
      </c>
      <c r="I111" s="135" t="str">
        <f t="shared" si="2"/>
        <v/>
      </c>
      <c r="J111" s="101"/>
      <c r="K111" s="100"/>
      <c r="L111" s="134" t="str">
        <f t="shared" si="3"/>
        <v/>
      </c>
      <c r="M111" s="135" t="str">
        <f t="shared" si="4"/>
        <v/>
      </c>
      <c r="N111" s="138" t="str">
        <f t="shared" si="5"/>
        <v/>
      </c>
      <c r="O111" s="139" t="str">
        <f t="shared" si="6"/>
        <v/>
      </c>
      <c r="P111" s="140" t="str">
        <f t="shared" si="7"/>
        <v/>
      </c>
      <c r="Q111" s="305" t="str">
        <f t="shared" si="8"/>
        <v/>
      </c>
      <c r="R111" s="223" t="str">
        <f t="shared" si="86"/>
        <v/>
      </c>
      <c r="S111" s="278"/>
      <c r="T111" s="278"/>
      <c r="U111" s="253"/>
      <c r="V111" s="254"/>
    </row>
    <row r="112" spans="1:22" ht="18.75" customHeight="1" x14ac:dyDescent="0.4">
      <c r="A112" s="186">
        <f t="shared" si="84"/>
        <v>72</v>
      </c>
      <c r="B112" s="96"/>
      <c r="C112" s="97"/>
      <c r="D112" s="112" t="str">
        <f t="shared" ref="D112" si="92">IF(C112="04【時給制】",1,"")</f>
        <v/>
      </c>
      <c r="E112" s="98"/>
      <c r="F112" s="99"/>
      <c r="G112" s="100"/>
      <c r="H112" s="134" t="str">
        <f t="shared" si="10"/>
        <v/>
      </c>
      <c r="I112" s="135" t="str">
        <f t="shared" si="2"/>
        <v/>
      </c>
      <c r="J112" s="101"/>
      <c r="K112" s="100"/>
      <c r="L112" s="134" t="str">
        <f t="shared" si="3"/>
        <v/>
      </c>
      <c r="M112" s="135" t="str">
        <f t="shared" si="4"/>
        <v/>
      </c>
      <c r="N112" s="138" t="str">
        <f t="shared" si="5"/>
        <v/>
      </c>
      <c r="O112" s="139" t="str">
        <f t="shared" si="6"/>
        <v/>
      </c>
      <c r="P112" s="140" t="str">
        <f t="shared" si="7"/>
        <v/>
      </c>
      <c r="Q112" s="305" t="str">
        <f t="shared" si="8"/>
        <v/>
      </c>
      <c r="R112" s="223" t="str">
        <f t="shared" si="86"/>
        <v/>
      </c>
      <c r="S112" s="278"/>
      <c r="T112" s="278"/>
      <c r="U112" s="253"/>
      <c r="V112" s="254"/>
    </row>
    <row r="113" spans="1:22" ht="18.75" customHeight="1" x14ac:dyDescent="0.4">
      <c r="A113" s="186">
        <f t="shared" si="84"/>
        <v>73</v>
      </c>
      <c r="B113" s="96"/>
      <c r="C113" s="97"/>
      <c r="D113" s="112" t="str">
        <f t="shared" ref="D113" si="93">IF(C113="04【時給制】",1,"")</f>
        <v/>
      </c>
      <c r="E113" s="98"/>
      <c r="F113" s="99"/>
      <c r="G113" s="100"/>
      <c r="H113" s="134" t="str">
        <f t="shared" si="10"/>
        <v/>
      </c>
      <c r="I113" s="135" t="str">
        <f t="shared" si="2"/>
        <v/>
      </c>
      <c r="J113" s="101"/>
      <c r="K113" s="100"/>
      <c r="L113" s="134" t="str">
        <f t="shared" si="3"/>
        <v/>
      </c>
      <c r="M113" s="135" t="str">
        <f t="shared" si="4"/>
        <v/>
      </c>
      <c r="N113" s="138" t="str">
        <f t="shared" si="5"/>
        <v/>
      </c>
      <c r="O113" s="139" t="str">
        <f t="shared" si="6"/>
        <v/>
      </c>
      <c r="P113" s="140" t="str">
        <f t="shared" si="7"/>
        <v/>
      </c>
      <c r="Q113" s="305" t="str">
        <f t="shared" si="8"/>
        <v/>
      </c>
      <c r="R113" s="223" t="str">
        <f t="shared" si="86"/>
        <v/>
      </c>
      <c r="S113" s="278"/>
      <c r="T113" s="278"/>
      <c r="U113" s="253"/>
      <c r="V113" s="254"/>
    </row>
    <row r="114" spans="1:22" ht="18.75" customHeight="1" x14ac:dyDescent="0.4">
      <c r="A114" s="186">
        <f t="shared" si="84"/>
        <v>74</v>
      </c>
      <c r="B114" s="96"/>
      <c r="C114" s="97"/>
      <c r="D114" s="112" t="str">
        <f t="shared" ref="D114" si="94">IF(C114="04【時給制】",1,"")</f>
        <v/>
      </c>
      <c r="E114" s="98"/>
      <c r="F114" s="99"/>
      <c r="G114" s="100"/>
      <c r="H114" s="134" t="str">
        <f t="shared" si="10"/>
        <v/>
      </c>
      <c r="I114" s="135" t="str">
        <f t="shared" si="2"/>
        <v/>
      </c>
      <c r="J114" s="101"/>
      <c r="K114" s="100"/>
      <c r="L114" s="134" t="str">
        <f t="shared" si="3"/>
        <v/>
      </c>
      <c r="M114" s="135" t="str">
        <f t="shared" si="4"/>
        <v/>
      </c>
      <c r="N114" s="138" t="str">
        <f t="shared" si="5"/>
        <v/>
      </c>
      <c r="O114" s="139" t="str">
        <f t="shared" si="6"/>
        <v/>
      </c>
      <c r="P114" s="140" t="str">
        <f t="shared" si="7"/>
        <v/>
      </c>
      <c r="Q114" s="305" t="str">
        <f t="shared" si="8"/>
        <v/>
      </c>
      <c r="R114" s="223" t="str">
        <f t="shared" si="86"/>
        <v/>
      </c>
      <c r="S114" s="278"/>
      <c r="T114" s="278"/>
      <c r="U114" s="255"/>
    </row>
    <row r="115" spans="1:22" ht="18.75" customHeight="1" x14ac:dyDescent="0.4">
      <c r="A115" s="186">
        <f t="shared" si="84"/>
        <v>75</v>
      </c>
      <c r="B115" s="96"/>
      <c r="C115" s="97"/>
      <c r="D115" s="112" t="str">
        <f t="shared" ref="D115" si="95">IF(C115="04【時給制】",1,"")</f>
        <v/>
      </c>
      <c r="E115" s="98"/>
      <c r="F115" s="99"/>
      <c r="G115" s="100"/>
      <c r="H115" s="134" t="str">
        <f t="shared" si="10"/>
        <v/>
      </c>
      <c r="I115" s="135" t="str">
        <f t="shared" si="2"/>
        <v/>
      </c>
      <c r="J115" s="101"/>
      <c r="K115" s="100"/>
      <c r="L115" s="134" t="str">
        <f t="shared" si="3"/>
        <v/>
      </c>
      <c r="M115" s="135" t="str">
        <f t="shared" si="4"/>
        <v/>
      </c>
      <c r="N115" s="138" t="str">
        <f t="shared" si="5"/>
        <v/>
      </c>
      <c r="O115" s="139" t="str">
        <f t="shared" si="6"/>
        <v/>
      </c>
      <c r="P115" s="140" t="str">
        <f t="shared" si="7"/>
        <v/>
      </c>
      <c r="Q115" s="305" t="str">
        <f t="shared" si="8"/>
        <v/>
      </c>
      <c r="R115" s="223" t="str">
        <f t="shared" si="86"/>
        <v/>
      </c>
      <c r="S115" s="278"/>
      <c r="T115" s="278"/>
      <c r="U115" s="255"/>
    </row>
    <row r="116" spans="1:22" ht="18.75" customHeight="1" x14ac:dyDescent="0.4">
      <c r="A116" s="186">
        <f t="shared" si="84"/>
        <v>76</v>
      </c>
      <c r="B116" s="96"/>
      <c r="C116" s="97"/>
      <c r="D116" s="112" t="str">
        <f t="shared" ref="D116" si="96">IF(C116="04【時給制】",1,"")</f>
        <v/>
      </c>
      <c r="E116" s="98"/>
      <c r="F116" s="99"/>
      <c r="G116" s="102"/>
      <c r="H116" s="134" t="str">
        <f t="shared" si="10"/>
        <v/>
      </c>
      <c r="I116" s="135" t="str">
        <f t="shared" si="2"/>
        <v/>
      </c>
      <c r="J116" s="101"/>
      <c r="K116" s="102"/>
      <c r="L116" s="134" t="str">
        <f t="shared" si="3"/>
        <v/>
      </c>
      <c r="M116" s="135" t="str">
        <f t="shared" si="4"/>
        <v/>
      </c>
      <c r="N116" s="138" t="str">
        <f t="shared" si="5"/>
        <v/>
      </c>
      <c r="O116" s="139" t="str">
        <f t="shared" si="6"/>
        <v/>
      </c>
      <c r="P116" s="140" t="str">
        <f t="shared" si="7"/>
        <v/>
      </c>
      <c r="Q116" s="305" t="str">
        <f t="shared" si="8"/>
        <v/>
      </c>
      <c r="R116" s="223" t="str">
        <f t="shared" si="86"/>
        <v/>
      </c>
      <c r="S116" s="278"/>
      <c r="T116" s="278"/>
      <c r="U116" s="255"/>
    </row>
    <row r="117" spans="1:22" ht="18.75" customHeight="1" x14ac:dyDescent="0.4">
      <c r="A117" s="186">
        <f t="shared" si="84"/>
        <v>77</v>
      </c>
      <c r="B117" s="96"/>
      <c r="C117" s="97"/>
      <c r="D117" s="112" t="str">
        <f t="shared" ref="D117" si="97">IF(C117="04【時給制】",1,"")</f>
        <v/>
      </c>
      <c r="E117" s="98"/>
      <c r="F117" s="99"/>
      <c r="G117" s="100"/>
      <c r="H117" s="134" t="str">
        <f t="shared" si="10"/>
        <v/>
      </c>
      <c r="I117" s="135" t="str">
        <f t="shared" si="2"/>
        <v/>
      </c>
      <c r="J117" s="101"/>
      <c r="K117" s="100"/>
      <c r="L117" s="134" t="str">
        <f t="shared" si="3"/>
        <v/>
      </c>
      <c r="M117" s="135" t="str">
        <f t="shared" si="4"/>
        <v/>
      </c>
      <c r="N117" s="138" t="str">
        <f t="shared" si="5"/>
        <v/>
      </c>
      <c r="O117" s="139" t="str">
        <f t="shared" si="6"/>
        <v/>
      </c>
      <c r="P117" s="140" t="str">
        <f t="shared" si="7"/>
        <v/>
      </c>
      <c r="Q117" s="305" t="str">
        <f t="shared" si="8"/>
        <v/>
      </c>
      <c r="R117" s="223" t="str">
        <f t="shared" si="86"/>
        <v/>
      </c>
      <c r="S117" s="278"/>
      <c r="T117" s="278"/>
      <c r="U117" s="255"/>
    </row>
    <row r="118" spans="1:22" ht="18.75" customHeight="1" x14ac:dyDescent="0.4">
      <c r="A118" s="186">
        <f t="shared" si="84"/>
        <v>78</v>
      </c>
      <c r="B118" s="96"/>
      <c r="C118" s="97"/>
      <c r="D118" s="112" t="str">
        <f t="shared" ref="D118" si="98">IF(C118="04【時給制】",1,"")</f>
        <v/>
      </c>
      <c r="E118" s="98"/>
      <c r="F118" s="99"/>
      <c r="G118" s="100"/>
      <c r="H118" s="134" t="str">
        <f t="shared" si="10"/>
        <v/>
      </c>
      <c r="I118" s="135" t="str">
        <f t="shared" si="2"/>
        <v/>
      </c>
      <c r="J118" s="101"/>
      <c r="K118" s="100"/>
      <c r="L118" s="134" t="str">
        <f t="shared" si="3"/>
        <v/>
      </c>
      <c r="M118" s="135" t="str">
        <f t="shared" si="4"/>
        <v/>
      </c>
      <c r="N118" s="138" t="str">
        <f t="shared" si="5"/>
        <v/>
      </c>
      <c r="O118" s="139" t="str">
        <f t="shared" si="6"/>
        <v/>
      </c>
      <c r="P118" s="140" t="str">
        <f t="shared" si="7"/>
        <v/>
      </c>
      <c r="Q118" s="305" t="str">
        <f t="shared" si="8"/>
        <v/>
      </c>
      <c r="R118" s="223" t="str">
        <f t="shared" si="86"/>
        <v/>
      </c>
      <c r="S118" s="278"/>
      <c r="T118" s="278"/>
      <c r="U118" s="255"/>
    </row>
    <row r="119" spans="1:22" ht="18.75" customHeight="1" x14ac:dyDescent="0.4">
      <c r="A119" s="186">
        <f t="shared" si="84"/>
        <v>79</v>
      </c>
      <c r="B119" s="96"/>
      <c r="C119" s="97"/>
      <c r="D119" s="112" t="str">
        <f t="shared" ref="D119" si="99">IF(C119="04【時給制】",1,"")</f>
        <v/>
      </c>
      <c r="E119" s="98"/>
      <c r="F119" s="99"/>
      <c r="G119" s="100"/>
      <c r="H119" s="134" t="str">
        <f t="shared" si="10"/>
        <v/>
      </c>
      <c r="I119" s="135" t="str">
        <f t="shared" si="2"/>
        <v/>
      </c>
      <c r="J119" s="101"/>
      <c r="K119" s="100"/>
      <c r="L119" s="134" t="str">
        <f t="shared" si="3"/>
        <v/>
      </c>
      <c r="M119" s="135" t="str">
        <f t="shared" si="4"/>
        <v/>
      </c>
      <c r="N119" s="138" t="str">
        <f t="shared" si="5"/>
        <v/>
      </c>
      <c r="O119" s="139" t="str">
        <f t="shared" si="6"/>
        <v/>
      </c>
      <c r="P119" s="140" t="str">
        <f t="shared" si="7"/>
        <v/>
      </c>
      <c r="Q119" s="305" t="str">
        <f t="shared" si="8"/>
        <v/>
      </c>
      <c r="R119" s="223" t="str">
        <f t="shared" si="86"/>
        <v/>
      </c>
      <c r="S119" s="278"/>
      <c r="T119" s="278"/>
      <c r="U119" s="255"/>
    </row>
    <row r="120" spans="1:22" ht="18.75" customHeight="1" x14ac:dyDescent="0.4">
      <c r="A120" s="186">
        <f t="shared" si="84"/>
        <v>80</v>
      </c>
      <c r="B120" s="96"/>
      <c r="C120" s="97"/>
      <c r="D120" s="112" t="str">
        <f t="shared" ref="D120" si="100">IF(C120="04【時給制】",1,"")</f>
        <v/>
      </c>
      <c r="E120" s="98"/>
      <c r="F120" s="99"/>
      <c r="G120" s="100"/>
      <c r="H120" s="134" t="str">
        <f t="shared" si="10"/>
        <v/>
      </c>
      <c r="I120" s="135" t="str">
        <f t="shared" si="2"/>
        <v/>
      </c>
      <c r="J120" s="101"/>
      <c r="K120" s="100"/>
      <c r="L120" s="134" t="str">
        <f t="shared" si="3"/>
        <v/>
      </c>
      <c r="M120" s="135" t="str">
        <f t="shared" si="4"/>
        <v/>
      </c>
      <c r="N120" s="138" t="str">
        <f t="shared" si="5"/>
        <v/>
      </c>
      <c r="O120" s="139" t="str">
        <f t="shared" si="6"/>
        <v/>
      </c>
      <c r="P120" s="140" t="str">
        <f t="shared" si="7"/>
        <v/>
      </c>
      <c r="Q120" s="305" t="str">
        <f t="shared" si="8"/>
        <v/>
      </c>
      <c r="R120" s="223" t="str">
        <f t="shared" si="86"/>
        <v/>
      </c>
      <c r="S120" s="278"/>
      <c r="T120" s="278"/>
      <c r="U120" s="255"/>
    </row>
    <row r="121" spans="1:22" ht="18.75" customHeight="1" x14ac:dyDescent="0.4">
      <c r="A121" s="186">
        <f t="shared" si="84"/>
        <v>81</v>
      </c>
      <c r="B121" s="96"/>
      <c r="C121" s="97"/>
      <c r="D121" s="112" t="str">
        <f t="shared" ref="D121" si="101">IF(C121="04【時給制】",1,"")</f>
        <v/>
      </c>
      <c r="E121" s="98"/>
      <c r="F121" s="99"/>
      <c r="G121" s="100"/>
      <c r="H121" s="134" t="str">
        <f t="shared" si="10"/>
        <v/>
      </c>
      <c r="I121" s="135" t="str">
        <f t="shared" si="2"/>
        <v/>
      </c>
      <c r="J121" s="101"/>
      <c r="K121" s="100"/>
      <c r="L121" s="134" t="str">
        <f t="shared" si="3"/>
        <v/>
      </c>
      <c r="M121" s="135" t="str">
        <f t="shared" si="4"/>
        <v/>
      </c>
      <c r="N121" s="138" t="str">
        <f t="shared" si="5"/>
        <v/>
      </c>
      <c r="O121" s="139" t="str">
        <f t="shared" si="6"/>
        <v/>
      </c>
      <c r="P121" s="140" t="str">
        <f t="shared" si="7"/>
        <v/>
      </c>
      <c r="Q121" s="305" t="str">
        <f t="shared" si="8"/>
        <v/>
      </c>
      <c r="R121" s="223" t="str">
        <f t="shared" si="86"/>
        <v/>
      </c>
      <c r="S121" s="278"/>
      <c r="T121" s="278"/>
      <c r="U121" s="255"/>
    </row>
    <row r="122" spans="1:22" ht="18.75" customHeight="1" x14ac:dyDescent="0.4">
      <c r="A122" s="186">
        <f t="shared" si="84"/>
        <v>82</v>
      </c>
      <c r="B122" s="96"/>
      <c r="C122" s="97"/>
      <c r="D122" s="112" t="str">
        <f t="shared" ref="D122" si="102">IF(C122="04【時給制】",1,"")</f>
        <v/>
      </c>
      <c r="E122" s="98"/>
      <c r="F122" s="99"/>
      <c r="G122" s="100"/>
      <c r="H122" s="134" t="str">
        <f t="shared" si="10"/>
        <v/>
      </c>
      <c r="I122" s="135" t="str">
        <f t="shared" si="2"/>
        <v/>
      </c>
      <c r="J122" s="101"/>
      <c r="K122" s="100"/>
      <c r="L122" s="134" t="str">
        <f t="shared" si="3"/>
        <v/>
      </c>
      <c r="M122" s="135" t="str">
        <f t="shared" si="4"/>
        <v/>
      </c>
      <c r="N122" s="138" t="str">
        <f t="shared" si="5"/>
        <v/>
      </c>
      <c r="O122" s="139" t="str">
        <f t="shared" si="6"/>
        <v/>
      </c>
      <c r="P122" s="140" t="str">
        <f t="shared" si="7"/>
        <v/>
      </c>
      <c r="Q122" s="305" t="str">
        <f t="shared" si="8"/>
        <v/>
      </c>
      <c r="R122" s="223" t="str">
        <f t="shared" si="86"/>
        <v/>
      </c>
      <c r="S122" s="278"/>
      <c r="T122" s="278"/>
      <c r="U122" s="255"/>
    </row>
    <row r="123" spans="1:22" ht="18.75" customHeight="1" x14ac:dyDescent="0.4">
      <c r="A123" s="186">
        <f t="shared" si="84"/>
        <v>83</v>
      </c>
      <c r="B123" s="96"/>
      <c r="C123" s="97"/>
      <c r="D123" s="112" t="str">
        <f t="shared" ref="D123" si="103">IF(C123="04【時給制】",1,"")</f>
        <v/>
      </c>
      <c r="E123" s="98"/>
      <c r="F123" s="99"/>
      <c r="G123" s="100"/>
      <c r="H123" s="134" t="str">
        <f t="shared" si="10"/>
        <v/>
      </c>
      <c r="I123" s="135" t="str">
        <f t="shared" si="2"/>
        <v/>
      </c>
      <c r="J123" s="101"/>
      <c r="K123" s="100"/>
      <c r="L123" s="134" t="str">
        <f t="shared" si="3"/>
        <v/>
      </c>
      <c r="M123" s="135" t="str">
        <f t="shared" si="4"/>
        <v/>
      </c>
      <c r="N123" s="138" t="str">
        <f t="shared" si="5"/>
        <v/>
      </c>
      <c r="O123" s="139" t="str">
        <f t="shared" si="6"/>
        <v/>
      </c>
      <c r="P123" s="140" t="str">
        <f t="shared" si="7"/>
        <v/>
      </c>
      <c r="Q123" s="305" t="str">
        <f t="shared" si="8"/>
        <v/>
      </c>
      <c r="R123" s="223" t="str">
        <f t="shared" si="86"/>
        <v/>
      </c>
      <c r="S123" s="278"/>
      <c r="T123" s="278"/>
      <c r="U123" s="255"/>
    </row>
    <row r="124" spans="1:22" ht="18.75" customHeight="1" x14ac:dyDescent="0.4">
      <c r="A124" s="186">
        <f t="shared" si="84"/>
        <v>84</v>
      </c>
      <c r="B124" s="96"/>
      <c r="C124" s="97"/>
      <c r="D124" s="112" t="str">
        <f t="shared" ref="D124" si="104">IF(C124="04【時給制】",1,"")</f>
        <v/>
      </c>
      <c r="E124" s="98"/>
      <c r="F124" s="99"/>
      <c r="G124" s="100"/>
      <c r="H124" s="134" t="str">
        <f t="shared" si="10"/>
        <v/>
      </c>
      <c r="I124" s="135" t="str">
        <f t="shared" si="2"/>
        <v/>
      </c>
      <c r="J124" s="101"/>
      <c r="K124" s="100"/>
      <c r="L124" s="134" t="str">
        <f t="shared" si="3"/>
        <v/>
      </c>
      <c r="M124" s="135" t="str">
        <f t="shared" si="4"/>
        <v/>
      </c>
      <c r="N124" s="138" t="str">
        <f t="shared" si="5"/>
        <v/>
      </c>
      <c r="O124" s="139" t="str">
        <f t="shared" si="6"/>
        <v/>
      </c>
      <c r="P124" s="140" t="str">
        <f t="shared" si="7"/>
        <v/>
      </c>
      <c r="Q124" s="305" t="str">
        <f t="shared" si="8"/>
        <v/>
      </c>
      <c r="R124" s="223" t="str">
        <f t="shared" si="86"/>
        <v/>
      </c>
      <c r="S124" s="278"/>
      <c r="T124" s="278"/>
      <c r="U124" s="255"/>
    </row>
    <row r="125" spans="1:22" ht="18.75" customHeight="1" x14ac:dyDescent="0.4">
      <c r="A125" s="186">
        <f t="shared" si="84"/>
        <v>85</v>
      </c>
      <c r="B125" s="96"/>
      <c r="C125" s="97"/>
      <c r="D125" s="112" t="str">
        <f t="shared" ref="D125" si="105">IF(C125="04【時給制】",1,"")</f>
        <v/>
      </c>
      <c r="E125" s="98"/>
      <c r="F125" s="99"/>
      <c r="G125" s="100"/>
      <c r="H125" s="134" t="str">
        <f t="shared" si="10"/>
        <v/>
      </c>
      <c r="I125" s="135" t="str">
        <f t="shared" si="2"/>
        <v/>
      </c>
      <c r="J125" s="101"/>
      <c r="K125" s="100"/>
      <c r="L125" s="134" t="str">
        <f t="shared" si="3"/>
        <v/>
      </c>
      <c r="M125" s="135" t="str">
        <f t="shared" si="4"/>
        <v/>
      </c>
      <c r="N125" s="138" t="str">
        <f t="shared" si="5"/>
        <v/>
      </c>
      <c r="O125" s="139" t="str">
        <f t="shared" si="6"/>
        <v/>
      </c>
      <c r="P125" s="140" t="str">
        <f t="shared" si="7"/>
        <v/>
      </c>
      <c r="Q125" s="305" t="str">
        <f t="shared" si="8"/>
        <v/>
      </c>
      <c r="R125" s="223" t="str">
        <f t="shared" si="86"/>
        <v/>
      </c>
      <c r="S125" s="278"/>
      <c r="T125" s="278"/>
      <c r="U125" s="255"/>
    </row>
    <row r="126" spans="1:22" ht="18.75" customHeight="1" x14ac:dyDescent="0.4">
      <c r="A126" s="186">
        <f t="shared" si="84"/>
        <v>86</v>
      </c>
      <c r="B126" s="96"/>
      <c r="C126" s="97"/>
      <c r="D126" s="112" t="str">
        <f t="shared" ref="D126" si="106">IF(C126="04【時給制】",1,"")</f>
        <v/>
      </c>
      <c r="E126" s="98"/>
      <c r="F126" s="99"/>
      <c r="G126" s="102"/>
      <c r="H126" s="134" t="str">
        <f t="shared" si="10"/>
        <v/>
      </c>
      <c r="I126" s="135" t="str">
        <f t="shared" si="2"/>
        <v/>
      </c>
      <c r="J126" s="101"/>
      <c r="K126" s="102"/>
      <c r="L126" s="134" t="str">
        <f t="shared" si="3"/>
        <v/>
      </c>
      <c r="M126" s="135" t="str">
        <f t="shared" si="4"/>
        <v/>
      </c>
      <c r="N126" s="138" t="str">
        <f t="shared" si="5"/>
        <v/>
      </c>
      <c r="O126" s="139" t="str">
        <f t="shared" si="6"/>
        <v/>
      </c>
      <c r="P126" s="140" t="str">
        <f t="shared" si="7"/>
        <v/>
      </c>
      <c r="Q126" s="305" t="str">
        <f t="shared" si="8"/>
        <v/>
      </c>
      <c r="R126" s="223" t="str">
        <f t="shared" si="86"/>
        <v/>
      </c>
      <c r="S126" s="278"/>
      <c r="T126" s="278"/>
      <c r="U126" s="255"/>
    </row>
    <row r="127" spans="1:22" ht="18.75" customHeight="1" x14ac:dyDescent="0.4">
      <c r="A127" s="186">
        <f t="shared" si="84"/>
        <v>87</v>
      </c>
      <c r="B127" s="96"/>
      <c r="C127" s="97"/>
      <c r="D127" s="112" t="str">
        <f t="shared" ref="D127" si="107">IF(C127="04【時給制】",1,"")</f>
        <v/>
      </c>
      <c r="E127" s="98"/>
      <c r="F127" s="99"/>
      <c r="G127" s="100"/>
      <c r="H127" s="134" t="str">
        <f t="shared" si="10"/>
        <v/>
      </c>
      <c r="I127" s="135" t="str">
        <f t="shared" si="2"/>
        <v/>
      </c>
      <c r="J127" s="101"/>
      <c r="K127" s="100"/>
      <c r="L127" s="134" t="str">
        <f t="shared" si="3"/>
        <v/>
      </c>
      <c r="M127" s="135" t="str">
        <f t="shared" si="4"/>
        <v/>
      </c>
      <c r="N127" s="138" t="str">
        <f t="shared" si="5"/>
        <v/>
      </c>
      <c r="O127" s="139" t="str">
        <f t="shared" si="6"/>
        <v/>
      </c>
      <c r="P127" s="140" t="str">
        <f t="shared" si="7"/>
        <v/>
      </c>
      <c r="Q127" s="305" t="str">
        <f t="shared" si="8"/>
        <v/>
      </c>
      <c r="R127" s="223" t="str">
        <f t="shared" si="86"/>
        <v/>
      </c>
      <c r="S127" s="278"/>
      <c r="T127" s="278"/>
      <c r="U127" s="255"/>
    </row>
    <row r="128" spans="1:22" ht="18.75" customHeight="1" x14ac:dyDescent="0.4">
      <c r="A128" s="186">
        <f t="shared" si="84"/>
        <v>88</v>
      </c>
      <c r="B128" s="96"/>
      <c r="C128" s="97"/>
      <c r="D128" s="112" t="str">
        <f t="shared" ref="D128" si="108">IF(C128="04【時給制】",1,"")</f>
        <v/>
      </c>
      <c r="E128" s="98"/>
      <c r="F128" s="99"/>
      <c r="G128" s="100"/>
      <c r="H128" s="134" t="str">
        <f t="shared" si="10"/>
        <v/>
      </c>
      <c r="I128" s="135" t="str">
        <f t="shared" si="2"/>
        <v/>
      </c>
      <c r="J128" s="101"/>
      <c r="K128" s="100"/>
      <c r="L128" s="134" t="str">
        <f t="shared" si="3"/>
        <v/>
      </c>
      <c r="M128" s="135" t="str">
        <f t="shared" si="4"/>
        <v/>
      </c>
      <c r="N128" s="138" t="str">
        <f t="shared" si="5"/>
        <v/>
      </c>
      <c r="O128" s="139" t="str">
        <f t="shared" si="6"/>
        <v/>
      </c>
      <c r="P128" s="140" t="str">
        <f t="shared" si="7"/>
        <v/>
      </c>
      <c r="Q128" s="305" t="str">
        <f t="shared" si="8"/>
        <v/>
      </c>
      <c r="R128" s="223" t="str">
        <f t="shared" si="86"/>
        <v/>
      </c>
      <c r="S128" s="278"/>
      <c r="T128" s="278"/>
      <c r="U128" s="255"/>
    </row>
    <row r="129" spans="1:22" ht="18.75" customHeight="1" x14ac:dyDescent="0.4">
      <c r="A129" s="186">
        <f t="shared" si="84"/>
        <v>89</v>
      </c>
      <c r="B129" s="96"/>
      <c r="C129" s="97"/>
      <c r="D129" s="112" t="str">
        <f t="shared" ref="D129" si="109">IF(C129="04【時給制】",1,"")</f>
        <v/>
      </c>
      <c r="E129" s="98"/>
      <c r="F129" s="99"/>
      <c r="G129" s="100"/>
      <c r="H129" s="134" t="str">
        <f t="shared" si="10"/>
        <v/>
      </c>
      <c r="I129" s="135" t="str">
        <f t="shared" si="2"/>
        <v/>
      </c>
      <c r="J129" s="101"/>
      <c r="K129" s="100"/>
      <c r="L129" s="134" t="str">
        <f t="shared" si="3"/>
        <v/>
      </c>
      <c r="M129" s="135" t="str">
        <f t="shared" si="4"/>
        <v/>
      </c>
      <c r="N129" s="138" t="str">
        <f t="shared" si="5"/>
        <v/>
      </c>
      <c r="O129" s="139" t="str">
        <f t="shared" si="6"/>
        <v/>
      </c>
      <c r="P129" s="140" t="str">
        <f t="shared" si="7"/>
        <v/>
      </c>
      <c r="Q129" s="305" t="str">
        <f t="shared" si="8"/>
        <v/>
      </c>
      <c r="R129" s="223" t="str">
        <f t="shared" si="86"/>
        <v/>
      </c>
      <c r="S129" s="278"/>
      <c r="T129" s="278"/>
      <c r="U129" s="255"/>
    </row>
    <row r="130" spans="1:22" ht="18.75" customHeight="1" x14ac:dyDescent="0.4">
      <c r="A130" s="186">
        <f t="shared" si="84"/>
        <v>90</v>
      </c>
      <c r="B130" s="96"/>
      <c r="C130" s="97"/>
      <c r="D130" s="112" t="str">
        <f t="shared" ref="D130" si="110">IF(C130="04【時給制】",1,"")</f>
        <v/>
      </c>
      <c r="E130" s="98"/>
      <c r="F130" s="99"/>
      <c r="G130" s="100"/>
      <c r="H130" s="134" t="str">
        <f t="shared" si="10"/>
        <v/>
      </c>
      <c r="I130" s="135" t="str">
        <f t="shared" si="2"/>
        <v/>
      </c>
      <c r="J130" s="101"/>
      <c r="K130" s="100"/>
      <c r="L130" s="134" t="str">
        <f t="shared" si="3"/>
        <v/>
      </c>
      <c r="M130" s="135" t="str">
        <f t="shared" si="4"/>
        <v/>
      </c>
      <c r="N130" s="138" t="str">
        <f t="shared" si="5"/>
        <v/>
      </c>
      <c r="O130" s="139" t="str">
        <f t="shared" si="6"/>
        <v/>
      </c>
      <c r="P130" s="140" t="str">
        <f t="shared" si="7"/>
        <v/>
      </c>
      <c r="Q130" s="305" t="str">
        <f t="shared" si="8"/>
        <v/>
      </c>
      <c r="R130" s="223" t="str">
        <f t="shared" si="86"/>
        <v/>
      </c>
      <c r="S130" s="278"/>
      <c r="T130" s="278"/>
      <c r="U130" s="255"/>
    </row>
    <row r="131" spans="1:22" ht="18.75" customHeight="1" x14ac:dyDescent="0.4">
      <c r="A131" s="186">
        <f t="shared" si="84"/>
        <v>91</v>
      </c>
      <c r="B131" s="96"/>
      <c r="C131" s="97"/>
      <c r="D131" s="112" t="str">
        <f t="shared" ref="D131" si="111">IF(C131="04【時給制】",1,"")</f>
        <v/>
      </c>
      <c r="E131" s="98"/>
      <c r="F131" s="99"/>
      <c r="G131" s="100"/>
      <c r="H131" s="134" t="str">
        <f t="shared" si="10"/>
        <v/>
      </c>
      <c r="I131" s="135" t="str">
        <f t="shared" si="2"/>
        <v/>
      </c>
      <c r="J131" s="101"/>
      <c r="K131" s="100"/>
      <c r="L131" s="134" t="str">
        <f t="shared" si="3"/>
        <v/>
      </c>
      <c r="M131" s="135" t="str">
        <f t="shared" si="4"/>
        <v/>
      </c>
      <c r="N131" s="138" t="str">
        <f t="shared" si="5"/>
        <v/>
      </c>
      <c r="O131" s="139" t="str">
        <f t="shared" si="6"/>
        <v/>
      </c>
      <c r="P131" s="140" t="str">
        <f t="shared" si="7"/>
        <v/>
      </c>
      <c r="Q131" s="305" t="str">
        <f t="shared" si="8"/>
        <v/>
      </c>
      <c r="R131" s="223" t="str">
        <f t="shared" si="86"/>
        <v/>
      </c>
      <c r="S131" s="278"/>
      <c r="T131" s="278"/>
      <c r="U131" s="255"/>
    </row>
    <row r="132" spans="1:22" ht="18.75" customHeight="1" x14ac:dyDescent="0.4">
      <c r="A132" s="186">
        <f t="shared" si="84"/>
        <v>92</v>
      </c>
      <c r="B132" s="96"/>
      <c r="C132" s="97"/>
      <c r="D132" s="112" t="str">
        <f t="shared" ref="D132" si="112">IF(C132="04【時給制】",1,"")</f>
        <v/>
      </c>
      <c r="E132" s="98"/>
      <c r="F132" s="99"/>
      <c r="G132" s="100"/>
      <c r="H132" s="134" t="str">
        <f t="shared" si="10"/>
        <v/>
      </c>
      <c r="I132" s="135" t="str">
        <f t="shared" si="2"/>
        <v/>
      </c>
      <c r="J132" s="101"/>
      <c r="K132" s="100"/>
      <c r="L132" s="134" t="str">
        <f t="shared" si="3"/>
        <v/>
      </c>
      <c r="M132" s="135" t="str">
        <f t="shared" si="4"/>
        <v/>
      </c>
      <c r="N132" s="138" t="str">
        <f t="shared" si="5"/>
        <v/>
      </c>
      <c r="O132" s="139" t="str">
        <f t="shared" si="6"/>
        <v/>
      </c>
      <c r="P132" s="140" t="str">
        <f t="shared" si="7"/>
        <v/>
      </c>
      <c r="Q132" s="305" t="str">
        <f t="shared" si="8"/>
        <v/>
      </c>
      <c r="R132" s="223" t="str">
        <f t="shared" si="86"/>
        <v/>
      </c>
      <c r="S132" s="278"/>
      <c r="T132" s="278"/>
      <c r="U132" s="255"/>
    </row>
    <row r="133" spans="1:22" ht="18.75" customHeight="1" x14ac:dyDescent="0.4">
      <c r="A133" s="186">
        <f t="shared" si="84"/>
        <v>93</v>
      </c>
      <c r="B133" s="96"/>
      <c r="C133" s="97"/>
      <c r="D133" s="112" t="str">
        <f t="shared" ref="D133" si="113">IF(C133="04【時給制】",1,"")</f>
        <v/>
      </c>
      <c r="E133" s="98"/>
      <c r="F133" s="99"/>
      <c r="G133" s="100"/>
      <c r="H133" s="134" t="str">
        <f t="shared" si="10"/>
        <v/>
      </c>
      <c r="I133" s="135" t="str">
        <f t="shared" si="2"/>
        <v/>
      </c>
      <c r="J133" s="101"/>
      <c r="K133" s="100"/>
      <c r="L133" s="134" t="str">
        <f t="shared" si="3"/>
        <v/>
      </c>
      <c r="M133" s="135" t="str">
        <f t="shared" si="4"/>
        <v/>
      </c>
      <c r="N133" s="138" t="str">
        <f t="shared" si="5"/>
        <v/>
      </c>
      <c r="O133" s="139" t="str">
        <f t="shared" si="6"/>
        <v/>
      </c>
      <c r="P133" s="140" t="str">
        <f t="shared" si="7"/>
        <v/>
      </c>
      <c r="Q133" s="305" t="str">
        <f t="shared" si="8"/>
        <v/>
      </c>
      <c r="R133" s="223" t="str">
        <f t="shared" si="86"/>
        <v/>
      </c>
      <c r="S133" s="278"/>
      <c r="T133" s="278"/>
      <c r="U133" s="255"/>
    </row>
    <row r="134" spans="1:22" ht="18.75" customHeight="1" x14ac:dyDescent="0.4">
      <c r="A134" s="186">
        <f t="shared" si="84"/>
        <v>94</v>
      </c>
      <c r="B134" s="96"/>
      <c r="C134" s="97"/>
      <c r="D134" s="112" t="str">
        <f t="shared" ref="D134" si="114">IF(C134="04【時給制】",1,"")</f>
        <v/>
      </c>
      <c r="E134" s="98"/>
      <c r="F134" s="99"/>
      <c r="G134" s="100"/>
      <c r="H134" s="134" t="str">
        <f t="shared" si="10"/>
        <v/>
      </c>
      <c r="I134" s="135" t="str">
        <f t="shared" si="2"/>
        <v/>
      </c>
      <c r="J134" s="101"/>
      <c r="K134" s="100"/>
      <c r="L134" s="134" t="str">
        <f t="shared" si="3"/>
        <v/>
      </c>
      <c r="M134" s="135" t="str">
        <f t="shared" si="4"/>
        <v/>
      </c>
      <c r="N134" s="138" t="str">
        <f t="shared" si="5"/>
        <v/>
      </c>
      <c r="O134" s="139" t="str">
        <f t="shared" si="6"/>
        <v/>
      </c>
      <c r="P134" s="140" t="str">
        <f t="shared" si="7"/>
        <v/>
      </c>
      <c r="Q134" s="305" t="str">
        <f t="shared" si="8"/>
        <v/>
      </c>
      <c r="R134" s="223" t="str">
        <f t="shared" si="86"/>
        <v/>
      </c>
      <c r="S134" s="278"/>
      <c r="T134" s="278"/>
      <c r="U134" s="255"/>
    </row>
    <row r="135" spans="1:22" ht="18.75" customHeight="1" x14ac:dyDescent="0.4">
      <c r="A135" s="186">
        <f t="shared" si="84"/>
        <v>95</v>
      </c>
      <c r="B135" s="96"/>
      <c r="C135" s="97"/>
      <c r="D135" s="112" t="str">
        <f t="shared" ref="D135" si="115">IF(C135="04【時給制】",1,"")</f>
        <v/>
      </c>
      <c r="E135" s="98"/>
      <c r="F135" s="99"/>
      <c r="G135" s="100"/>
      <c r="H135" s="134" t="str">
        <f t="shared" si="10"/>
        <v/>
      </c>
      <c r="I135" s="135" t="str">
        <f t="shared" si="2"/>
        <v/>
      </c>
      <c r="J135" s="101"/>
      <c r="K135" s="100"/>
      <c r="L135" s="134" t="str">
        <f t="shared" si="3"/>
        <v/>
      </c>
      <c r="M135" s="135" t="str">
        <f t="shared" si="4"/>
        <v/>
      </c>
      <c r="N135" s="138" t="str">
        <f t="shared" si="5"/>
        <v/>
      </c>
      <c r="O135" s="139" t="str">
        <f t="shared" si="6"/>
        <v/>
      </c>
      <c r="P135" s="140" t="str">
        <f t="shared" si="7"/>
        <v/>
      </c>
      <c r="Q135" s="305" t="str">
        <f t="shared" si="8"/>
        <v/>
      </c>
      <c r="R135" s="223" t="str">
        <f t="shared" si="86"/>
        <v/>
      </c>
      <c r="S135" s="278"/>
      <c r="T135" s="278"/>
      <c r="U135" s="255"/>
    </row>
    <row r="136" spans="1:22" ht="18.75" customHeight="1" x14ac:dyDescent="0.4">
      <c r="A136" s="186">
        <f t="shared" si="84"/>
        <v>96</v>
      </c>
      <c r="B136" s="96"/>
      <c r="C136" s="97"/>
      <c r="D136" s="112" t="str">
        <f t="shared" ref="D136" si="116">IF(C136="04【時給制】",1,"")</f>
        <v/>
      </c>
      <c r="E136" s="98"/>
      <c r="F136" s="99"/>
      <c r="G136" s="102"/>
      <c r="H136" s="134" t="str">
        <f t="shared" si="10"/>
        <v/>
      </c>
      <c r="I136" s="135" t="str">
        <f t="shared" si="2"/>
        <v/>
      </c>
      <c r="J136" s="101"/>
      <c r="K136" s="102"/>
      <c r="L136" s="134" t="str">
        <f t="shared" si="3"/>
        <v/>
      </c>
      <c r="M136" s="135" t="str">
        <f t="shared" si="4"/>
        <v/>
      </c>
      <c r="N136" s="138" t="str">
        <f t="shared" si="5"/>
        <v/>
      </c>
      <c r="O136" s="139" t="str">
        <f t="shared" si="6"/>
        <v/>
      </c>
      <c r="P136" s="140" t="str">
        <f t="shared" si="7"/>
        <v/>
      </c>
      <c r="Q136" s="305" t="str">
        <f t="shared" si="8"/>
        <v/>
      </c>
      <c r="R136" s="223" t="str">
        <f t="shared" si="86"/>
        <v/>
      </c>
      <c r="S136" s="278"/>
      <c r="T136" s="278"/>
      <c r="U136" s="255"/>
    </row>
    <row r="137" spans="1:22" ht="18.75" customHeight="1" x14ac:dyDescent="0.4">
      <c r="A137" s="186">
        <f t="shared" si="84"/>
        <v>97</v>
      </c>
      <c r="B137" s="96"/>
      <c r="C137" s="97"/>
      <c r="D137" s="112" t="str">
        <f t="shared" ref="D137" si="117">IF(C137="04【時給制】",1,"")</f>
        <v/>
      </c>
      <c r="E137" s="98"/>
      <c r="F137" s="99"/>
      <c r="G137" s="100"/>
      <c r="H137" s="134" t="str">
        <f t="shared" si="10"/>
        <v/>
      </c>
      <c r="I137" s="135" t="str">
        <f t="shared" si="2"/>
        <v/>
      </c>
      <c r="J137" s="101"/>
      <c r="K137" s="100"/>
      <c r="L137" s="134" t="str">
        <f t="shared" si="3"/>
        <v/>
      </c>
      <c r="M137" s="135" t="str">
        <f t="shared" si="4"/>
        <v/>
      </c>
      <c r="N137" s="138" t="str">
        <f t="shared" si="5"/>
        <v/>
      </c>
      <c r="O137" s="139" t="str">
        <f t="shared" si="6"/>
        <v/>
      </c>
      <c r="P137" s="140" t="str">
        <f t="shared" si="7"/>
        <v/>
      </c>
      <c r="Q137" s="305" t="str">
        <f t="shared" si="8"/>
        <v/>
      </c>
      <c r="R137" s="223" t="str">
        <f t="shared" si="86"/>
        <v/>
      </c>
      <c r="S137" s="278"/>
      <c r="T137" s="278"/>
      <c r="U137" s="255"/>
    </row>
    <row r="138" spans="1:22" ht="18.75" customHeight="1" x14ac:dyDescent="0.4">
      <c r="A138" s="186">
        <f t="shared" si="84"/>
        <v>98</v>
      </c>
      <c r="B138" s="96"/>
      <c r="C138" s="97"/>
      <c r="D138" s="112" t="str">
        <f t="shared" ref="D138" si="118">IF(C138="04【時給制】",1,"")</f>
        <v/>
      </c>
      <c r="E138" s="98"/>
      <c r="F138" s="99"/>
      <c r="G138" s="100"/>
      <c r="H138" s="134" t="str">
        <f t="shared" si="10"/>
        <v/>
      </c>
      <c r="I138" s="135" t="str">
        <f t="shared" si="2"/>
        <v/>
      </c>
      <c r="J138" s="101"/>
      <c r="K138" s="100"/>
      <c r="L138" s="134" t="str">
        <f t="shared" si="3"/>
        <v/>
      </c>
      <c r="M138" s="135" t="str">
        <f t="shared" si="4"/>
        <v/>
      </c>
      <c r="N138" s="138" t="str">
        <f t="shared" si="5"/>
        <v/>
      </c>
      <c r="O138" s="139" t="str">
        <f t="shared" si="6"/>
        <v/>
      </c>
      <c r="P138" s="140" t="str">
        <f t="shared" si="7"/>
        <v/>
      </c>
      <c r="Q138" s="305" t="str">
        <f t="shared" si="8"/>
        <v/>
      </c>
      <c r="R138" s="223" t="str">
        <f t="shared" si="86"/>
        <v/>
      </c>
      <c r="S138" s="278"/>
      <c r="T138" s="278"/>
      <c r="U138" s="255"/>
    </row>
    <row r="139" spans="1:22" ht="18.75" customHeight="1" x14ac:dyDescent="0.4">
      <c r="A139" s="186">
        <f t="shared" si="84"/>
        <v>99</v>
      </c>
      <c r="B139" s="96"/>
      <c r="C139" s="97"/>
      <c r="D139" s="112" t="str">
        <f t="shared" ref="D139" si="119">IF(C139="04【時給制】",1,"")</f>
        <v/>
      </c>
      <c r="E139" s="98"/>
      <c r="F139" s="99"/>
      <c r="G139" s="100"/>
      <c r="H139" s="134" t="str">
        <f t="shared" si="10"/>
        <v/>
      </c>
      <c r="I139" s="135" t="str">
        <f t="shared" si="2"/>
        <v/>
      </c>
      <c r="J139" s="101"/>
      <c r="K139" s="100"/>
      <c r="L139" s="134" t="str">
        <f t="shared" si="3"/>
        <v/>
      </c>
      <c r="M139" s="135" t="str">
        <f t="shared" si="4"/>
        <v/>
      </c>
      <c r="N139" s="138" t="str">
        <f t="shared" si="5"/>
        <v/>
      </c>
      <c r="O139" s="139" t="str">
        <f t="shared" si="6"/>
        <v/>
      </c>
      <c r="P139" s="140" t="str">
        <f t="shared" si="7"/>
        <v/>
      </c>
      <c r="Q139" s="305" t="str">
        <f t="shared" si="8"/>
        <v/>
      </c>
      <c r="R139" s="223" t="str">
        <f t="shared" si="86"/>
        <v/>
      </c>
      <c r="S139" s="278"/>
      <c r="T139" s="278"/>
      <c r="U139" s="255"/>
    </row>
    <row r="140" spans="1:22" ht="18.75" customHeight="1" x14ac:dyDescent="0.4">
      <c r="A140" s="186">
        <f t="shared" si="84"/>
        <v>100</v>
      </c>
      <c r="B140" s="96"/>
      <c r="C140" s="97"/>
      <c r="D140" s="112" t="str">
        <f t="shared" ref="D140" si="120">IF(C140="04【時給制】",1,"")</f>
        <v/>
      </c>
      <c r="E140" s="98"/>
      <c r="F140" s="99"/>
      <c r="G140" s="100"/>
      <c r="H140" s="134" t="str">
        <f t="shared" si="10"/>
        <v/>
      </c>
      <c r="I140" s="135" t="str">
        <f t="shared" si="2"/>
        <v/>
      </c>
      <c r="J140" s="101"/>
      <c r="K140" s="100"/>
      <c r="L140" s="134" t="str">
        <f t="shared" si="3"/>
        <v/>
      </c>
      <c r="M140" s="135" t="str">
        <f t="shared" si="4"/>
        <v/>
      </c>
      <c r="N140" s="138" t="str">
        <f t="shared" si="5"/>
        <v/>
      </c>
      <c r="O140" s="139" t="str">
        <f t="shared" si="6"/>
        <v/>
      </c>
      <c r="P140" s="140" t="str">
        <f t="shared" si="7"/>
        <v/>
      </c>
      <c r="Q140" s="305" t="str">
        <f t="shared" si="8"/>
        <v/>
      </c>
      <c r="R140" s="223" t="str">
        <f t="shared" si="86"/>
        <v/>
      </c>
      <c r="S140" s="278"/>
      <c r="T140" s="278"/>
      <c r="U140" s="255"/>
    </row>
    <row r="141" spans="1:22" ht="18.75" customHeight="1" x14ac:dyDescent="0.4">
      <c r="A141" s="186">
        <f t="shared" si="84"/>
        <v>101</v>
      </c>
      <c r="B141" s="96"/>
      <c r="C141" s="97"/>
      <c r="D141" s="112" t="str">
        <f t="shared" ref="D141" si="121">IF(C141="04【時給制】",1,"")</f>
        <v/>
      </c>
      <c r="E141" s="98"/>
      <c r="F141" s="99"/>
      <c r="G141" s="100"/>
      <c r="H141" s="134" t="str">
        <f t="shared" ref="H141:H180" si="122">IFERROR(IF(C141="02【日給制+手当(月額)】",G141/E141*D141,""),"")</f>
        <v/>
      </c>
      <c r="I141" s="135" t="str">
        <f t="shared" ref="I141:I180" si="123">IF(B141="","",F141+IF(E141="",G141,H141))</f>
        <v/>
      </c>
      <c r="J141" s="101"/>
      <c r="K141" s="100"/>
      <c r="L141" s="134" t="str">
        <f t="shared" ref="L141:L180" si="124">IFERROR(IF(C141="02【日給制+手当(月額)】",K141/E141*D141,""),"")</f>
        <v/>
      </c>
      <c r="M141" s="135" t="str">
        <f t="shared" ref="M141:M180" si="125">IF(B141="","",J141+IF(E141="",K141,L141))</f>
        <v/>
      </c>
      <c r="N141" s="138" t="str">
        <f t="shared" ref="N141:N180" si="126">IF(C141="88【退職・異動等】","",IFERROR(M141-I141,""))</f>
        <v/>
      </c>
      <c r="O141" s="139" t="str">
        <f t="shared" ref="O141:O180" si="127">IF(C141="88【退職・異動等】","",IFERROR(I141/D141,""))</f>
        <v/>
      </c>
      <c r="P141" s="140" t="str">
        <f t="shared" ref="P141:P180" si="128">IF(C141="88【退職・異動等】","",IFERROR(M141/D141,""))</f>
        <v/>
      </c>
      <c r="Q141" s="305" t="str">
        <f t="shared" ref="Q141:Q180" si="129">IFERROR(P141-O141,"")</f>
        <v/>
      </c>
      <c r="R141" s="223" t="str">
        <f t="shared" si="86"/>
        <v/>
      </c>
      <c r="S141" s="278"/>
      <c r="T141" s="278"/>
      <c r="U141" s="253"/>
      <c r="V141" s="254"/>
    </row>
    <row r="142" spans="1:22" ht="18.75" customHeight="1" x14ac:dyDescent="0.4">
      <c r="A142" s="186">
        <f t="shared" si="84"/>
        <v>102</v>
      </c>
      <c r="B142" s="96"/>
      <c r="C142" s="97"/>
      <c r="D142" s="112" t="str">
        <f t="shared" ref="D142" si="130">IF(C142="04【時給制】",1,"")</f>
        <v/>
      </c>
      <c r="E142" s="98"/>
      <c r="F142" s="99"/>
      <c r="G142" s="100"/>
      <c r="H142" s="134" t="str">
        <f t="shared" si="122"/>
        <v/>
      </c>
      <c r="I142" s="135" t="str">
        <f t="shared" si="123"/>
        <v/>
      </c>
      <c r="J142" s="101"/>
      <c r="K142" s="100"/>
      <c r="L142" s="134" t="str">
        <f t="shared" si="124"/>
        <v/>
      </c>
      <c r="M142" s="135" t="str">
        <f t="shared" si="125"/>
        <v/>
      </c>
      <c r="N142" s="138" t="str">
        <f t="shared" si="126"/>
        <v/>
      </c>
      <c r="O142" s="139" t="str">
        <f t="shared" si="127"/>
        <v/>
      </c>
      <c r="P142" s="140" t="str">
        <f t="shared" si="128"/>
        <v/>
      </c>
      <c r="Q142" s="305" t="str">
        <f t="shared" si="129"/>
        <v/>
      </c>
      <c r="R142" s="223" t="str">
        <f t="shared" si="86"/>
        <v/>
      </c>
      <c r="S142" s="278"/>
      <c r="T142" s="278"/>
      <c r="U142" s="253"/>
      <c r="V142" s="254"/>
    </row>
    <row r="143" spans="1:22" ht="18.75" customHeight="1" x14ac:dyDescent="0.4">
      <c r="A143" s="186">
        <f t="shared" si="84"/>
        <v>103</v>
      </c>
      <c r="B143" s="96"/>
      <c r="C143" s="97"/>
      <c r="D143" s="112" t="str">
        <f t="shared" ref="D143" si="131">IF(C143="04【時給制】",1,"")</f>
        <v/>
      </c>
      <c r="E143" s="98"/>
      <c r="F143" s="99"/>
      <c r="G143" s="100"/>
      <c r="H143" s="134" t="str">
        <f t="shared" si="122"/>
        <v/>
      </c>
      <c r="I143" s="135" t="str">
        <f t="shared" si="123"/>
        <v/>
      </c>
      <c r="J143" s="101"/>
      <c r="K143" s="100"/>
      <c r="L143" s="134" t="str">
        <f t="shared" si="124"/>
        <v/>
      </c>
      <c r="M143" s="135" t="str">
        <f t="shared" si="125"/>
        <v/>
      </c>
      <c r="N143" s="138" t="str">
        <f t="shared" si="126"/>
        <v/>
      </c>
      <c r="O143" s="139" t="str">
        <f t="shared" si="127"/>
        <v/>
      </c>
      <c r="P143" s="140" t="str">
        <f t="shared" si="128"/>
        <v/>
      </c>
      <c r="Q143" s="305" t="str">
        <f t="shared" si="129"/>
        <v/>
      </c>
      <c r="R143" s="223" t="str">
        <f t="shared" si="86"/>
        <v/>
      </c>
      <c r="S143" s="278"/>
      <c r="T143" s="278"/>
      <c r="U143" s="253"/>
      <c r="V143" s="254"/>
    </row>
    <row r="144" spans="1:22" ht="18.75" customHeight="1" x14ac:dyDescent="0.4">
      <c r="A144" s="186">
        <f t="shared" si="84"/>
        <v>104</v>
      </c>
      <c r="B144" s="96"/>
      <c r="C144" s="97"/>
      <c r="D144" s="112" t="str">
        <f t="shared" ref="D144" si="132">IF(C144="04【時給制】",1,"")</f>
        <v/>
      </c>
      <c r="E144" s="98"/>
      <c r="F144" s="99"/>
      <c r="G144" s="100"/>
      <c r="H144" s="134" t="str">
        <f t="shared" si="122"/>
        <v/>
      </c>
      <c r="I144" s="135" t="str">
        <f t="shared" si="123"/>
        <v/>
      </c>
      <c r="J144" s="101"/>
      <c r="K144" s="100"/>
      <c r="L144" s="134" t="str">
        <f t="shared" si="124"/>
        <v/>
      </c>
      <c r="M144" s="135" t="str">
        <f t="shared" si="125"/>
        <v/>
      </c>
      <c r="N144" s="138" t="str">
        <f t="shared" si="126"/>
        <v/>
      </c>
      <c r="O144" s="139" t="str">
        <f t="shared" si="127"/>
        <v/>
      </c>
      <c r="P144" s="140" t="str">
        <f t="shared" si="128"/>
        <v/>
      </c>
      <c r="Q144" s="305" t="str">
        <f t="shared" si="129"/>
        <v/>
      </c>
      <c r="R144" s="223" t="str">
        <f t="shared" si="86"/>
        <v/>
      </c>
      <c r="S144" s="278"/>
      <c r="T144" s="278"/>
      <c r="U144" s="255"/>
    </row>
    <row r="145" spans="1:21" ht="18.75" customHeight="1" x14ac:dyDescent="0.4">
      <c r="A145" s="186">
        <f t="shared" si="84"/>
        <v>105</v>
      </c>
      <c r="B145" s="96"/>
      <c r="C145" s="97"/>
      <c r="D145" s="112" t="str">
        <f t="shared" ref="D145" si="133">IF(C145="04【時給制】",1,"")</f>
        <v/>
      </c>
      <c r="E145" s="98"/>
      <c r="F145" s="99"/>
      <c r="G145" s="100"/>
      <c r="H145" s="134" t="str">
        <f t="shared" si="122"/>
        <v/>
      </c>
      <c r="I145" s="135" t="str">
        <f t="shared" si="123"/>
        <v/>
      </c>
      <c r="J145" s="101"/>
      <c r="K145" s="100"/>
      <c r="L145" s="134" t="str">
        <f t="shared" si="124"/>
        <v/>
      </c>
      <c r="M145" s="135" t="str">
        <f t="shared" si="125"/>
        <v/>
      </c>
      <c r="N145" s="138" t="str">
        <f t="shared" si="126"/>
        <v/>
      </c>
      <c r="O145" s="139" t="str">
        <f t="shared" si="127"/>
        <v/>
      </c>
      <c r="P145" s="140" t="str">
        <f t="shared" si="128"/>
        <v/>
      </c>
      <c r="Q145" s="305" t="str">
        <f t="shared" si="129"/>
        <v/>
      </c>
      <c r="R145" s="223" t="str">
        <f t="shared" si="86"/>
        <v/>
      </c>
      <c r="S145" s="278"/>
      <c r="T145" s="278"/>
      <c r="U145" s="255"/>
    </row>
    <row r="146" spans="1:21" ht="18.75" customHeight="1" x14ac:dyDescent="0.4">
      <c r="A146" s="186">
        <f t="shared" si="84"/>
        <v>106</v>
      </c>
      <c r="B146" s="96"/>
      <c r="C146" s="97"/>
      <c r="D146" s="112" t="str">
        <f t="shared" ref="D146" si="134">IF(C146="04【時給制】",1,"")</f>
        <v/>
      </c>
      <c r="E146" s="98"/>
      <c r="F146" s="99"/>
      <c r="G146" s="102"/>
      <c r="H146" s="134" t="str">
        <f t="shared" si="122"/>
        <v/>
      </c>
      <c r="I146" s="135" t="str">
        <f t="shared" si="123"/>
        <v/>
      </c>
      <c r="J146" s="101"/>
      <c r="K146" s="102"/>
      <c r="L146" s="134" t="str">
        <f t="shared" si="124"/>
        <v/>
      </c>
      <c r="M146" s="135" t="str">
        <f t="shared" si="125"/>
        <v/>
      </c>
      <c r="N146" s="138" t="str">
        <f t="shared" si="126"/>
        <v/>
      </c>
      <c r="O146" s="139" t="str">
        <f t="shared" si="127"/>
        <v/>
      </c>
      <c r="P146" s="140" t="str">
        <f t="shared" si="128"/>
        <v/>
      </c>
      <c r="Q146" s="305" t="str">
        <f t="shared" si="129"/>
        <v/>
      </c>
      <c r="R146" s="223" t="str">
        <f t="shared" si="86"/>
        <v/>
      </c>
      <c r="S146" s="278"/>
      <c r="T146" s="278"/>
      <c r="U146" s="255"/>
    </row>
    <row r="147" spans="1:21" ht="18.75" customHeight="1" x14ac:dyDescent="0.4">
      <c r="A147" s="186">
        <f t="shared" si="84"/>
        <v>107</v>
      </c>
      <c r="B147" s="96"/>
      <c r="C147" s="97"/>
      <c r="D147" s="112" t="str">
        <f t="shared" ref="D147" si="135">IF(C147="04【時給制】",1,"")</f>
        <v/>
      </c>
      <c r="E147" s="98"/>
      <c r="F147" s="99"/>
      <c r="G147" s="100"/>
      <c r="H147" s="134" t="str">
        <f t="shared" si="122"/>
        <v/>
      </c>
      <c r="I147" s="135" t="str">
        <f t="shared" si="123"/>
        <v/>
      </c>
      <c r="J147" s="101"/>
      <c r="K147" s="100"/>
      <c r="L147" s="134" t="str">
        <f t="shared" si="124"/>
        <v/>
      </c>
      <c r="M147" s="135" t="str">
        <f t="shared" si="125"/>
        <v/>
      </c>
      <c r="N147" s="138" t="str">
        <f t="shared" si="126"/>
        <v/>
      </c>
      <c r="O147" s="139" t="str">
        <f t="shared" si="127"/>
        <v/>
      </c>
      <c r="P147" s="140" t="str">
        <f t="shared" si="128"/>
        <v/>
      </c>
      <c r="Q147" s="305" t="str">
        <f t="shared" si="129"/>
        <v/>
      </c>
      <c r="R147" s="223" t="str">
        <f t="shared" si="86"/>
        <v/>
      </c>
      <c r="S147" s="278"/>
      <c r="T147" s="278"/>
      <c r="U147" s="255"/>
    </row>
    <row r="148" spans="1:21" ht="18.75" customHeight="1" x14ac:dyDescent="0.4">
      <c r="A148" s="186">
        <f t="shared" si="84"/>
        <v>108</v>
      </c>
      <c r="B148" s="96"/>
      <c r="C148" s="97"/>
      <c r="D148" s="112" t="str">
        <f t="shared" ref="D148" si="136">IF(C148="04【時給制】",1,"")</f>
        <v/>
      </c>
      <c r="E148" s="98"/>
      <c r="F148" s="99"/>
      <c r="G148" s="100"/>
      <c r="H148" s="134" t="str">
        <f t="shared" si="122"/>
        <v/>
      </c>
      <c r="I148" s="135" t="str">
        <f t="shared" si="123"/>
        <v/>
      </c>
      <c r="J148" s="101"/>
      <c r="K148" s="100"/>
      <c r="L148" s="134" t="str">
        <f t="shared" si="124"/>
        <v/>
      </c>
      <c r="M148" s="135" t="str">
        <f t="shared" si="125"/>
        <v/>
      </c>
      <c r="N148" s="138" t="str">
        <f t="shared" si="126"/>
        <v/>
      </c>
      <c r="O148" s="139" t="str">
        <f t="shared" si="127"/>
        <v/>
      </c>
      <c r="P148" s="140" t="str">
        <f t="shared" si="128"/>
        <v/>
      </c>
      <c r="Q148" s="305" t="str">
        <f t="shared" si="129"/>
        <v/>
      </c>
      <c r="R148" s="223" t="str">
        <f t="shared" si="86"/>
        <v/>
      </c>
      <c r="S148" s="278"/>
      <c r="T148" s="278"/>
      <c r="U148" s="255"/>
    </row>
    <row r="149" spans="1:21" ht="18.75" customHeight="1" x14ac:dyDescent="0.4">
      <c r="A149" s="186">
        <f t="shared" si="84"/>
        <v>109</v>
      </c>
      <c r="B149" s="96"/>
      <c r="C149" s="97"/>
      <c r="D149" s="112" t="str">
        <f t="shared" ref="D149" si="137">IF(C149="04【時給制】",1,"")</f>
        <v/>
      </c>
      <c r="E149" s="98"/>
      <c r="F149" s="99"/>
      <c r="G149" s="100"/>
      <c r="H149" s="134" t="str">
        <f t="shared" si="122"/>
        <v/>
      </c>
      <c r="I149" s="135" t="str">
        <f t="shared" si="123"/>
        <v/>
      </c>
      <c r="J149" s="101"/>
      <c r="K149" s="100"/>
      <c r="L149" s="134" t="str">
        <f t="shared" si="124"/>
        <v/>
      </c>
      <c r="M149" s="135" t="str">
        <f t="shared" si="125"/>
        <v/>
      </c>
      <c r="N149" s="138" t="str">
        <f t="shared" si="126"/>
        <v/>
      </c>
      <c r="O149" s="139" t="str">
        <f t="shared" si="127"/>
        <v/>
      </c>
      <c r="P149" s="140" t="str">
        <f t="shared" si="128"/>
        <v/>
      </c>
      <c r="Q149" s="305" t="str">
        <f t="shared" si="129"/>
        <v/>
      </c>
      <c r="R149" s="223" t="str">
        <f t="shared" si="86"/>
        <v/>
      </c>
      <c r="S149" s="278"/>
      <c r="T149" s="278"/>
      <c r="U149" s="255"/>
    </row>
    <row r="150" spans="1:21" ht="18.75" customHeight="1" x14ac:dyDescent="0.4">
      <c r="A150" s="186">
        <f t="shared" si="84"/>
        <v>110</v>
      </c>
      <c r="B150" s="96"/>
      <c r="C150" s="97"/>
      <c r="D150" s="112" t="str">
        <f t="shared" ref="D150" si="138">IF(C150="04【時給制】",1,"")</f>
        <v/>
      </c>
      <c r="E150" s="98"/>
      <c r="F150" s="99"/>
      <c r="G150" s="100"/>
      <c r="H150" s="134" t="str">
        <f t="shared" si="122"/>
        <v/>
      </c>
      <c r="I150" s="135" t="str">
        <f t="shared" si="123"/>
        <v/>
      </c>
      <c r="J150" s="101"/>
      <c r="K150" s="100"/>
      <c r="L150" s="134" t="str">
        <f t="shared" si="124"/>
        <v/>
      </c>
      <c r="M150" s="135" t="str">
        <f t="shared" si="125"/>
        <v/>
      </c>
      <c r="N150" s="138" t="str">
        <f t="shared" si="126"/>
        <v/>
      </c>
      <c r="O150" s="139" t="str">
        <f t="shared" si="127"/>
        <v/>
      </c>
      <c r="P150" s="140" t="str">
        <f t="shared" si="128"/>
        <v/>
      </c>
      <c r="Q150" s="305" t="str">
        <f t="shared" si="129"/>
        <v/>
      </c>
      <c r="R150" s="223" t="str">
        <f t="shared" si="86"/>
        <v/>
      </c>
      <c r="S150" s="278"/>
      <c r="T150" s="278"/>
      <c r="U150" s="255"/>
    </row>
    <row r="151" spans="1:21" ht="18.75" customHeight="1" x14ac:dyDescent="0.4">
      <c r="A151" s="186">
        <f t="shared" si="84"/>
        <v>111</v>
      </c>
      <c r="B151" s="96"/>
      <c r="C151" s="97"/>
      <c r="D151" s="112" t="str">
        <f t="shared" ref="D151" si="139">IF(C151="04【時給制】",1,"")</f>
        <v/>
      </c>
      <c r="E151" s="98"/>
      <c r="F151" s="99"/>
      <c r="G151" s="100"/>
      <c r="H151" s="134" t="str">
        <f t="shared" si="122"/>
        <v/>
      </c>
      <c r="I151" s="135" t="str">
        <f t="shared" si="123"/>
        <v/>
      </c>
      <c r="J151" s="101"/>
      <c r="K151" s="100"/>
      <c r="L151" s="134" t="str">
        <f t="shared" si="124"/>
        <v/>
      </c>
      <c r="M151" s="135" t="str">
        <f t="shared" si="125"/>
        <v/>
      </c>
      <c r="N151" s="138" t="str">
        <f t="shared" si="126"/>
        <v/>
      </c>
      <c r="O151" s="139" t="str">
        <f t="shared" si="127"/>
        <v/>
      </c>
      <c r="P151" s="140" t="str">
        <f t="shared" si="128"/>
        <v/>
      </c>
      <c r="Q151" s="305" t="str">
        <f t="shared" si="129"/>
        <v/>
      </c>
      <c r="R151" s="223" t="str">
        <f t="shared" si="86"/>
        <v/>
      </c>
      <c r="S151" s="278"/>
      <c r="T151" s="278"/>
      <c r="U151" s="255"/>
    </row>
    <row r="152" spans="1:21" ht="18.75" customHeight="1" x14ac:dyDescent="0.4">
      <c r="A152" s="186">
        <f t="shared" si="84"/>
        <v>112</v>
      </c>
      <c r="B152" s="96"/>
      <c r="C152" s="97"/>
      <c r="D152" s="112" t="str">
        <f t="shared" ref="D152" si="140">IF(C152="04【時給制】",1,"")</f>
        <v/>
      </c>
      <c r="E152" s="98"/>
      <c r="F152" s="99"/>
      <c r="G152" s="100"/>
      <c r="H152" s="134" t="str">
        <f t="shared" si="122"/>
        <v/>
      </c>
      <c r="I152" s="135" t="str">
        <f t="shared" si="123"/>
        <v/>
      </c>
      <c r="J152" s="101"/>
      <c r="K152" s="100"/>
      <c r="L152" s="134" t="str">
        <f t="shared" si="124"/>
        <v/>
      </c>
      <c r="M152" s="135" t="str">
        <f t="shared" si="125"/>
        <v/>
      </c>
      <c r="N152" s="138" t="str">
        <f t="shared" si="126"/>
        <v/>
      </c>
      <c r="O152" s="139" t="str">
        <f t="shared" si="127"/>
        <v/>
      </c>
      <c r="P152" s="140" t="str">
        <f t="shared" si="128"/>
        <v/>
      </c>
      <c r="Q152" s="305" t="str">
        <f t="shared" si="129"/>
        <v/>
      </c>
      <c r="R152" s="223" t="str">
        <f t="shared" si="86"/>
        <v/>
      </c>
      <c r="S152" s="278"/>
      <c r="T152" s="278"/>
      <c r="U152" s="255"/>
    </row>
    <row r="153" spans="1:21" ht="18.75" customHeight="1" x14ac:dyDescent="0.4">
      <c r="A153" s="186">
        <f t="shared" si="84"/>
        <v>113</v>
      </c>
      <c r="B153" s="96"/>
      <c r="C153" s="97"/>
      <c r="D153" s="112" t="str">
        <f t="shared" ref="D153" si="141">IF(C153="04【時給制】",1,"")</f>
        <v/>
      </c>
      <c r="E153" s="98"/>
      <c r="F153" s="99"/>
      <c r="G153" s="100"/>
      <c r="H153" s="134" t="str">
        <f t="shared" si="122"/>
        <v/>
      </c>
      <c r="I153" s="135" t="str">
        <f t="shared" si="123"/>
        <v/>
      </c>
      <c r="J153" s="101"/>
      <c r="K153" s="100"/>
      <c r="L153" s="134" t="str">
        <f t="shared" si="124"/>
        <v/>
      </c>
      <c r="M153" s="135" t="str">
        <f t="shared" si="125"/>
        <v/>
      </c>
      <c r="N153" s="138" t="str">
        <f t="shared" si="126"/>
        <v/>
      </c>
      <c r="O153" s="139" t="str">
        <f t="shared" si="127"/>
        <v/>
      </c>
      <c r="P153" s="140" t="str">
        <f t="shared" si="128"/>
        <v/>
      </c>
      <c r="Q153" s="305" t="str">
        <f t="shared" si="129"/>
        <v/>
      </c>
      <c r="R153" s="223" t="str">
        <f t="shared" si="86"/>
        <v/>
      </c>
      <c r="S153" s="278"/>
      <c r="T153" s="278"/>
      <c r="U153" s="255"/>
    </row>
    <row r="154" spans="1:21" ht="18.75" customHeight="1" x14ac:dyDescent="0.4">
      <c r="A154" s="186">
        <f t="shared" si="84"/>
        <v>114</v>
      </c>
      <c r="B154" s="96"/>
      <c r="C154" s="97"/>
      <c r="D154" s="112" t="str">
        <f t="shared" ref="D154" si="142">IF(C154="04【時給制】",1,"")</f>
        <v/>
      </c>
      <c r="E154" s="98"/>
      <c r="F154" s="99"/>
      <c r="G154" s="100"/>
      <c r="H154" s="134" t="str">
        <f t="shared" si="122"/>
        <v/>
      </c>
      <c r="I154" s="135" t="str">
        <f t="shared" si="123"/>
        <v/>
      </c>
      <c r="J154" s="101"/>
      <c r="K154" s="100"/>
      <c r="L154" s="134" t="str">
        <f t="shared" si="124"/>
        <v/>
      </c>
      <c r="M154" s="135" t="str">
        <f t="shared" si="125"/>
        <v/>
      </c>
      <c r="N154" s="138" t="str">
        <f t="shared" si="126"/>
        <v/>
      </c>
      <c r="O154" s="139" t="str">
        <f t="shared" si="127"/>
        <v/>
      </c>
      <c r="P154" s="140" t="str">
        <f t="shared" si="128"/>
        <v/>
      </c>
      <c r="Q154" s="305" t="str">
        <f t="shared" si="129"/>
        <v/>
      </c>
      <c r="R154" s="223" t="str">
        <f t="shared" si="86"/>
        <v/>
      </c>
      <c r="S154" s="278"/>
      <c r="T154" s="278"/>
      <c r="U154" s="255"/>
    </row>
    <row r="155" spans="1:21" ht="18.75" customHeight="1" x14ac:dyDescent="0.4">
      <c r="A155" s="186">
        <f t="shared" si="84"/>
        <v>115</v>
      </c>
      <c r="B155" s="96"/>
      <c r="C155" s="97"/>
      <c r="D155" s="112" t="str">
        <f t="shared" ref="D155" si="143">IF(C155="04【時給制】",1,"")</f>
        <v/>
      </c>
      <c r="E155" s="98"/>
      <c r="F155" s="99"/>
      <c r="G155" s="100"/>
      <c r="H155" s="134" t="str">
        <f t="shared" si="122"/>
        <v/>
      </c>
      <c r="I155" s="135" t="str">
        <f t="shared" si="123"/>
        <v/>
      </c>
      <c r="J155" s="101"/>
      <c r="K155" s="100"/>
      <c r="L155" s="134" t="str">
        <f t="shared" si="124"/>
        <v/>
      </c>
      <c r="M155" s="135" t="str">
        <f t="shared" si="125"/>
        <v/>
      </c>
      <c r="N155" s="138" t="str">
        <f t="shared" si="126"/>
        <v/>
      </c>
      <c r="O155" s="139" t="str">
        <f t="shared" si="127"/>
        <v/>
      </c>
      <c r="P155" s="140" t="str">
        <f t="shared" si="128"/>
        <v/>
      </c>
      <c r="Q155" s="305" t="str">
        <f t="shared" si="129"/>
        <v/>
      </c>
      <c r="R155" s="223" t="str">
        <f t="shared" si="86"/>
        <v/>
      </c>
      <c r="S155" s="278"/>
      <c r="T155" s="278"/>
      <c r="U155" s="255"/>
    </row>
    <row r="156" spans="1:21" ht="18.75" customHeight="1" x14ac:dyDescent="0.4">
      <c r="A156" s="186">
        <f t="shared" si="84"/>
        <v>116</v>
      </c>
      <c r="B156" s="96"/>
      <c r="C156" s="97"/>
      <c r="D156" s="112" t="str">
        <f t="shared" ref="D156" si="144">IF(C156="04【時給制】",1,"")</f>
        <v/>
      </c>
      <c r="E156" s="98"/>
      <c r="F156" s="99"/>
      <c r="G156" s="102"/>
      <c r="H156" s="134" t="str">
        <f t="shared" si="122"/>
        <v/>
      </c>
      <c r="I156" s="135" t="str">
        <f t="shared" si="123"/>
        <v/>
      </c>
      <c r="J156" s="101"/>
      <c r="K156" s="102"/>
      <c r="L156" s="134" t="str">
        <f t="shared" si="124"/>
        <v/>
      </c>
      <c r="M156" s="135" t="str">
        <f t="shared" si="125"/>
        <v/>
      </c>
      <c r="N156" s="138" t="str">
        <f t="shared" si="126"/>
        <v/>
      </c>
      <c r="O156" s="139" t="str">
        <f t="shared" si="127"/>
        <v/>
      </c>
      <c r="P156" s="140" t="str">
        <f t="shared" si="128"/>
        <v/>
      </c>
      <c r="Q156" s="305" t="str">
        <f t="shared" si="129"/>
        <v/>
      </c>
      <c r="R156" s="223" t="str">
        <f t="shared" si="86"/>
        <v/>
      </c>
      <c r="S156" s="278"/>
      <c r="T156" s="278"/>
      <c r="U156" s="255"/>
    </row>
    <row r="157" spans="1:21" ht="18.75" customHeight="1" x14ac:dyDescent="0.4">
      <c r="A157" s="186">
        <f t="shared" si="84"/>
        <v>117</v>
      </c>
      <c r="B157" s="96"/>
      <c r="C157" s="97"/>
      <c r="D157" s="112" t="str">
        <f t="shared" ref="D157" si="145">IF(C157="04【時給制】",1,"")</f>
        <v/>
      </c>
      <c r="E157" s="98"/>
      <c r="F157" s="99"/>
      <c r="G157" s="100"/>
      <c r="H157" s="134" t="str">
        <f t="shared" si="122"/>
        <v/>
      </c>
      <c r="I157" s="135" t="str">
        <f t="shared" si="123"/>
        <v/>
      </c>
      <c r="J157" s="101"/>
      <c r="K157" s="100"/>
      <c r="L157" s="134" t="str">
        <f t="shared" si="124"/>
        <v/>
      </c>
      <c r="M157" s="135" t="str">
        <f t="shared" si="125"/>
        <v/>
      </c>
      <c r="N157" s="138" t="str">
        <f t="shared" si="126"/>
        <v/>
      </c>
      <c r="O157" s="139" t="str">
        <f t="shared" si="127"/>
        <v/>
      </c>
      <c r="P157" s="140" t="str">
        <f t="shared" si="128"/>
        <v/>
      </c>
      <c r="Q157" s="305" t="str">
        <f t="shared" si="129"/>
        <v/>
      </c>
      <c r="R157" s="223" t="str">
        <f t="shared" si="86"/>
        <v/>
      </c>
      <c r="S157" s="278"/>
      <c r="T157" s="278"/>
      <c r="U157" s="255"/>
    </row>
    <row r="158" spans="1:21" ht="18.75" customHeight="1" x14ac:dyDescent="0.4">
      <c r="A158" s="186">
        <f t="shared" si="84"/>
        <v>118</v>
      </c>
      <c r="B158" s="96"/>
      <c r="C158" s="97"/>
      <c r="D158" s="112" t="str">
        <f t="shared" ref="D158" si="146">IF(C158="04【時給制】",1,"")</f>
        <v/>
      </c>
      <c r="E158" s="98"/>
      <c r="F158" s="99"/>
      <c r="G158" s="100"/>
      <c r="H158" s="134" t="str">
        <f t="shared" si="122"/>
        <v/>
      </c>
      <c r="I158" s="135" t="str">
        <f t="shared" si="123"/>
        <v/>
      </c>
      <c r="J158" s="101"/>
      <c r="K158" s="100"/>
      <c r="L158" s="134" t="str">
        <f t="shared" si="124"/>
        <v/>
      </c>
      <c r="M158" s="135" t="str">
        <f t="shared" si="125"/>
        <v/>
      </c>
      <c r="N158" s="138" t="str">
        <f t="shared" si="126"/>
        <v/>
      </c>
      <c r="O158" s="139" t="str">
        <f t="shared" si="127"/>
        <v/>
      </c>
      <c r="P158" s="140" t="str">
        <f t="shared" si="128"/>
        <v/>
      </c>
      <c r="Q158" s="305" t="str">
        <f t="shared" si="129"/>
        <v/>
      </c>
      <c r="R158" s="223" t="str">
        <f t="shared" si="86"/>
        <v/>
      </c>
      <c r="S158" s="278"/>
      <c r="T158" s="278"/>
      <c r="U158" s="255"/>
    </row>
    <row r="159" spans="1:21" ht="18.75" customHeight="1" x14ac:dyDescent="0.4">
      <c r="A159" s="186">
        <f t="shared" si="84"/>
        <v>119</v>
      </c>
      <c r="B159" s="96"/>
      <c r="C159" s="97"/>
      <c r="D159" s="112" t="str">
        <f t="shared" ref="D159" si="147">IF(C159="04【時給制】",1,"")</f>
        <v/>
      </c>
      <c r="E159" s="98"/>
      <c r="F159" s="99"/>
      <c r="G159" s="100"/>
      <c r="H159" s="134" t="str">
        <f t="shared" si="122"/>
        <v/>
      </c>
      <c r="I159" s="135" t="str">
        <f t="shared" si="123"/>
        <v/>
      </c>
      <c r="J159" s="101"/>
      <c r="K159" s="100"/>
      <c r="L159" s="134" t="str">
        <f t="shared" si="124"/>
        <v/>
      </c>
      <c r="M159" s="135" t="str">
        <f t="shared" si="125"/>
        <v/>
      </c>
      <c r="N159" s="138" t="str">
        <f t="shared" si="126"/>
        <v/>
      </c>
      <c r="O159" s="139" t="str">
        <f t="shared" si="127"/>
        <v/>
      </c>
      <c r="P159" s="140" t="str">
        <f t="shared" si="128"/>
        <v/>
      </c>
      <c r="Q159" s="305" t="str">
        <f t="shared" si="129"/>
        <v/>
      </c>
      <c r="R159" s="223" t="str">
        <f t="shared" si="86"/>
        <v/>
      </c>
      <c r="S159" s="278"/>
      <c r="T159" s="278"/>
      <c r="U159" s="255"/>
    </row>
    <row r="160" spans="1:21" ht="18.75" customHeight="1" x14ac:dyDescent="0.4">
      <c r="A160" s="186">
        <f t="shared" si="84"/>
        <v>120</v>
      </c>
      <c r="B160" s="96"/>
      <c r="C160" s="97"/>
      <c r="D160" s="112" t="str">
        <f t="shared" ref="D160" si="148">IF(C160="04【時給制】",1,"")</f>
        <v/>
      </c>
      <c r="E160" s="98"/>
      <c r="F160" s="99"/>
      <c r="G160" s="100"/>
      <c r="H160" s="134" t="str">
        <f t="shared" si="122"/>
        <v/>
      </c>
      <c r="I160" s="135" t="str">
        <f t="shared" si="123"/>
        <v/>
      </c>
      <c r="J160" s="101"/>
      <c r="K160" s="100"/>
      <c r="L160" s="134" t="str">
        <f t="shared" si="124"/>
        <v/>
      </c>
      <c r="M160" s="135" t="str">
        <f t="shared" si="125"/>
        <v/>
      </c>
      <c r="N160" s="138" t="str">
        <f t="shared" si="126"/>
        <v/>
      </c>
      <c r="O160" s="139" t="str">
        <f t="shared" si="127"/>
        <v/>
      </c>
      <c r="P160" s="140" t="str">
        <f t="shared" si="128"/>
        <v/>
      </c>
      <c r="Q160" s="305" t="str">
        <f t="shared" si="129"/>
        <v/>
      </c>
      <c r="R160" s="223" t="str">
        <f t="shared" si="86"/>
        <v/>
      </c>
      <c r="S160" s="278"/>
      <c r="T160" s="278"/>
      <c r="U160" s="255"/>
    </row>
    <row r="161" spans="1:22" ht="18.75" customHeight="1" x14ac:dyDescent="0.4">
      <c r="A161" s="186">
        <f t="shared" si="84"/>
        <v>121</v>
      </c>
      <c r="B161" s="96"/>
      <c r="C161" s="97"/>
      <c r="D161" s="112" t="str">
        <f t="shared" ref="D161" si="149">IF(C161="04【時給制】",1,"")</f>
        <v/>
      </c>
      <c r="E161" s="98"/>
      <c r="F161" s="99"/>
      <c r="G161" s="100"/>
      <c r="H161" s="134" t="str">
        <f t="shared" si="122"/>
        <v/>
      </c>
      <c r="I161" s="135" t="str">
        <f t="shared" si="123"/>
        <v/>
      </c>
      <c r="J161" s="101"/>
      <c r="K161" s="100"/>
      <c r="L161" s="134" t="str">
        <f t="shared" si="124"/>
        <v/>
      </c>
      <c r="M161" s="135" t="str">
        <f t="shared" si="125"/>
        <v/>
      </c>
      <c r="N161" s="138" t="str">
        <f t="shared" si="126"/>
        <v/>
      </c>
      <c r="O161" s="139" t="str">
        <f t="shared" si="127"/>
        <v/>
      </c>
      <c r="P161" s="140" t="str">
        <f t="shared" si="128"/>
        <v/>
      </c>
      <c r="Q161" s="305" t="str">
        <f t="shared" si="129"/>
        <v/>
      </c>
      <c r="R161" s="223" t="str">
        <f t="shared" si="86"/>
        <v/>
      </c>
      <c r="S161" s="278"/>
      <c r="T161" s="278"/>
      <c r="U161" s="253"/>
      <c r="V161" s="254"/>
    </row>
    <row r="162" spans="1:22" ht="18.75" customHeight="1" x14ac:dyDescent="0.4">
      <c r="A162" s="186">
        <f t="shared" si="84"/>
        <v>122</v>
      </c>
      <c r="B162" s="96"/>
      <c r="C162" s="97"/>
      <c r="D162" s="112" t="str">
        <f t="shared" ref="D162" si="150">IF(C162="04【時給制】",1,"")</f>
        <v/>
      </c>
      <c r="E162" s="98"/>
      <c r="F162" s="99"/>
      <c r="G162" s="100"/>
      <c r="H162" s="134" t="str">
        <f t="shared" si="122"/>
        <v/>
      </c>
      <c r="I162" s="135" t="str">
        <f t="shared" si="123"/>
        <v/>
      </c>
      <c r="J162" s="101"/>
      <c r="K162" s="100"/>
      <c r="L162" s="134" t="str">
        <f t="shared" si="124"/>
        <v/>
      </c>
      <c r="M162" s="135" t="str">
        <f t="shared" si="125"/>
        <v/>
      </c>
      <c r="N162" s="138" t="str">
        <f t="shared" si="126"/>
        <v/>
      </c>
      <c r="O162" s="139" t="str">
        <f t="shared" si="127"/>
        <v/>
      </c>
      <c r="P162" s="140" t="str">
        <f t="shared" si="128"/>
        <v/>
      </c>
      <c r="Q162" s="305" t="str">
        <f t="shared" si="129"/>
        <v/>
      </c>
      <c r="R162" s="223" t="str">
        <f t="shared" si="86"/>
        <v/>
      </c>
      <c r="S162" s="278"/>
      <c r="T162" s="278"/>
      <c r="U162" s="253"/>
      <c r="V162" s="254"/>
    </row>
    <row r="163" spans="1:22" ht="18.75" customHeight="1" x14ac:dyDescent="0.4">
      <c r="A163" s="186">
        <f t="shared" si="84"/>
        <v>123</v>
      </c>
      <c r="B163" s="96"/>
      <c r="C163" s="97"/>
      <c r="D163" s="112" t="str">
        <f t="shared" ref="D163" si="151">IF(C163="04【時給制】",1,"")</f>
        <v/>
      </c>
      <c r="E163" s="98"/>
      <c r="F163" s="99"/>
      <c r="G163" s="100"/>
      <c r="H163" s="134" t="str">
        <f t="shared" si="122"/>
        <v/>
      </c>
      <c r="I163" s="135" t="str">
        <f t="shared" si="123"/>
        <v/>
      </c>
      <c r="J163" s="101"/>
      <c r="K163" s="100"/>
      <c r="L163" s="134" t="str">
        <f t="shared" si="124"/>
        <v/>
      </c>
      <c r="M163" s="135" t="str">
        <f t="shared" si="125"/>
        <v/>
      </c>
      <c r="N163" s="138" t="str">
        <f t="shared" si="126"/>
        <v/>
      </c>
      <c r="O163" s="139" t="str">
        <f t="shared" si="127"/>
        <v/>
      </c>
      <c r="P163" s="140" t="str">
        <f t="shared" si="128"/>
        <v/>
      </c>
      <c r="Q163" s="305" t="str">
        <f t="shared" si="129"/>
        <v/>
      </c>
      <c r="R163" s="223" t="str">
        <f t="shared" si="86"/>
        <v/>
      </c>
      <c r="S163" s="278"/>
      <c r="T163" s="278"/>
      <c r="U163" s="253"/>
      <c r="V163" s="254"/>
    </row>
    <row r="164" spans="1:22" ht="18.75" customHeight="1" x14ac:dyDescent="0.4">
      <c r="A164" s="186">
        <f t="shared" si="84"/>
        <v>124</v>
      </c>
      <c r="B164" s="96"/>
      <c r="C164" s="97"/>
      <c r="D164" s="112" t="str">
        <f t="shared" ref="D164" si="152">IF(C164="04【時給制】",1,"")</f>
        <v/>
      </c>
      <c r="E164" s="98"/>
      <c r="F164" s="99"/>
      <c r="G164" s="100"/>
      <c r="H164" s="134" t="str">
        <f t="shared" si="122"/>
        <v/>
      </c>
      <c r="I164" s="135" t="str">
        <f t="shared" si="123"/>
        <v/>
      </c>
      <c r="J164" s="101"/>
      <c r="K164" s="100"/>
      <c r="L164" s="134" t="str">
        <f t="shared" si="124"/>
        <v/>
      </c>
      <c r="M164" s="135" t="str">
        <f t="shared" si="125"/>
        <v/>
      </c>
      <c r="N164" s="138" t="str">
        <f t="shared" si="126"/>
        <v/>
      </c>
      <c r="O164" s="139" t="str">
        <f t="shared" si="127"/>
        <v/>
      </c>
      <c r="P164" s="140" t="str">
        <f t="shared" si="128"/>
        <v/>
      </c>
      <c r="Q164" s="305" t="str">
        <f t="shared" si="129"/>
        <v/>
      </c>
      <c r="R164" s="223" t="str">
        <f t="shared" si="86"/>
        <v/>
      </c>
      <c r="S164" s="278"/>
      <c r="T164" s="278"/>
      <c r="U164" s="255"/>
    </row>
    <row r="165" spans="1:22" ht="18.75" customHeight="1" x14ac:dyDescent="0.4">
      <c r="A165" s="186">
        <f t="shared" si="84"/>
        <v>125</v>
      </c>
      <c r="B165" s="96"/>
      <c r="C165" s="97"/>
      <c r="D165" s="112" t="str">
        <f t="shared" ref="D165" si="153">IF(C165="04【時給制】",1,"")</f>
        <v/>
      </c>
      <c r="E165" s="98"/>
      <c r="F165" s="99"/>
      <c r="G165" s="100"/>
      <c r="H165" s="134" t="str">
        <f t="shared" si="122"/>
        <v/>
      </c>
      <c r="I165" s="135" t="str">
        <f t="shared" si="123"/>
        <v/>
      </c>
      <c r="J165" s="101"/>
      <c r="K165" s="100"/>
      <c r="L165" s="134" t="str">
        <f t="shared" si="124"/>
        <v/>
      </c>
      <c r="M165" s="135" t="str">
        <f t="shared" si="125"/>
        <v/>
      </c>
      <c r="N165" s="138" t="str">
        <f t="shared" si="126"/>
        <v/>
      </c>
      <c r="O165" s="139" t="str">
        <f t="shared" si="127"/>
        <v/>
      </c>
      <c r="P165" s="140" t="str">
        <f t="shared" si="128"/>
        <v/>
      </c>
      <c r="Q165" s="305" t="str">
        <f t="shared" si="129"/>
        <v/>
      </c>
      <c r="R165" s="223" t="str">
        <f t="shared" si="86"/>
        <v/>
      </c>
      <c r="S165" s="278"/>
      <c r="T165" s="278"/>
      <c r="U165" s="255"/>
    </row>
    <row r="166" spans="1:22" ht="18.75" customHeight="1" x14ac:dyDescent="0.4">
      <c r="A166" s="186">
        <f t="shared" si="84"/>
        <v>126</v>
      </c>
      <c r="B166" s="96"/>
      <c r="C166" s="97"/>
      <c r="D166" s="112" t="str">
        <f t="shared" ref="D166" si="154">IF(C166="04【時給制】",1,"")</f>
        <v/>
      </c>
      <c r="E166" s="98"/>
      <c r="F166" s="99"/>
      <c r="G166" s="102"/>
      <c r="H166" s="134" t="str">
        <f t="shared" si="122"/>
        <v/>
      </c>
      <c r="I166" s="135" t="str">
        <f t="shared" si="123"/>
        <v/>
      </c>
      <c r="J166" s="101"/>
      <c r="K166" s="102"/>
      <c r="L166" s="134" t="str">
        <f t="shared" si="124"/>
        <v/>
      </c>
      <c r="M166" s="135" t="str">
        <f t="shared" si="125"/>
        <v/>
      </c>
      <c r="N166" s="138" t="str">
        <f t="shared" si="126"/>
        <v/>
      </c>
      <c r="O166" s="139" t="str">
        <f t="shared" si="127"/>
        <v/>
      </c>
      <c r="P166" s="140" t="str">
        <f t="shared" si="128"/>
        <v/>
      </c>
      <c r="Q166" s="305" t="str">
        <f t="shared" si="129"/>
        <v/>
      </c>
      <c r="R166" s="223" t="str">
        <f t="shared" si="86"/>
        <v/>
      </c>
      <c r="S166" s="278"/>
      <c r="T166" s="278"/>
      <c r="U166" s="255"/>
    </row>
    <row r="167" spans="1:22" ht="18.75" customHeight="1" x14ac:dyDescent="0.4">
      <c r="A167" s="186">
        <f t="shared" si="84"/>
        <v>127</v>
      </c>
      <c r="B167" s="96"/>
      <c r="C167" s="97"/>
      <c r="D167" s="112" t="str">
        <f t="shared" ref="D167" si="155">IF(C167="04【時給制】",1,"")</f>
        <v/>
      </c>
      <c r="E167" s="98"/>
      <c r="F167" s="99"/>
      <c r="G167" s="100"/>
      <c r="H167" s="134" t="str">
        <f t="shared" si="122"/>
        <v/>
      </c>
      <c r="I167" s="135" t="str">
        <f t="shared" si="123"/>
        <v/>
      </c>
      <c r="J167" s="101"/>
      <c r="K167" s="100"/>
      <c r="L167" s="134" t="str">
        <f t="shared" si="124"/>
        <v/>
      </c>
      <c r="M167" s="135" t="str">
        <f t="shared" si="125"/>
        <v/>
      </c>
      <c r="N167" s="138" t="str">
        <f t="shared" si="126"/>
        <v/>
      </c>
      <c r="O167" s="139" t="str">
        <f t="shared" si="127"/>
        <v/>
      </c>
      <c r="P167" s="140" t="str">
        <f t="shared" si="128"/>
        <v/>
      </c>
      <c r="Q167" s="305" t="str">
        <f t="shared" si="129"/>
        <v/>
      </c>
      <c r="R167" s="223" t="str">
        <f t="shared" si="86"/>
        <v/>
      </c>
      <c r="S167" s="278"/>
      <c r="T167" s="278"/>
      <c r="U167" s="255"/>
    </row>
    <row r="168" spans="1:22" ht="18.75" customHeight="1" x14ac:dyDescent="0.4">
      <c r="A168" s="186">
        <f t="shared" si="84"/>
        <v>128</v>
      </c>
      <c r="B168" s="96"/>
      <c r="C168" s="97"/>
      <c r="D168" s="112" t="str">
        <f t="shared" ref="D168" si="156">IF(C168="04【時給制】",1,"")</f>
        <v/>
      </c>
      <c r="E168" s="98"/>
      <c r="F168" s="99"/>
      <c r="G168" s="100"/>
      <c r="H168" s="134" t="str">
        <f t="shared" si="122"/>
        <v/>
      </c>
      <c r="I168" s="135" t="str">
        <f t="shared" si="123"/>
        <v/>
      </c>
      <c r="J168" s="101"/>
      <c r="K168" s="100"/>
      <c r="L168" s="134" t="str">
        <f t="shared" si="124"/>
        <v/>
      </c>
      <c r="M168" s="135" t="str">
        <f t="shared" si="125"/>
        <v/>
      </c>
      <c r="N168" s="138" t="str">
        <f t="shared" si="126"/>
        <v/>
      </c>
      <c r="O168" s="139" t="str">
        <f t="shared" si="127"/>
        <v/>
      </c>
      <c r="P168" s="140" t="str">
        <f t="shared" si="128"/>
        <v/>
      </c>
      <c r="Q168" s="305" t="str">
        <f t="shared" si="129"/>
        <v/>
      </c>
      <c r="R168" s="223" t="str">
        <f t="shared" si="86"/>
        <v/>
      </c>
      <c r="S168" s="278"/>
      <c r="T168" s="278"/>
      <c r="U168" s="255"/>
    </row>
    <row r="169" spans="1:22" ht="18.75" customHeight="1" x14ac:dyDescent="0.4">
      <c r="A169" s="186">
        <f t="shared" si="84"/>
        <v>129</v>
      </c>
      <c r="B169" s="96"/>
      <c r="C169" s="97"/>
      <c r="D169" s="112" t="str">
        <f t="shared" ref="D169" si="157">IF(C169="04【時給制】",1,"")</f>
        <v/>
      </c>
      <c r="E169" s="98"/>
      <c r="F169" s="99"/>
      <c r="G169" s="100"/>
      <c r="H169" s="134" t="str">
        <f t="shared" si="122"/>
        <v/>
      </c>
      <c r="I169" s="135" t="str">
        <f t="shared" si="123"/>
        <v/>
      </c>
      <c r="J169" s="101"/>
      <c r="K169" s="100"/>
      <c r="L169" s="134" t="str">
        <f t="shared" si="124"/>
        <v/>
      </c>
      <c r="M169" s="135" t="str">
        <f t="shared" si="125"/>
        <v/>
      </c>
      <c r="N169" s="138" t="str">
        <f t="shared" si="126"/>
        <v/>
      </c>
      <c r="O169" s="139" t="str">
        <f t="shared" si="127"/>
        <v/>
      </c>
      <c r="P169" s="140" t="str">
        <f t="shared" si="128"/>
        <v/>
      </c>
      <c r="Q169" s="305" t="str">
        <f t="shared" si="129"/>
        <v/>
      </c>
      <c r="R169" s="223" t="str">
        <f t="shared" si="86"/>
        <v/>
      </c>
      <c r="S169" s="278"/>
      <c r="T169" s="278"/>
      <c r="U169" s="255"/>
    </row>
    <row r="170" spans="1:22" ht="18.75" customHeight="1" x14ac:dyDescent="0.4">
      <c r="A170" s="186">
        <f t="shared" si="84"/>
        <v>130</v>
      </c>
      <c r="B170" s="96"/>
      <c r="C170" s="97"/>
      <c r="D170" s="112" t="str">
        <f t="shared" ref="D170" si="158">IF(C170="04【時給制】",1,"")</f>
        <v/>
      </c>
      <c r="E170" s="98"/>
      <c r="F170" s="99"/>
      <c r="G170" s="100"/>
      <c r="H170" s="134" t="str">
        <f t="shared" si="122"/>
        <v/>
      </c>
      <c r="I170" s="135" t="str">
        <f t="shared" si="123"/>
        <v/>
      </c>
      <c r="J170" s="101"/>
      <c r="K170" s="100"/>
      <c r="L170" s="134" t="str">
        <f t="shared" si="124"/>
        <v/>
      </c>
      <c r="M170" s="135" t="str">
        <f t="shared" si="125"/>
        <v/>
      </c>
      <c r="N170" s="138" t="str">
        <f t="shared" si="126"/>
        <v/>
      </c>
      <c r="O170" s="139" t="str">
        <f t="shared" si="127"/>
        <v/>
      </c>
      <c r="P170" s="140" t="str">
        <f t="shared" si="128"/>
        <v/>
      </c>
      <c r="Q170" s="305" t="str">
        <f t="shared" si="129"/>
        <v/>
      </c>
      <c r="R170" s="223" t="str">
        <f t="shared" ref="R170:R233" si="159">IF(P170="","",IF(OR(O170&lt;998,P170&lt;MAX(1062,$Q$28)),"最低賃金未満","○"))</f>
        <v/>
      </c>
      <c r="S170" s="278"/>
      <c r="T170" s="278"/>
      <c r="U170" s="255"/>
    </row>
    <row r="171" spans="1:22" ht="18.75" customHeight="1" x14ac:dyDescent="0.4">
      <c r="A171" s="186">
        <f t="shared" si="84"/>
        <v>131</v>
      </c>
      <c r="B171" s="96"/>
      <c r="C171" s="97"/>
      <c r="D171" s="112" t="str">
        <f t="shared" ref="D171" si="160">IF(C171="04【時給制】",1,"")</f>
        <v/>
      </c>
      <c r="E171" s="98"/>
      <c r="F171" s="99"/>
      <c r="G171" s="100"/>
      <c r="H171" s="134" t="str">
        <f t="shared" si="122"/>
        <v/>
      </c>
      <c r="I171" s="135" t="str">
        <f t="shared" si="123"/>
        <v/>
      </c>
      <c r="J171" s="101"/>
      <c r="K171" s="100"/>
      <c r="L171" s="134" t="str">
        <f t="shared" si="124"/>
        <v/>
      </c>
      <c r="M171" s="135" t="str">
        <f t="shared" si="125"/>
        <v/>
      </c>
      <c r="N171" s="138" t="str">
        <f t="shared" si="126"/>
        <v/>
      </c>
      <c r="O171" s="139" t="str">
        <f t="shared" si="127"/>
        <v/>
      </c>
      <c r="P171" s="140" t="str">
        <f t="shared" si="128"/>
        <v/>
      </c>
      <c r="Q171" s="305" t="str">
        <f t="shared" si="129"/>
        <v/>
      </c>
      <c r="R171" s="223" t="str">
        <f t="shared" si="159"/>
        <v/>
      </c>
      <c r="S171" s="278"/>
      <c r="T171" s="278"/>
      <c r="U171" s="255"/>
    </row>
    <row r="172" spans="1:22" ht="18.75" customHeight="1" x14ac:dyDescent="0.4">
      <c r="A172" s="186">
        <f t="shared" si="84"/>
        <v>132</v>
      </c>
      <c r="B172" s="96"/>
      <c r="C172" s="97"/>
      <c r="D172" s="112" t="str">
        <f t="shared" ref="D172" si="161">IF(C172="04【時給制】",1,"")</f>
        <v/>
      </c>
      <c r="E172" s="98"/>
      <c r="F172" s="99"/>
      <c r="G172" s="100"/>
      <c r="H172" s="134" t="str">
        <f t="shared" si="122"/>
        <v/>
      </c>
      <c r="I172" s="135" t="str">
        <f t="shared" si="123"/>
        <v/>
      </c>
      <c r="J172" s="101"/>
      <c r="K172" s="100"/>
      <c r="L172" s="134" t="str">
        <f t="shared" si="124"/>
        <v/>
      </c>
      <c r="M172" s="135" t="str">
        <f t="shared" si="125"/>
        <v/>
      </c>
      <c r="N172" s="138" t="str">
        <f t="shared" si="126"/>
        <v/>
      </c>
      <c r="O172" s="139" t="str">
        <f t="shared" si="127"/>
        <v/>
      </c>
      <c r="P172" s="140" t="str">
        <f t="shared" si="128"/>
        <v/>
      </c>
      <c r="Q172" s="305" t="str">
        <f t="shared" si="129"/>
        <v/>
      </c>
      <c r="R172" s="223" t="str">
        <f t="shared" si="159"/>
        <v/>
      </c>
      <c r="S172" s="278"/>
      <c r="T172" s="278"/>
      <c r="U172" s="255"/>
    </row>
    <row r="173" spans="1:22" ht="18.75" customHeight="1" x14ac:dyDescent="0.4">
      <c r="A173" s="186">
        <f t="shared" si="84"/>
        <v>133</v>
      </c>
      <c r="B173" s="96"/>
      <c r="C173" s="97"/>
      <c r="D173" s="112" t="str">
        <f t="shared" ref="D173" si="162">IF(C173="04【時給制】",1,"")</f>
        <v/>
      </c>
      <c r="E173" s="98"/>
      <c r="F173" s="99"/>
      <c r="G173" s="100"/>
      <c r="H173" s="134" t="str">
        <f t="shared" si="122"/>
        <v/>
      </c>
      <c r="I173" s="135" t="str">
        <f t="shared" si="123"/>
        <v/>
      </c>
      <c r="J173" s="101"/>
      <c r="K173" s="100"/>
      <c r="L173" s="134" t="str">
        <f t="shared" si="124"/>
        <v/>
      </c>
      <c r="M173" s="135" t="str">
        <f t="shared" si="125"/>
        <v/>
      </c>
      <c r="N173" s="138" t="str">
        <f t="shared" si="126"/>
        <v/>
      </c>
      <c r="O173" s="139" t="str">
        <f t="shared" si="127"/>
        <v/>
      </c>
      <c r="P173" s="140" t="str">
        <f t="shared" si="128"/>
        <v/>
      </c>
      <c r="Q173" s="305" t="str">
        <f t="shared" si="129"/>
        <v/>
      </c>
      <c r="R173" s="223" t="str">
        <f t="shared" si="159"/>
        <v/>
      </c>
      <c r="S173" s="278"/>
      <c r="T173" s="278"/>
      <c r="U173" s="255"/>
    </row>
    <row r="174" spans="1:22" ht="18.75" customHeight="1" x14ac:dyDescent="0.4">
      <c r="A174" s="186">
        <f t="shared" si="84"/>
        <v>134</v>
      </c>
      <c r="B174" s="96"/>
      <c r="C174" s="97"/>
      <c r="D174" s="112" t="str">
        <f t="shared" ref="D174" si="163">IF(C174="04【時給制】",1,"")</f>
        <v/>
      </c>
      <c r="E174" s="98"/>
      <c r="F174" s="99"/>
      <c r="G174" s="100"/>
      <c r="H174" s="134" t="str">
        <f t="shared" si="122"/>
        <v/>
      </c>
      <c r="I174" s="135" t="str">
        <f t="shared" si="123"/>
        <v/>
      </c>
      <c r="J174" s="101"/>
      <c r="K174" s="100"/>
      <c r="L174" s="134" t="str">
        <f t="shared" si="124"/>
        <v/>
      </c>
      <c r="M174" s="135" t="str">
        <f t="shared" si="125"/>
        <v/>
      </c>
      <c r="N174" s="138" t="str">
        <f t="shared" si="126"/>
        <v/>
      </c>
      <c r="O174" s="139" t="str">
        <f t="shared" si="127"/>
        <v/>
      </c>
      <c r="P174" s="140" t="str">
        <f t="shared" si="128"/>
        <v/>
      </c>
      <c r="Q174" s="305" t="str">
        <f t="shared" si="129"/>
        <v/>
      </c>
      <c r="R174" s="223" t="str">
        <f t="shared" si="159"/>
        <v/>
      </c>
      <c r="S174" s="278"/>
      <c r="T174" s="278"/>
      <c r="U174" s="255"/>
    </row>
    <row r="175" spans="1:22" ht="18.75" customHeight="1" x14ac:dyDescent="0.4">
      <c r="A175" s="186">
        <f t="shared" si="84"/>
        <v>135</v>
      </c>
      <c r="B175" s="96"/>
      <c r="C175" s="97"/>
      <c r="D175" s="112" t="str">
        <f t="shared" ref="D175" si="164">IF(C175="04【時給制】",1,"")</f>
        <v/>
      </c>
      <c r="E175" s="98"/>
      <c r="F175" s="99"/>
      <c r="G175" s="100"/>
      <c r="H175" s="134" t="str">
        <f t="shared" si="122"/>
        <v/>
      </c>
      <c r="I175" s="135" t="str">
        <f t="shared" si="123"/>
        <v/>
      </c>
      <c r="J175" s="101"/>
      <c r="K175" s="100"/>
      <c r="L175" s="134" t="str">
        <f t="shared" si="124"/>
        <v/>
      </c>
      <c r="M175" s="135" t="str">
        <f t="shared" si="125"/>
        <v/>
      </c>
      <c r="N175" s="138" t="str">
        <f t="shared" si="126"/>
        <v/>
      </c>
      <c r="O175" s="139" t="str">
        <f t="shared" si="127"/>
        <v/>
      </c>
      <c r="P175" s="140" t="str">
        <f t="shared" si="128"/>
        <v/>
      </c>
      <c r="Q175" s="305" t="str">
        <f t="shared" si="129"/>
        <v/>
      </c>
      <c r="R175" s="223" t="str">
        <f t="shared" si="159"/>
        <v/>
      </c>
      <c r="S175" s="278"/>
      <c r="T175" s="278"/>
      <c r="U175" s="255"/>
    </row>
    <row r="176" spans="1:22" ht="18.75" customHeight="1" x14ac:dyDescent="0.4">
      <c r="A176" s="186">
        <f t="shared" si="84"/>
        <v>136</v>
      </c>
      <c r="B176" s="96"/>
      <c r="C176" s="97"/>
      <c r="D176" s="112" t="str">
        <f t="shared" ref="D176" si="165">IF(C176="04【時給制】",1,"")</f>
        <v/>
      </c>
      <c r="E176" s="98"/>
      <c r="F176" s="99"/>
      <c r="G176" s="102"/>
      <c r="H176" s="134" t="str">
        <f t="shared" si="122"/>
        <v/>
      </c>
      <c r="I176" s="135" t="str">
        <f t="shared" si="123"/>
        <v/>
      </c>
      <c r="J176" s="101"/>
      <c r="K176" s="102"/>
      <c r="L176" s="134" t="str">
        <f t="shared" si="124"/>
        <v/>
      </c>
      <c r="M176" s="135" t="str">
        <f t="shared" si="125"/>
        <v/>
      </c>
      <c r="N176" s="138" t="str">
        <f t="shared" si="126"/>
        <v/>
      </c>
      <c r="O176" s="139" t="str">
        <f t="shared" si="127"/>
        <v/>
      </c>
      <c r="P176" s="140" t="str">
        <f t="shared" si="128"/>
        <v/>
      </c>
      <c r="Q176" s="305" t="str">
        <f t="shared" si="129"/>
        <v/>
      </c>
      <c r="R176" s="223" t="str">
        <f t="shared" si="159"/>
        <v/>
      </c>
      <c r="S176" s="278"/>
      <c r="T176" s="278"/>
      <c r="U176" s="255"/>
    </row>
    <row r="177" spans="1:22" ht="18.75" customHeight="1" x14ac:dyDescent="0.4">
      <c r="A177" s="186">
        <f t="shared" si="84"/>
        <v>137</v>
      </c>
      <c r="B177" s="96"/>
      <c r="C177" s="97"/>
      <c r="D177" s="112" t="str">
        <f t="shared" ref="D177" si="166">IF(C177="04【時給制】",1,"")</f>
        <v/>
      </c>
      <c r="E177" s="98"/>
      <c r="F177" s="99"/>
      <c r="G177" s="100"/>
      <c r="H177" s="134" t="str">
        <f t="shared" si="122"/>
        <v/>
      </c>
      <c r="I177" s="135" t="str">
        <f t="shared" si="123"/>
        <v/>
      </c>
      <c r="J177" s="101"/>
      <c r="K177" s="100"/>
      <c r="L177" s="134" t="str">
        <f t="shared" si="124"/>
        <v/>
      </c>
      <c r="M177" s="135" t="str">
        <f t="shared" si="125"/>
        <v/>
      </c>
      <c r="N177" s="138" t="str">
        <f t="shared" si="126"/>
        <v/>
      </c>
      <c r="O177" s="139" t="str">
        <f t="shared" si="127"/>
        <v/>
      </c>
      <c r="P177" s="140" t="str">
        <f t="shared" si="128"/>
        <v/>
      </c>
      <c r="Q177" s="305" t="str">
        <f t="shared" si="129"/>
        <v/>
      </c>
      <c r="R177" s="223" t="str">
        <f t="shared" si="159"/>
        <v/>
      </c>
      <c r="S177" s="278"/>
      <c r="T177" s="278"/>
      <c r="U177" s="255"/>
    </row>
    <row r="178" spans="1:22" ht="18.75" customHeight="1" x14ac:dyDescent="0.4">
      <c r="A178" s="186">
        <f t="shared" si="84"/>
        <v>138</v>
      </c>
      <c r="B178" s="96"/>
      <c r="C178" s="97"/>
      <c r="D178" s="112" t="str">
        <f t="shared" ref="D178" si="167">IF(C178="04【時給制】",1,"")</f>
        <v/>
      </c>
      <c r="E178" s="98"/>
      <c r="F178" s="99"/>
      <c r="G178" s="100"/>
      <c r="H178" s="134" t="str">
        <f t="shared" si="122"/>
        <v/>
      </c>
      <c r="I178" s="135" t="str">
        <f t="shared" si="123"/>
        <v/>
      </c>
      <c r="J178" s="101"/>
      <c r="K178" s="100"/>
      <c r="L178" s="134" t="str">
        <f t="shared" si="124"/>
        <v/>
      </c>
      <c r="M178" s="135" t="str">
        <f t="shared" si="125"/>
        <v/>
      </c>
      <c r="N178" s="138" t="str">
        <f t="shared" si="126"/>
        <v/>
      </c>
      <c r="O178" s="139" t="str">
        <f t="shared" si="127"/>
        <v/>
      </c>
      <c r="P178" s="140" t="str">
        <f t="shared" si="128"/>
        <v/>
      </c>
      <c r="Q178" s="305" t="str">
        <f t="shared" si="129"/>
        <v/>
      </c>
      <c r="R178" s="223" t="str">
        <f t="shared" si="159"/>
        <v/>
      </c>
      <c r="S178" s="278"/>
      <c r="T178" s="278"/>
      <c r="U178" s="255"/>
    </row>
    <row r="179" spans="1:22" ht="18.75" customHeight="1" x14ac:dyDescent="0.4">
      <c r="A179" s="186">
        <f t="shared" si="84"/>
        <v>139</v>
      </c>
      <c r="B179" s="96"/>
      <c r="C179" s="97"/>
      <c r="D179" s="112" t="str">
        <f t="shared" ref="D179" si="168">IF(C179="04【時給制】",1,"")</f>
        <v/>
      </c>
      <c r="E179" s="98"/>
      <c r="F179" s="99"/>
      <c r="G179" s="100"/>
      <c r="H179" s="134" t="str">
        <f t="shared" si="122"/>
        <v/>
      </c>
      <c r="I179" s="135" t="str">
        <f t="shared" si="123"/>
        <v/>
      </c>
      <c r="J179" s="101"/>
      <c r="K179" s="100"/>
      <c r="L179" s="134" t="str">
        <f t="shared" si="124"/>
        <v/>
      </c>
      <c r="M179" s="135" t="str">
        <f t="shared" si="125"/>
        <v/>
      </c>
      <c r="N179" s="138" t="str">
        <f t="shared" si="126"/>
        <v/>
      </c>
      <c r="O179" s="139" t="str">
        <f t="shared" si="127"/>
        <v/>
      </c>
      <c r="P179" s="140" t="str">
        <f t="shared" si="128"/>
        <v/>
      </c>
      <c r="Q179" s="305" t="str">
        <f t="shared" si="129"/>
        <v/>
      </c>
      <c r="R179" s="223" t="str">
        <f t="shared" si="159"/>
        <v/>
      </c>
      <c r="S179" s="278"/>
      <c r="T179" s="278"/>
      <c r="U179" s="255"/>
    </row>
    <row r="180" spans="1:22" ht="18.75" customHeight="1" x14ac:dyDescent="0.4">
      <c r="A180" s="186">
        <f t="shared" si="84"/>
        <v>140</v>
      </c>
      <c r="B180" s="96"/>
      <c r="C180" s="97"/>
      <c r="D180" s="112" t="str">
        <f t="shared" ref="D180" si="169">IF(C180="04【時給制】",1,"")</f>
        <v/>
      </c>
      <c r="E180" s="98"/>
      <c r="F180" s="99"/>
      <c r="G180" s="100"/>
      <c r="H180" s="134" t="str">
        <f t="shared" si="122"/>
        <v/>
      </c>
      <c r="I180" s="135" t="str">
        <f t="shared" si="123"/>
        <v/>
      </c>
      <c r="J180" s="101"/>
      <c r="K180" s="100"/>
      <c r="L180" s="134" t="str">
        <f t="shared" si="124"/>
        <v/>
      </c>
      <c r="M180" s="135" t="str">
        <f t="shared" si="125"/>
        <v/>
      </c>
      <c r="N180" s="138" t="str">
        <f t="shared" si="126"/>
        <v/>
      </c>
      <c r="O180" s="139" t="str">
        <f t="shared" si="127"/>
        <v/>
      </c>
      <c r="P180" s="140" t="str">
        <f t="shared" si="128"/>
        <v/>
      </c>
      <c r="Q180" s="305" t="str">
        <f t="shared" si="129"/>
        <v/>
      </c>
      <c r="R180" s="223" t="str">
        <f t="shared" si="159"/>
        <v/>
      </c>
      <c r="S180" s="278"/>
      <c r="T180" s="278"/>
      <c r="U180" s="255"/>
    </row>
    <row r="181" spans="1:22" ht="18.75" customHeight="1" x14ac:dyDescent="0.4">
      <c r="A181" s="186">
        <f t="shared" si="84"/>
        <v>141</v>
      </c>
      <c r="B181" s="96"/>
      <c r="C181" s="97"/>
      <c r="D181" s="112" t="str">
        <f t="shared" ref="D181" si="170">IF(C181="04【時給制】",1,"")</f>
        <v/>
      </c>
      <c r="E181" s="98"/>
      <c r="F181" s="99"/>
      <c r="G181" s="100"/>
      <c r="H181" s="134" t="str">
        <f t="shared" si="10"/>
        <v/>
      </c>
      <c r="I181" s="135" t="str">
        <f t="shared" si="2"/>
        <v/>
      </c>
      <c r="J181" s="101"/>
      <c r="K181" s="100"/>
      <c r="L181" s="134" t="str">
        <f t="shared" si="3"/>
        <v/>
      </c>
      <c r="M181" s="135" t="str">
        <f t="shared" si="4"/>
        <v/>
      </c>
      <c r="N181" s="138" t="str">
        <f t="shared" si="5"/>
        <v/>
      </c>
      <c r="O181" s="139" t="str">
        <f t="shared" si="6"/>
        <v/>
      </c>
      <c r="P181" s="140" t="str">
        <f t="shared" si="7"/>
        <v/>
      </c>
      <c r="Q181" s="305" t="str">
        <f t="shared" si="8"/>
        <v/>
      </c>
      <c r="R181" s="223" t="str">
        <f t="shared" si="159"/>
        <v/>
      </c>
      <c r="S181" s="278"/>
      <c r="T181" s="278"/>
      <c r="U181" s="253"/>
      <c r="V181" s="254"/>
    </row>
    <row r="182" spans="1:22" ht="18.75" customHeight="1" x14ac:dyDescent="0.4">
      <c r="A182" s="186">
        <f t="shared" si="84"/>
        <v>142</v>
      </c>
      <c r="B182" s="96"/>
      <c r="C182" s="97"/>
      <c r="D182" s="112" t="str">
        <f t="shared" ref="D182" si="171">IF(C182="04【時給制】",1,"")</f>
        <v/>
      </c>
      <c r="E182" s="98"/>
      <c r="F182" s="99"/>
      <c r="G182" s="100"/>
      <c r="H182" s="134" t="str">
        <f t="shared" si="10"/>
        <v/>
      </c>
      <c r="I182" s="135" t="str">
        <f t="shared" si="2"/>
        <v/>
      </c>
      <c r="J182" s="101"/>
      <c r="K182" s="100"/>
      <c r="L182" s="134" t="str">
        <f t="shared" si="3"/>
        <v/>
      </c>
      <c r="M182" s="135" t="str">
        <f t="shared" si="4"/>
        <v/>
      </c>
      <c r="N182" s="138" t="str">
        <f t="shared" si="5"/>
        <v/>
      </c>
      <c r="O182" s="139" t="str">
        <f t="shared" si="6"/>
        <v/>
      </c>
      <c r="P182" s="140" t="str">
        <f t="shared" si="7"/>
        <v/>
      </c>
      <c r="Q182" s="305" t="str">
        <f t="shared" si="8"/>
        <v/>
      </c>
      <c r="R182" s="223" t="str">
        <f t="shared" si="159"/>
        <v/>
      </c>
      <c r="S182" s="278"/>
      <c r="T182" s="278"/>
      <c r="U182" s="253"/>
      <c r="V182" s="254"/>
    </row>
    <row r="183" spans="1:22" ht="18.75" customHeight="1" x14ac:dyDescent="0.4">
      <c r="A183" s="186">
        <f t="shared" si="84"/>
        <v>143</v>
      </c>
      <c r="B183" s="96"/>
      <c r="C183" s="97"/>
      <c r="D183" s="112" t="str">
        <f t="shared" ref="D183" si="172">IF(C183="04【時給制】",1,"")</f>
        <v/>
      </c>
      <c r="E183" s="98"/>
      <c r="F183" s="99"/>
      <c r="G183" s="100"/>
      <c r="H183" s="134" t="str">
        <f t="shared" si="10"/>
        <v/>
      </c>
      <c r="I183" s="135" t="str">
        <f t="shared" si="2"/>
        <v/>
      </c>
      <c r="J183" s="101"/>
      <c r="K183" s="100"/>
      <c r="L183" s="134" t="str">
        <f t="shared" si="3"/>
        <v/>
      </c>
      <c r="M183" s="135" t="str">
        <f t="shared" si="4"/>
        <v/>
      </c>
      <c r="N183" s="138" t="str">
        <f t="shared" si="5"/>
        <v/>
      </c>
      <c r="O183" s="139" t="str">
        <f t="shared" si="6"/>
        <v/>
      </c>
      <c r="P183" s="140" t="str">
        <f t="shared" si="7"/>
        <v/>
      </c>
      <c r="Q183" s="305" t="str">
        <f t="shared" si="8"/>
        <v/>
      </c>
      <c r="R183" s="223" t="str">
        <f t="shared" si="159"/>
        <v/>
      </c>
      <c r="S183" s="278"/>
      <c r="T183" s="278"/>
      <c r="U183" s="253"/>
      <c r="V183" s="254"/>
    </row>
    <row r="184" spans="1:22" ht="18.75" customHeight="1" x14ac:dyDescent="0.4">
      <c r="A184" s="186">
        <f t="shared" si="84"/>
        <v>144</v>
      </c>
      <c r="B184" s="96"/>
      <c r="C184" s="97"/>
      <c r="D184" s="112" t="str">
        <f t="shared" ref="D184" si="173">IF(C184="04【時給制】",1,"")</f>
        <v/>
      </c>
      <c r="E184" s="98"/>
      <c r="F184" s="99"/>
      <c r="G184" s="100"/>
      <c r="H184" s="134" t="str">
        <f t="shared" si="10"/>
        <v/>
      </c>
      <c r="I184" s="135" t="str">
        <f t="shared" si="2"/>
        <v/>
      </c>
      <c r="J184" s="101"/>
      <c r="K184" s="100"/>
      <c r="L184" s="134" t="str">
        <f t="shared" si="3"/>
        <v/>
      </c>
      <c r="M184" s="135" t="str">
        <f t="shared" si="4"/>
        <v/>
      </c>
      <c r="N184" s="138" t="str">
        <f t="shared" si="5"/>
        <v/>
      </c>
      <c r="O184" s="139" t="str">
        <f t="shared" si="6"/>
        <v/>
      </c>
      <c r="P184" s="140" t="str">
        <f t="shared" si="7"/>
        <v/>
      </c>
      <c r="Q184" s="305" t="str">
        <f t="shared" si="8"/>
        <v/>
      </c>
      <c r="R184" s="223" t="str">
        <f t="shared" si="159"/>
        <v/>
      </c>
      <c r="S184" s="278"/>
      <c r="T184" s="278"/>
      <c r="U184" s="255"/>
    </row>
    <row r="185" spans="1:22" ht="18.75" customHeight="1" x14ac:dyDescent="0.4">
      <c r="A185" s="186">
        <f t="shared" si="84"/>
        <v>145</v>
      </c>
      <c r="B185" s="96"/>
      <c r="C185" s="97"/>
      <c r="D185" s="112" t="str">
        <f t="shared" ref="D185" si="174">IF(C185="04【時給制】",1,"")</f>
        <v/>
      </c>
      <c r="E185" s="98"/>
      <c r="F185" s="99"/>
      <c r="G185" s="100"/>
      <c r="H185" s="134" t="str">
        <f t="shared" si="10"/>
        <v/>
      </c>
      <c r="I185" s="135" t="str">
        <f t="shared" si="2"/>
        <v/>
      </c>
      <c r="J185" s="101"/>
      <c r="K185" s="100"/>
      <c r="L185" s="134" t="str">
        <f t="shared" si="3"/>
        <v/>
      </c>
      <c r="M185" s="135" t="str">
        <f t="shared" si="4"/>
        <v/>
      </c>
      <c r="N185" s="138" t="str">
        <f t="shared" si="5"/>
        <v/>
      </c>
      <c r="O185" s="139" t="str">
        <f t="shared" si="6"/>
        <v/>
      </c>
      <c r="P185" s="140" t="str">
        <f t="shared" si="7"/>
        <v/>
      </c>
      <c r="Q185" s="305" t="str">
        <f t="shared" si="8"/>
        <v/>
      </c>
      <c r="R185" s="223" t="str">
        <f t="shared" si="159"/>
        <v/>
      </c>
      <c r="S185" s="278"/>
      <c r="T185" s="278"/>
      <c r="U185" s="255"/>
    </row>
    <row r="186" spans="1:22" ht="18.75" customHeight="1" x14ac:dyDescent="0.4">
      <c r="A186" s="186">
        <f t="shared" si="84"/>
        <v>146</v>
      </c>
      <c r="B186" s="96"/>
      <c r="C186" s="97"/>
      <c r="D186" s="112" t="str">
        <f t="shared" ref="D186" si="175">IF(C186="04【時給制】",1,"")</f>
        <v/>
      </c>
      <c r="E186" s="98"/>
      <c r="F186" s="99"/>
      <c r="G186" s="102"/>
      <c r="H186" s="134" t="str">
        <f t="shared" si="10"/>
        <v/>
      </c>
      <c r="I186" s="135" t="str">
        <f t="shared" si="2"/>
        <v/>
      </c>
      <c r="J186" s="101"/>
      <c r="K186" s="102"/>
      <c r="L186" s="134" t="str">
        <f t="shared" si="3"/>
        <v/>
      </c>
      <c r="M186" s="135" t="str">
        <f t="shared" si="4"/>
        <v/>
      </c>
      <c r="N186" s="138" t="str">
        <f t="shared" si="5"/>
        <v/>
      </c>
      <c r="O186" s="139" t="str">
        <f t="shared" si="6"/>
        <v/>
      </c>
      <c r="P186" s="140" t="str">
        <f t="shared" si="7"/>
        <v/>
      </c>
      <c r="Q186" s="305" t="str">
        <f t="shared" si="8"/>
        <v/>
      </c>
      <c r="R186" s="223" t="str">
        <f t="shared" si="159"/>
        <v/>
      </c>
      <c r="S186" s="278"/>
      <c r="T186" s="278"/>
      <c r="U186" s="255"/>
    </row>
    <row r="187" spans="1:22" ht="18.75" customHeight="1" x14ac:dyDescent="0.4">
      <c r="A187" s="186">
        <f t="shared" si="84"/>
        <v>147</v>
      </c>
      <c r="B187" s="96"/>
      <c r="C187" s="97"/>
      <c r="D187" s="112" t="str">
        <f t="shared" ref="D187" si="176">IF(C187="04【時給制】",1,"")</f>
        <v/>
      </c>
      <c r="E187" s="98"/>
      <c r="F187" s="99"/>
      <c r="G187" s="100"/>
      <c r="H187" s="134" t="str">
        <f t="shared" si="10"/>
        <v/>
      </c>
      <c r="I187" s="135" t="str">
        <f t="shared" si="2"/>
        <v/>
      </c>
      <c r="J187" s="101"/>
      <c r="K187" s="100"/>
      <c r="L187" s="134" t="str">
        <f t="shared" si="3"/>
        <v/>
      </c>
      <c r="M187" s="135" t="str">
        <f t="shared" si="4"/>
        <v/>
      </c>
      <c r="N187" s="138" t="str">
        <f t="shared" si="5"/>
        <v/>
      </c>
      <c r="O187" s="139" t="str">
        <f t="shared" si="6"/>
        <v/>
      </c>
      <c r="P187" s="140" t="str">
        <f t="shared" si="7"/>
        <v/>
      </c>
      <c r="Q187" s="305" t="str">
        <f t="shared" si="8"/>
        <v/>
      </c>
      <c r="R187" s="223" t="str">
        <f t="shared" si="159"/>
        <v/>
      </c>
      <c r="S187" s="278"/>
      <c r="T187" s="278"/>
      <c r="U187" s="255"/>
    </row>
    <row r="188" spans="1:22" ht="18.75" customHeight="1" x14ac:dyDescent="0.4">
      <c r="A188" s="186">
        <f t="shared" si="84"/>
        <v>148</v>
      </c>
      <c r="B188" s="96"/>
      <c r="C188" s="97"/>
      <c r="D188" s="112" t="str">
        <f t="shared" ref="D188" si="177">IF(C188="04【時給制】",1,"")</f>
        <v/>
      </c>
      <c r="E188" s="98"/>
      <c r="F188" s="99"/>
      <c r="G188" s="100"/>
      <c r="H188" s="134" t="str">
        <f t="shared" si="10"/>
        <v/>
      </c>
      <c r="I188" s="135" t="str">
        <f t="shared" si="2"/>
        <v/>
      </c>
      <c r="J188" s="101"/>
      <c r="K188" s="100"/>
      <c r="L188" s="134" t="str">
        <f t="shared" si="3"/>
        <v/>
      </c>
      <c r="M188" s="135" t="str">
        <f t="shared" si="4"/>
        <v/>
      </c>
      <c r="N188" s="138" t="str">
        <f t="shared" si="5"/>
        <v/>
      </c>
      <c r="O188" s="139" t="str">
        <f t="shared" si="6"/>
        <v/>
      </c>
      <c r="P188" s="140" t="str">
        <f t="shared" si="7"/>
        <v/>
      </c>
      <c r="Q188" s="305" t="str">
        <f t="shared" si="8"/>
        <v/>
      </c>
      <c r="R188" s="223" t="str">
        <f t="shared" si="159"/>
        <v/>
      </c>
      <c r="S188" s="278"/>
      <c r="T188" s="278"/>
      <c r="U188" s="255"/>
    </row>
    <row r="189" spans="1:22" ht="18.75" customHeight="1" x14ac:dyDescent="0.4">
      <c r="A189" s="186">
        <f t="shared" si="84"/>
        <v>149</v>
      </c>
      <c r="B189" s="96"/>
      <c r="C189" s="97"/>
      <c r="D189" s="112" t="str">
        <f t="shared" ref="D189" si="178">IF(C189="04【時給制】",1,"")</f>
        <v/>
      </c>
      <c r="E189" s="98"/>
      <c r="F189" s="99"/>
      <c r="G189" s="100"/>
      <c r="H189" s="134" t="str">
        <f t="shared" si="10"/>
        <v/>
      </c>
      <c r="I189" s="135" t="str">
        <f t="shared" si="2"/>
        <v/>
      </c>
      <c r="J189" s="101"/>
      <c r="K189" s="100"/>
      <c r="L189" s="134" t="str">
        <f t="shared" si="3"/>
        <v/>
      </c>
      <c r="M189" s="135" t="str">
        <f t="shared" si="4"/>
        <v/>
      </c>
      <c r="N189" s="138" t="str">
        <f t="shared" si="5"/>
        <v/>
      </c>
      <c r="O189" s="139" t="str">
        <f t="shared" si="6"/>
        <v/>
      </c>
      <c r="P189" s="140" t="str">
        <f t="shared" si="7"/>
        <v/>
      </c>
      <c r="Q189" s="305" t="str">
        <f t="shared" si="8"/>
        <v/>
      </c>
      <c r="R189" s="223" t="str">
        <f t="shared" si="159"/>
        <v/>
      </c>
      <c r="S189" s="278"/>
      <c r="T189" s="278"/>
      <c r="U189" s="255"/>
    </row>
    <row r="190" spans="1:22" ht="18.75" customHeight="1" x14ac:dyDescent="0.4">
      <c r="A190" s="186">
        <f t="shared" si="84"/>
        <v>150</v>
      </c>
      <c r="B190" s="96"/>
      <c r="C190" s="97"/>
      <c r="D190" s="112" t="str">
        <f t="shared" ref="D190" si="179">IF(C190="04【時給制】",1,"")</f>
        <v/>
      </c>
      <c r="E190" s="98"/>
      <c r="F190" s="99"/>
      <c r="G190" s="100"/>
      <c r="H190" s="134" t="str">
        <f t="shared" si="10"/>
        <v/>
      </c>
      <c r="I190" s="135" t="str">
        <f t="shared" si="2"/>
        <v/>
      </c>
      <c r="J190" s="101"/>
      <c r="K190" s="100"/>
      <c r="L190" s="134" t="str">
        <f t="shared" si="3"/>
        <v/>
      </c>
      <c r="M190" s="135" t="str">
        <f t="shared" si="4"/>
        <v/>
      </c>
      <c r="N190" s="138" t="str">
        <f t="shared" si="5"/>
        <v/>
      </c>
      <c r="O190" s="139" t="str">
        <f t="shared" si="6"/>
        <v/>
      </c>
      <c r="P190" s="140" t="str">
        <f t="shared" si="7"/>
        <v/>
      </c>
      <c r="Q190" s="305" t="str">
        <f t="shared" si="8"/>
        <v/>
      </c>
      <c r="R190" s="223" t="str">
        <f t="shared" si="159"/>
        <v/>
      </c>
      <c r="S190" s="278"/>
      <c r="T190" s="278"/>
      <c r="U190" s="255"/>
    </row>
    <row r="191" spans="1:22" ht="18.75" customHeight="1" x14ac:dyDescent="0.4">
      <c r="A191" s="186">
        <f t="shared" si="84"/>
        <v>151</v>
      </c>
      <c r="B191" s="96"/>
      <c r="C191" s="97"/>
      <c r="D191" s="112" t="str">
        <f t="shared" ref="D191" si="180">IF(C191="04【時給制】",1,"")</f>
        <v/>
      </c>
      <c r="E191" s="98"/>
      <c r="F191" s="99"/>
      <c r="G191" s="100"/>
      <c r="H191" s="134" t="str">
        <f t="shared" si="10"/>
        <v/>
      </c>
      <c r="I191" s="135" t="str">
        <f t="shared" si="2"/>
        <v/>
      </c>
      <c r="J191" s="101"/>
      <c r="K191" s="100"/>
      <c r="L191" s="134" t="str">
        <f t="shared" si="3"/>
        <v/>
      </c>
      <c r="M191" s="135" t="str">
        <f t="shared" si="4"/>
        <v/>
      </c>
      <c r="N191" s="138" t="str">
        <f t="shared" si="5"/>
        <v/>
      </c>
      <c r="O191" s="139" t="str">
        <f t="shared" si="6"/>
        <v/>
      </c>
      <c r="P191" s="140" t="str">
        <f t="shared" si="7"/>
        <v/>
      </c>
      <c r="Q191" s="305" t="str">
        <f t="shared" si="8"/>
        <v/>
      </c>
      <c r="R191" s="223" t="str">
        <f t="shared" si="159"/>
        <v/>
      </c>
      <c r="S191" s="278"/>
      <c r="T191" s="278"/>
      <c r="U191" s="255"/>
    </row>
    <row r="192" spans="1:22" ht="18.75" customHeight="1" x14ac:dyDescent="0.4">
      <c r="A192" s="186">
        <f t="shared" si="84"/>
        <v>152</v>
      </c>
      <c r="B192" s="96"/>
      <c r="C192" s="97"/>
      <c r="D192" s="112" t="str">
        <f t="shared" ref="D192" si="181">IF(C192="04【時給制】",1,"")</f>
        <v/>
      </c>
      <c r="E192" s="98"/>
      <c r="F192" s="99"/>
      <c r="G192" s="100"/>
      <c r="H192" s="134" t="str">
        <f t="shared" si="10"/>
        <v/>
      </c>
      <c r="I192" s="135" t="str">
        <f t="shared" si="2"/>
        <v/>
      </c>
      <c r="J192" s="101"/>
      <c r="K192" s="100"/>
      <c r="L192" s="134" t="str">
        <f t="shared" si="3"/>
        <v/>
      </c>
      <c r="M192" s="135" t="str">
        <f t="shared" si="4"/>
        <v/>
      </c>
      <c r="N192" s="138" t="str">
        <f t="shared" si="5"/>
        <v/>
      </c>
      <c r="O192" s="139" t="str">
        <f t="shared" si="6"/>
        <v/>
      </c>
      <c r="P192" s="140" t="str">
        <f t="shared" si="7"/>
        <v/>
      </c>
      <c r="Q192" s="305" t="str">
        <f t="shared" si="8"/>
        <v/>
      </c>
      <c r="R192" s="223" t="str">
        <f t="shared" si="159"/>
        <v/>
      </c>
      <c r="S192" s="278"/>
      <c r="T192" s="278"/>
      <c r="U192" s="255"/>
    </row>
    <row r="193" spans="1:22" ht="18.75" customHeight="1" x14ac:dyDescent="0.4">
      <c r="A193" s="186">
        <f t="shared" si="84"/>
        <v>153</v>
      </c>
      <c r="B193" s="96"/>
      <c r="C193" s="97"/>
      <c r="D193" s="112" t="str">
        <f t="shared" ref="D193" si="182">IF(C193="04【時給制】",1,"")</f>
        <v/>
      </c>
      <c r="E193" s="98"/>
      <c r="F193" s="99"/>
      <c r="G193" s="100"/>
      <c r="H193" s="134" t="str">
        <f t="shared" si="10"/>
        <v/>
      </c>
      <c r="I193" s="135" t="str">
        <f t="shared" si="2"/>
        <v/>
      </c>
      <c r="J193" s="101"/>
      <c r="K193" s="100"/>
      <c r="L193" s="134" t="str">
        <f t="shared" si="3"/>
        <v/>
      </c>
      <c r="M193" s="135" t="str">
        <f t="shared" si="4"/>
        <v/>
      </c>
      <c r="N193" s="138" t="str">
        <f t="shared" si="5"/>
        <v/>
      </c>
      <c r="O193" s="139" t="str">
        <f t="shared" si="6"/>
        <v/>
      </c>
      <c r="P193" s="140" t="str">
        <f t="shared" si="7"/>
        <v/>
      </c>
      <c r="Q193" s="305" t="str">
        <f t="shared" si="8"/>
        <v/>
      </c>
      <c r="R193" s="223" t="str">
        <f t="shared" si="159"/>
        <v/>
      </c>
      <c r="S193" s="278"/>
      <c r="T193" s="278"/>
      <c r="U193" s="255"/>
    </row>
    <row r="194" spans="1:22" ht="18.75" customHeight="1" x14ac:dyDescent="0.4">
      <c r="A194" s="186">
        <f t="shared" si="84"/>
        <v>154</v>
      </c>
      <c r="B194" s="96"/>
      <c r="C194" s="97"/>
      <c r="D194" s="112" t="str">
        <f t="shared" ref="D194" si="183">IF(C194="04【時給制】",1,"")</f>
        <v/>
      </c>
      <c r="E194" s="98"/>
      <c r="F194" s="99"/>
      <c r="G194" s="100"/>
      <c r="H194" s="134" t="str">
        <f t="shared" si="10"/>
        <v/>
      </c>
      <c r="I194" s="135" t="str">
        <f t="shared" si="2"/>
        <v/>
      </c>
      <c r="J194" s="101"/>
      <c r="K194" s="100"/>
      <c r="L194" s="134" t="str">
        <f t="shared" si="3"/>
        <v/>
      </c>
      <c r="M194" s="135" t="str">
        <f t="shared" si="4"/>
        <v/>
      </c>
      <c r="N194" s="138" t="str">
        <f t="shared" si="5"/>
        <v/>
      </c>
      <c r="O194" s="139" t="str">
        <f t="shared" si="6"/>
        <v/>
      </c>
      <c r="P194" s="140" t="str">
        <f t="shared" si="7"/>
        <v/>
      </c>
      <c r="Q194" s="305" t="str">
        <f t="shared" si="8"/>
        <v/>
      </c>
      <c r="R194" s="223" t="str">
        <f t="shared" si="159"/>
        <v/>
      </c>
      <c r="S194" s="278"/>
      <c r="T194" s="278"/>
      <c r="U194" s="255"/>
    </row>
    <row r="195" spans="1:22" ht="18.75" customHeight="1" x14ac:dyDescent="0.4">
      <c r="A195" s="186">
        <f t="shared" si="84"/>
        <v>155</v>
      </c>
      <c r="B195" s="96"/>
      <c r="C195" s="97"/>
      <c r="D195" s="112" t="str">
        <f t="shared" ref="D195" si="184">IF(C195="04【時給制】",1,"")</f>
        <v/>
      </c>
      <c r="E195" s="98"/>
      <c r="F195" s="99"/>
      <c r="G195" s="100"/>
      <c r="H195" s="134" t="str">
        <f t="shared" si="10"/>
        <v/>
      </c>
      <c r="I195" s="135" t="str">
        <f t="shared" si="2"/>
        <v/>
      </c>
      <c r="J195" s="101"/>
      <c r="K195" s="100"/>
      <c r="L195" s="134" t="str">
        <f t="shared" si="3"/>
        <v/>
      </c>
      <c r="M195" s="135" t="str">
        <f t="shared" si="4"/>
        <v/>
      </c>
      <c r="N195" s="138" t="str">
        <f t="shared" si="5"/>
        <v/>
      </c>
      <c r="O195" s="139" t="str">
        <f t="shared" si="6"/>
        <v/>
      </c>
      <c r="P195" s="140" t="str">
        <f t="shared" si="7"/>
        <v/>
      </c>
      <c r="Q195" s="305" t="str">
        <f t="shared" si="8"/>
        <v/>
      </c>
      <c r="R195" s="223" t="str">
        <f t="shared" si="159"/>
        <v/>
      </c>
      <c r="S195" s="278"/>
      <c r="T195" s="278"/>
      <c r="U195" s="255"/>
    </row>
    <row r="196" spans="1:22" ht="18.75" customHeight="1" x14ac:dyDescent="0.4">
      <c r="A196" s="186">
        <f t="shared" si="84"/>
        <v>156</v>
      </c>
      <c r="B196" s="96"/>
      <c r="C196" s="97"/>
      <c r="D196" s="112" t="str">
        <f t="shared" ref="D196" si="185">IF(C196="04【時給制】",1,"")</f>
        <v/>
      </c>
      <c r="E196" s="98"/>
      <c r="F196" s="99"/>
      <c r="G196" s="102"/>
      <c r="H196" s="134" t="str">
        <f t="shared" si="10"/>
        <v/>
      </c>
      <c r="I196" s="135" t="str">
        <f t="shared" si="2"/>
        <v/>
      </c>
      <c r="J196" s="101"/>
      <c r="K196" s="102"/>
      <c r="L196" s="134" t="str">
        <f t="shared" si="3"/>
        <v/>
      </c>
      <c r="M196" s="135" t="str">
        <f t="shared" si="4"/>
        <v/>
      </c>
      <c r="N196" s="138" t="str">
        <f t="shared" si="5"/>
        <v/>
      </c>
      <c r="O196" s="139" t="str">
        <f t="shared" si="6"/>
        <v/>
      </c>
      <c r="P196" s="140" t="str">
        <f t="shared" si="7"/>
        <v/>
      </c>
      <c r="Q196" s="305" t="str">
        <f t="shared" si="8"/>
        <v/>
      </c>
      <c r="R196" s="223" t="str">
        <f t="shared" si="159"/>
        <v/>
      </c>
      <c r="S196" s="278"/>
      <c r="T196" s="278"/>
      <c r="U196" s="255"/>
    </row>
    <row r="197" spans="1:22" ht="18.75" customHeight="1" x14ac:dyDescent="0.4">
      <c r="A197" s="186">
        <f t="shared" si="84"/>
        <v>157</v>
      </c>
      <c r="B197" s="96"/>
      <c r="C197" s="97"/>
      <c r="D197" s="112" t="str">
        <f t="shared" ref="D197" si="186">IF(C197="04【時給制】",1,"")</f>
        <v/>
      </c>
      <c r="E197" s="98"/>
      <c r="F197" s="99"/>
      <c r="G197" s="100"/>
      <c r="H197" s="134" t="str">
        <f t="shared" si="10"/>
        <v/>
      </c>
      <c r="I197" s="135" t="str">
        <f t="shared" si="2"/>
        <v/>
      </c>
      <c r="J197" s="101"/>
      <c r="K197" s="100"/>
      <c r="L197" s="134" t="str">
        <f t="shared" si="3"/>
        <v/>
      </c>
      <c r="M197" s="135" t="str">
        <f t="shared" si="4"/>
        <v/>
      </c>
      <c r="N197" s="138" t="str">
        <f t="shared" si="5"/>
        <v/>
      </c>
      <c r="O197" s="139" t="str">
        <f t="shared" si="6"/>
        <v/>
      </c>
      <c r="P197" s="140" t="str">
        <f t="shared" si="7"/>
        <v/>
      </c>
      <c r="Q197" s="305" t="str">
        <f t="shared" si="8"/>
        <v/>
      </c>
      <c r="R197" s="223" t="str">
        <f t="shared" si="159"/>
        <v/>
      </c>
      <c r="S197" s="278"/>
      <c r="T197" s="278"/>
      <c r="U197" s="255"/>
    </row>
    <row r="198" spans="1:22" ht="18.75" customHeight="1" x14ac:dyDescent="0.4">
      <c r="A198" s="186">
        <f t="shared" si="84"/>
        <v>158</v>
      </c>
      <c r="B198" s="96"/>
      <c r="C198" s="97"/>
      <c r="D198" s="112" t="str">
        <f t="shared" ref="D198" si="187">IF(C198="04【時給制】",1,"")</f>
        <v/>
      </c>
      <c r="E198" s="98"/>
      <c r="F198" s="99"/>
      <c r="G198" s="100"/>
      <c r="H198" s="134" t="str">
        <f t="shared" si="10"/>
        <v/>
      </c>
      <c r="I198" s="135" t="str">
        <f t="shared" si="2"/>
        <v/>
      </c>
      <c r="J198" s="101"/>
      <c r="K198" s="100"/>
      <c r="L198" s="134" t="str">
        <f t="shared" si="3"/>
        <v/>
      </c>
      <c r="M198" s="135" t="str">
        <f t="shared" si="4"/>
        <v/>
      </c>
      <c r="N198" s="138" t="str">
        <f t="shared" si="5"/>
        <v/>
      </c>
      <c r="O198" s="139" t="str">
        <f t="shared" si="6"/>
        <v/>
      </c>
      <c r="P198" s="140" t="str">
        <f t="shared" si="7"/>
        <v/>
      </c>
      <c r="Q198" s="305" t="str">
        <f t="shared" si="8"/>
        <v/>
      </c>
      <c r="R198" s="223" t="str">
        <f t="shared" si="159"/>
        <v/>
      </c>
      <c r="S198" s="278"/>
      <c r="T198" s="278"/>
      <c r="U198" s="255"/>
    </row>
    <row r="199" spans="1:22" ht="18.75" customHeight="1" x14ac:dyDescent="0.4">
      <c r="A199" s="186">
        <f t="shared" si="84"/>
        <v>159</v>
      </c>
      <c r="B199" s="96"/>
      <c r="C199" s="97"/>
      <c r="D199" s="112" t="str">
        <f t="shared" ref="D199" si="188">IF(C199="04【時給制】",1,"")</f>
        <v/>
      </c>
      <c r="E199" s="98"/>
      <c r="F199" s="99"/>
      <c r="G199" s="100"/>
      <c r="H199" s="134" t="str">
        <f t="shared" si="10"/>
        <v/>
      </c>
      <c r="I199" s="135" t="str">
        <f t="shared" si="2"/>
        <v/>
      </c>
      <c r="J199" s="101"/>
      <c r="K199" s="100"/>
      <c r="L199" s="134" t="str">
        <f t="shared" si="3"/>
        <v/>
      </c>
      <c r="M199" s="135" t="str">
        <f t="shared" si="4"/>
        <v/>
      </c>
      <c r="N199" s="138" t="str">
        <f t="shared" si="5"/>
        <v/>
      </c>
      <c r="O199" s="139" t="str">
        <f t="shared" si="6"/>
        <v/>
      </c>
      <c r="P199" s="140" t="str">
        <f t="shared" si="7"/>
        <v/>
      </c>
      <c r="Q199" s="305" t="str">
        <f t="shared" si="8"/>
        <v/>
      </c>
      <c r="R199" s="223" t="str">
        <f t="shared" si="159"/>
        <v/>
      </c>
      <c r="S199" s="278"/>
      <c r="T199" s="278"/>
      <c r="U199" s="255"/>
    </row>
    <row r="200" spans="1:22" ht="18.75" customHeight="1" x14ac:dyDescent="0.4">
      <c r="A200" s="186">
        <f t="shared" si="84"/>
        <v>160</v>
      </c>
      <c r="B200" s="96"/>
      <c r="C200" s="97"/>
      <c r="D200" s="112" t="str">
        <f t="shared" ref="D200" si="189">IF(C200="04【時給制】",1,"")</f>
        <v/>
      </c>
      <c r="E200" s="98"/>
      <c r="F200" s="99"/>
      <c r="G200" s="100"/>
      <c r="H200" s="134" t="str">
        <f t="shared" si="10"/>
        <v/>
      </c>
      <c r="I200" s="135" t="str">
        <f t="shared" si="2"/>
        <v/>
      </c>
      <c r="J200" s="101"/>
      <c r="K200" s="100"/>
      <c r="L200" s="134" t="str">
        <f t="shared" si="3"/>
        <v/>
      </c>
      <c r="M200" s="135" t="str">
        <f t="shared" si="4"/>
        <v/>
      </c>
      <c r="N200" s="138" t="str">
        <f t="shared" si="5"/>
        <v/>
      </c>
      <c r="O200" s="139" t="str">
        <f t="shared" si="6"/>
        <v/>
      </c>
      <c r="P200" s="140" t="str">
        <f t="shared" si="7"/>
        <v/>
      </c>
      <c r="Q200" s="305" t="str">
        <f t="shared" si="8"/>
        <v/>
      </c>
      <c r="R200" s="223" t="str">
        <f t="shared" si="159"/>
        <v/>
      </c>
      <c r="S200" s="278"/>
      <c r="T200" s="278"/>
      <c r="U200" s="255"/>
    </row>
    <row r="201" spans="1:22" ht="18.75" customHeight="1" x14ac:dyDescent="0.4">
      <c r="A201" s="186">
        <f t="shared" si="84"/>
        <v>161</v>
      </c>
      <c r="B201" s="96"/>
      <c r="C201" s="97"/>
      <c r="D201" s="112" t="str">
        <f t="shared" ref="D201" si="190">IF(C201="04【時給制】",1,"")</f>
        <v/>
      </c>
      <c r="E201" s="98"/>
      <c r="F201" s="99"/>
      <c r="G201" s="100"/>
      <c r="H201" s="134" t="str">
        <f t="shared" si="10"/>
        <v/>
      </c>
      <c r="I201" s="135" t="str">
        <f t="shared" si="2"/>
        <v/>
      </c>
      <c r="J201" s="101"/>
      <c r="K201" s="100"/>
      <c r="L201" s="134" t="str">
        <f t="shared" si="3"/>
        <v/>
      </c>
      <c r="M201" s="135" t="str">
        <f t="shared" si="4"/>
        <v/>
      </c>
      <c r="N201" s="138" t="str">
        <f t="shared" si="5"/>
        <v/>
      </c>
      <c r="O201" s="139" t="str">
        <f t="shared" si="6"/>
        <v/>
      </c>
      <c r="P201" s="140" t="str">
        <f t="shared" si="7"/>
        <v/>
      </c>
      <c r="Q201" s="305" t="str">
        <f t="shared" si="8"/>
        <v/>
      </c>
      <c r="R201" s="223" t="str">
        <f t="shared" si="159"/>
        <v/>
      </c>
      <c r="S201" s="278"/>
      <c r="T201" s="278"/>
      <c r="U201" s="253"/>
      <c r="V201" s="254"/>
    </row>
    <row r="202" spans="1:22" ht="18.75" customHeight="1" x14ac:dyDescent="0.4">
      <c r="A202" s="186">
        <f t="shared" si="84"/>
        <v>162</v>
      </c>
      <c r="B202" s="96"/>
      <c r="C202" s="97"/>
      <c r="D202" s="112" t="str">
        <f t="shared" ref="D202" si="191">IF(C202="04【時給制】",1,"")</f>
        <v/>
      </c>
      <c r="E202" s="98"/>
      <c r="F202" s="99"/>
      <c r="G202" s="100"/>
      <c r="H202" s="134" t="str">
        <f t="shared" si="10"/>
        <v/>
      </c>
      <c r="I202" s="135" t="str">
        <f t="shared" si="2"/>
        <v/>
      </c>
      <c r="J202" s="101"/>
      <c r="K202" s="100"/>
      <c r="L202" s="134" t="str">
        <f t="shared" si="3"/>
        <v/>
      </c>
      <c r="M202" s="135" t="str">
        <f t="shared" si="4"/>
        <v/>
      </c>
      <c r="N202" s="138" t="str">
        <f t="shared" si="5"/>
        <v/>
      </c>
      <c r="O202" s="139" t="str">
        <f t="shared" si="6"/>
        <v/>
      </c>
      <c r="P202" s="140" t="str">
        <f t="shared" si="7"/>
        <v/>
      </c>
      <c r="Q202" s="305" t="str">
        <f t="shared" si="8"/>
        <v/>
      </c>
      <c r="R202" s="223" t="str">
        <f t="shared" si="159"/>
        <v/>
      </c>
      <c r="S202" s="278"/>
      <c r="T202" s="278"/>
      <c r="U202" s="253"/>
      <c r="V202" s="254"/>
    </row>
    <row r="203" spans="1:22" ht="18.75" customHeight="1" x14ac:dyDescent="0.4">
      <c r="A203" s="186">
        <f t="shared" si="84"/>
        <v>163</v>
      </c>
      <c r="B203" s="96"/>
      <c r="C203" s="97"/>
      <c r="D203" s="112" t="str">
        <f t="shared" ref="D203" si="192">IF(C203="04【時給制】",1,"")</f>
        <v/>
      </c>
      <c r="E203" s="98"/>
      <c r="F203" s="99"/>
      <c r="G203" s="100"/>
      <c r="H203" s="134" t="str">
        <f t="shared" si="10"/>
        <v/>
      </c>
      <c r="I203" s="135" t="str">
        <f t="shared" si="2"/>
        <v/>
      </c>
      <c r="J203" s="101"/>
      <c r="K203" s="100"/>
      <c r="L203" s="134" t="str">
        <f t="shared" si="3"/>
        <v/>
      </c>
      <c r="M203" s="135" t="str">
        <f t="shared" si="4"/>
        <v/>
      </c>
      <c r="N203" s="138" t="str">
        <f t="shared" si="5"/>
        <v/>
      </c>
      <c r="O203" s="139" t="str">
        <f t="shared" si="6"/>
        <v/>
      </c>
      <c r="P203" s="140" t="str">
        <f t="shared" si="7"/>
        <v/>
      </c>
      <c r="Q203" s="305" t="str">
        <f t="shared" si="8"/>
        <v/>
      </c>
      <c r="R203" s="223" t="str">
        <f t="shared" si="159"/>
        <v/>
      </c>
      <c r="S203" s="278"/>
      <c r="T203" s="278"/>
      <c r="U203" s="253"/>
      <c r="V203" s="254"/>
    </row>
    <row r="204" spans="1:22" ht="18.75" customHeight="1" x14ac:dyDescent="0.4">
      <c r="A204" s="186">
        <f t="shared" si="84"/>
        <v>164</v>
      </c>
      <c r="B204" s="96"/>
      <c r="C204" s="97"/>
      <c r="D204" s="112" t="str">
        <f t="shared" ref="D204" si="193">IF(C204="04【時給制】",1,"")</f>
        <v/>
      </c>
      <c r="E204" s="98"/>
      <c r="F204" s="99"/>
      <c r="G204" s="100"/>
      <c r="H204" s="134" t="str">
        <f t="shared" si="10"/>
        <v/>
      </c>
      <c r="I204" s="135" t="str">
        <f t="shared" si="2"/>
        <v/>
      </c>
      <c r="J204" s="101"/>
      <c r="K204" s="100"/>
      <c r="L204" s="134" t="str">
        <f t="shared" si="3"/>
        <v/>
      </c>
      <c r="M204" s="135" t="str">
        <f t="shared" si="4"/>
        <v/>
      </c>
      <c r="N204" s="138" t="str">
        <f t="shared" si="5"/>
        <v/>
      </c>
      <c r="O204" s="139" t="str">
        <f t="shared" si="6"/>
        <v/>
      </c>
      <c r="P204" s="140" t="str">
        <f t="shared" si="7"/>
        <v/>
      </c>
      <c r="Q204" s="305" t="str">
        <f t="shared" si="8"/>
        <v/>
      </c>
      <c r="R204" s="223" t="str">
        <f t="shared" si="159"/>
        <v/>
      </c>
      <c r="S204" s="278"/>
      <c r="T204" s="278"/>
      <c r="U204" s="255"/>
    </row>
    <row r="205" spans="1:22" ht="18.75" customHeight="1" x14ac:dyDescent="0.4">
      <c r="A205" s="186">
        <f t="shared" si="84"/>
        <v>165</v>
      </c>
      <c r="B205" s="96"/>
      <c r="C205" s="97"/>
      <c r="D205" s="112" t="str">
        <f t="shared" ref="D205" si="194">IF(C205="04【時給制】",1,"")</f>
        <v/>
      </c>
      <c r="E205" s="98"/>
      <c r="F205" s="99"/>
      <c r="G205" s="100"/>
      <c r="H205" s="134" t="str">
        <f t="shared" si="10"/>
        <v/>
      </c>
      <c r="I205" s="135" t="str">
        <f t="shared" si="2"/>
        <v/>
      </c>
      <c r="J205" s="101"/>
      <c r="K205" s="100"/>
      <c r="L205" s="134" t="str">
        <f t="shared" si="3"/>
        <v/>
      </c>
      <c r="M205" s="135" t="str">
        <f t="shared" si="4"/>
        <v/>
      </c>
      <c r="N205" s="138" t="str">
        <f t="shared" si="5"/>
        <v/>
      </c>
      <c r="O205" s="139" t="str">
        <f t="shared" si="6"/>
        <v/>
      </c>
      <c r="P205" s="140" t="str">
        <f t="shared" si="7"/>
        <v/>
      </c>
      <c r="Q205" s="305" t="str">
        <f t="shared" si="8"/>
        <v/>
      </c>
      <c r="R205" s="223" t="str">
        <f t="shared" si="159"/>
        <v/>
      </c>
      <c r="S205" s="278"/>
      <c r="T205" s="278"/>
      <c r="U205" s="255"/>
    </row>
    <row r="206" spans="1:22" ht="18.75" customHeight="1" x14ac:dyDescent="0.4">
      <c r="A206" s="186">
        <f t="shared" si="84"/>
        <v>166</v>
      </c>
      <c r="B206" s="96"/>
      <c r="C206" s="97"/>
      <c r="D206" s="112" t="str">
        <f t="shared" ref="D206" si="195">IF(C206="04【時給制】",1,"")</f>
        <v/>
      </c>
      <c r="E206" s="98"/>
      <c r="F206" s="99"/>
      <c r="G206" s="102"/>
      <c r="H206" s="134" t="str">
        <f t="shared" si="10"/>
        <v/>
      </c>
      <c r="I206" s="135" t="str">
        <f t="shared" si="2"/>
        <v/>
      </c>
      <c r="J206" s="101"/>
      <c r="K206" s="102"/>
      <c r="L206" s="134" t="str">
        <f t="shared" si="3"/>
        <v/>
      </c>
      <c r="M206" s="135" t="str">
        <f t="shared" si="4"/>
        <v/>
      </c>
      <c r="N206" s="138" t="str">
        <f t="shared" si="5"/>
        <v/>
      </c>
      <c r="O206" s="139" t="str">
        <f t="shared" si="6"/>
        <v/>
      </c>
      <c r="P206" s="140" t="str">
        <f t="shared" si="7"/>
        <v/>
      </c>
      <c r="Q206" s="305" t="str">
        <f t="shared" si="8"/>
        <v/>
      </c>
      <c r="R206" s="223" t="str">
        <f t="shared" si="159"/>
        <v/>
      </c>
      <c r="S206" s="278"/>
      <c r="T206" s="278"/>
      <c r="U206" s="255"/>
    </row>
    <row r="207" spans="1:22" ht="18.75" customHeight="1" x14ac:dyDescent="0.4">
      <c r="A207" s="186">
        <f t="shared" si="84"/>
        <v>167</v>
      </c>
      <c r="B207" s="96"/>
      <c r="C207" s="97"/>
      <c r="D207" s="112" t="str">
        <f t="shared" ref="D207" si="196">IF(C207="04【時給制】",1,"")</f>
        <v/>
      </c>
      <c r="E207" s="98"/>
      <c r="F207" s="99"/>
      <c r="G207" s="100"/>
      <c r="H207" s="134" t="str">
        <f t="shared" si="10"/>
        <v/>
      </c>
      <c r="I207" s="135" t="str">
        <f t="shared" si="2"/>
        <v/>
      </c>
      <c r="J207" s="101"/>
      <c r="K207" s="100"/>
      <c r="L207" s="134" t="str">
        <f t="shared" si="3"/>
        <v/>
      </c>
      <c r="M207" s="135" t="str">
        <f t="shared" si="4"/>
        <v/>
      </c>
      <c r="N207" s="138" t="str">
        <f t="shared" si="5"/>
        <v/>
      </c>
      <c r="O207" s="139" t="str">
        <f t="shared" si="6"/>
        <v/>
      </c>
      <c r="P207" s="140" t="str">
        <f t="shared" si="7"/>
        <v/>
      </c>
      <c r="Q207" s="305" t="str">
        <f t="shared" si="8"/>
        <v/>
      </c>
      <c r="R207" s="223" t="str">
        <f t="shared" si="159"/>
        <v/>
      </c>
      <c r="S207" s="278"/>
      <c r="T207" s="278"/>
      <c r="U207" s="255"/>
    </row>
    <row r="208" spans="1:22" ht="18.75" customHeight="1" x14ac:dyDescent="0.4">
      <c r="A208" s="186">
        <f t="shared" si="84"/>
        <v>168</v>
      </c>
      <c r="B208" s="96"/>
      <c r="C208" s="97"/>
      <c r="D208" s="112" t="str">
        <f t="shared" ref="D208" si="197">IF(C208="04【時給制】",1,"")</f>
        <v/>
      </c>
      <c r="E208" s="98"/>
      <c r="F208" s="99"/>
      <c r="G208" s="100"/>
      <c r="H208" s="134" t="str">
        <f t="shared" si="10"/>
        <v/>
      </c>
      <c r="I208" s="135" t="str">
        <f t="shared" si="2"/>
        <v/>
      </c>
      <c r="J208" s="101"/>
      <c r="K208" s="100"/>
      <c r="L208" s="134" t="str">
        <f t="shared" si="3"/>
        <v/>
      </c>
      <c r="M208" s="135" t="str">
        <f t="shared" si="4"/>
        <v/>
      </c>
      <c r="N208" s="138" t="str">
        <f t="shared" si="5"/>
        <v/>
      </c>
      <c r="O208" s="139" t="str">
        <f t="shared" si="6"/>
        <v/>
      </c>
      <c r="P208" s="140" t="str">
        <f t="shared" si="7"/>
        <v/>
      </c>
      <c r="Q208" s="305" t="str">
        <f t="shared" si="8"/>
        <v/>
      </c>
      <c r="R208" s="223" t="str">
        <f t="shared" si="159"/>
        <v/>
      </c>
      <c r="S208" s="278"/>
      <c r="T208" s="278"/>
      <c r="U208" s="255"/>
    </row>
    <row r="209" spans="1:22" ht="18.75" customHeight="1" x14ac:dyDescent="0.4">
      <c r="A209" s="186">
        <f t="shared" si="84"/>
        <v>169</v>
      </c>
      <c r="B209" s="96"/>
      <c r="C209" s="97"/>
      <c r="D209" s="112" t="str">
        <f t="shared" ref="D209" si="198">IF(C209="04【時給制】",1,"")</f>
        <v/>
      </c>
      <c r="E209" s="98"/>
      <c r="F209" s="99"/>
      <c r="G209" s="100"/>
      <c r="H209" s="134" t="str">
        <f t="shared" si="10"/>
        <v/>
      </c>
      <c r="I209" s="135" t="str">
        <f t="shared" si="2"/>
        <v/>
      </c>
      <c r="J209" s="101"/>
      <c r="K209" s="100"/>
      <c r="L209" s="134" t="str">
        <f t="shared" si="3"/>
        <v/>
      </c>
      <c r="M209" s="135" t="str">
        <f t="shared" si="4"/>
        <v/>
      </c>
      <c r="N209" s="138" t="str">
        <f t="shared" si="5"/>
        <v/>
      </c>
      <c r="O209" s="139" t="str">
        <f t="shared" si="6"/>
        <v/>
      </c>
      <c r="P209" s="140" t="str">
        <f t="shared" si="7"/>
        <v/>
      </c>
      <c r="Q209" s="305" t="str">
        <f t="shared" si="8"/>
        <v/>
      </c>
      <c r="R209" s="223" t="str">
        <f t="shared" si="159"/>
        <v/>
      </c>
      <c r="S209" s="278"/>
      <c r="T209" s="278"/>
      <c r="U209" s="255"/>
    </row>
    <row r="210" spans="1:22" ht="18.75" customHeight="1" x14ac:dyDescent="0.4">
      <c r="A210" s="186">
        <f t="shared" ref="A210:A270" si="199">A209+1</f>
        <v>170</v>
      </c>
      <c r="B210" s="96"/>
      <c r="C210" s="97"/>
      <c r="D210" s="112" t="str">
        <f t="shared" ref="D210" si="200">IF(C210="04【時給制】",1,"")</f>
        <v/>
      </c>
      <c r="E210" s="98"/>
      <c r="F210" s="99"/>
      <c r="G210" s="100"/>
      <c r="H210" s="134" t="str">
        <f t="shared" si="10"/>
        <v/>
      </c>
      <c r="I210" s="135" t="str">
        <f t="shared" si="2"/>
        <v/>
      </c>
      <c r="J210" s="101"/>
      <c r="K210" s="100"/>
      <c r="L210" s="134" t="str">
        <f t="shared" si="3"/>
        <v/>
      </c>
      <c r="M210" s="135" t="str">
        <f t="shared" si="4"/>
        <v/>
      </c>
      <c r="N210" s="138" t="str">
        <f t="shared" si="5"/>
        <v/>
      </c>
      <c r="O210" s="139" t="str">
        <f t="shared" si="6"/>
        <v/>
      </c>
      <c r="P210" s="140" t="str">
        <f t="shared" si="7"/>
        <v/>
      </c>
      <c r="Q210" s="305" t="str">
        <f t="shared" si="8"/>
        <v/>
      </c>
      <c r="R210" s="223" t="str">
        <f t="shared" si="159"/>
        <v/>
      </c>
      <c r="S210" s="278"/>
      <c r="T210" s="278"/>
      <c r="U210" s="255"/>
    </row>
    <row r="211" spans="1:22" ht="18.75" customHeight="1" x14ac:dyDescent="0.4">
      <c r="A211" s="186">
        <f t="shared" si="199"/>
        <v>171</v>
      </c>
      <c r="B211" s="96"/>
      <c r="C211" s="97"/>
      <c r="D211" s="112" t="str">
        <f t="shared" ref="D211" si="201">IF(C211="04【時給制】",1,"")</f>
        <v/>
      </c>
      <c r="E211" s="98"/>
      <c r="F211" s="99"/>
      <c r="G211" s="100"/>
      <c r="H211" s="134" t="str">
        <f t="shared" si="10"/>
        <v/>
      </c>
      <c r="I211" s="135" t="str">
        <f t="shared" si="2"/>
        <v/>
      </c>
      <c r="J211" s="101"/>
      <c r="K211" s="100"/>
      <c r="L211" s="134" t="str">
        <f t="shared" si="3"/>
        <v/>
      </c>
      <c r="M211" s="135" t="str">
        <f t="shared" si="4"/>
        <v/>
      </c>
      <c r="N211" s="138" t="str">
        <f t="shared" si="5"/>
        <v/>
      </c>
      <c r="O211" s="139" t="str">
        <f t="shared" si="6"/>
        <v/>
      </c>
      <c r="P211" s="140" t="str">
        <f t="shared" si="7"/>
        <v/>
      </c>
      <c r="Q211" s="305" t="str">
        <f t="shared" si="8"/>
        <v/>
      </c>
      <c r="R211" s="223" t="str">
        <f t="shared" si="159"/>
        <v/>
      </c>
      <c r="S211" s="278"/>
      <c r="T211" s="278"/>
      <c r="U211" s="255"/>
    </row>
    <row r="212" spans="1:22" ht="18.75" customHeight="1" x14ac:dyDescent="0.4">
      <c r="A212" s="186">
        <f t="shared" si="199"/>
        <v>172</v>
      </c>
      <c r="B212" s="96"/>
      <c r="C212" s="97"/>
      <c r="D212" s="112" t="str">
        <f t="shared" ref="D212" si="202">IF(C212="04【時給制】",1,"")</f>
        <v/>
      </c>
      <c r="E212" s="98"/>
      <c r="F212" s="99"/>
      <c r="G212" s="100"/>
      <c r="H212" s="134" t="str">
        <f t="shared" si="10"/>
        <v/>
      </c>
      <c r="I212" s="135" t="str">
        <f t="shared" si="2"/>
        <v/>
      </c>
      <c r="J212" s="101"/>
      <c r="K212" s="100"/>
      <c r="L212" s="134" t="str">
        <f t="shared" si="3"/>
        <v/>
      </c>
      <c r="M212" s="135" t="str">
        <f t="shared" si="4"/>
        <v/>
      </c>
      <c r="N212" s="138" t="str">
        <f t="shared" si="5"/>
        <v/>
      </c>
      <c r="O212" s="139" t="str">
        <f t="shared" si="6"/>
        <v/>
      </c>
      <c r="P212" s="140" t="str">
        <f t="shared" si="7"/>
        <v/>
      </c>
      <c r="Q212" s="305" t="str">
        <f t="shared" si="8"/>
        <v/>
      </c>
      <c r="R212" s="223" t="str">
        <f t="shared" si="159"/>
        <v/>
      </c>
      <c r="S212" s="278"/>
      <c r="T212" s="278"/>
      <c r="U212" s="255"/>
    </row>
    <row r="213" spans="1:22" ht="18.75" customHeight="1" x14ac:dyDescent="0.4">
      <c r="A213" s="186">
        <f t="shared" si="199"/>
        <v>173</v>
      </c>
      <c r="B213" s="96"/>
      <c r="C213" s="97"/>
      <c r="D213" s="112" t="str">
        <f t="shared" ref="D213" si="203">IF(C213="04【時給制】",1,"")</f>
        <v/>
      </c>
      <c r="E213" s="98"/>
      <c r="F213" s="99"/>
      <c r="G213" s="100"/>
      <c r="H213" s="134" t="str">
        <f t="shared" si="10"/>
        <v/>
      </c>
      <c r="I213" s="135" t="str">
        <f t="shared" si="2"/>
        <v/>
      </c>
      <c r="J213" s="101"/>
      <c r="K213" s="100"/>
      <c r="L213" s="134" t="str">
        <f t="shared" si="3"/>
        <v/>
      </c>
      <c r="M213" s="135" t="str">
        <f t="shared" si="4"/>
        <v/>
      </c>
      <c r="N213" s="138" t="str">
        <f t="shared" si="5"/>
        <v/>
      </c>
      <c r="O213" s="139" t="str">
        <f t="shared" si="6"/>
        <v/>
      </c>
      <c r="P213" s="140" t="str">
        <f t="shared" si="7"/>
        <v/>
      </c>
      <c r="Q213" s="305" t="str">
        <f t="shared" si="8"/>
        <v/>
      </c>
      <c r="R213" s="223" t="str">
        <f t="shared" si="159"/>
        <v/>
      </c>
      <c r="S213" s="278"/>
      <c r="T213" s="278"/>
      <c r="U213" s="255"/>
    </row>
    <row r="214" spans="1:22" ht="18.75" customHeight="1" x14ac:dyDescent="0.4">
      <c r="A214" s="186">
        <f t="shared" si="199"/>
        <v>174</v>
      </c>
      <c r="B214" s="96"/>
      <c r="C214" s="97"/>
      <c r="D214" s="112" t="str">
        <f t="shared" ref="D214" si="204">IF(C214="04【時給制】",1,"")</f>
        <v/>
      </c>
      <c r="E214" s="98"/>
      <c r="F214" s="99"/>
      <c r="G214" s="100"/>
      <c r="H214" s="134" t="str">
        <f t="shared" si="10"/>
        <v/>
      </c>
      <c r="I214" s="135" t="str">
        <f t="shared" si="2"/>
        <v/>
      </c>
      <c r="J214" s="101"/>
      <c r="K214" s="100"/>
      <c r="L214" s="134" t="str">
        <f t="shared" si="3"/>
        <v/>
      </c>
      <c r="M214" s="135" t="str">
        <f t="shared" si="4"/>
        <v/>
      </c>
      <c r="N214" s="138" t="str">
        <f t="shared" si="5"/>
        <v/>
      </c>
      <c r="O214" s="139" t="str">
        <f t="shared" si="6"/>
        <v/>
      </c>
      <c r="P214" s="140" t="str">
        <f t="shared" si="7"/>
        <v/>
      </c>
      <c r="Q214" s="305" t="str">
        <f t="shared" si="8"/>
        <v/>
      </c>
      <c r="R214" s="223" t="str">
        <f t="shared" si="159"/>
        <v/>
      </c>
      <c r="S214" s="278"/>
      <c r="T214" s="278"/>
      <c r="U214" s="255"/>
    </row>
    <row r="215" spans="1:22" ht="18.75" customHeight="1" x14ac:dyDescent="0.4">
      <c r="A215" s="186">
        <f t="shared" si="199"/>
        <v>175</v>
      </c>
      <c r="B215" s="96"/>
      <c r="C215" s="97"/>
      <c r="D215" s="112" t="str">
        <f t="shared" ref="D215" si="205">IF(C215="04【時給制】",1,"")</f>
        <v/>
      </c>
      <c r="E215" s="98"/>
      <c r="F215" s="99"/>
      <c r="G215" s="100"/>
      <c r="H215" s="134" t="str">
        <f t="shared" si="10"/>
        <v/>
      </c>
      <c r="I215" s="135" t="str">
        <f t="shared" si="2"/>
        <v/>
      </c>
      <c r="J215" s="101"/>
      <c r="K215" s="100"/>
      <c r="L215" s="134" t="str">
        <f t="shared" si="3"/>
        <v/>
      </c>
      <c r="M215" s="135" t="str">
        <f t="shared" si="4"/>
        <v/>
      </c>
      <c r="N215" s="138" t="str">
        <f t="shared" si="5"/>
        <v/>
      </c>
      <c r="O215" s="139" t="str">
        <f t="shared" si="6"/>
        <v/>
      </c>
      <c r="P215" s="140" t="str">
        <f t="shared" si="7"/>
        <v/>
      </c>
      <c r="Q215" s="305" t="str">
        <f t="shared" si="8"/>
        <v/>
      </c>
      <c r="R215" s="223" t="str">
        <f t="shared" si="159"/>
        <v/>
      </c>
      <c r="S215" s="278"/>
      <c r="T215" s="278"/>
      <c r="U215" s="255"/>
    </row>
    <row r="216" spans="1:22" ht="18.75" customHeight="1" x14ac:dyDescent="0.4">
      <c r="A216" s="186">
        <f t="shared" si="199"/>
        <v>176</v>
      </c>
      <c r="B216" s="96"/>
      <c r="C216" s="97"/>
      <c r="D216" s="112" t="str">
        <f t="shared" ref="D216" si="206">IF(C216="04【時給制】",1,"")</f>
        <v/>
      </c>
      <c r="E216" s="98"/>
      <c r="F216" s="99"/>
      <c r="G216" s="102"/>
      <c r="H216" s="134" t="str">
        <f t="shared" si="10"/>
        <v/>
      </c>
      <c r="I216" s="135" t="str">
        <f t="shared" si="2"/>
        <v/>
      </c>
      <c r="J216" s="101"/>
      <c r="K216" s="102"/>
      <c r="L216" s="134" t="str">
        <f t="shared" si="3"/>
        <v/>
      </c>
      <c r="M216" s="135" t="str">
        <f t="shared" si="4"/>
        <v/>
      </c>
      <c r="N216" s="138" t="str">
        <f t="shared" si="5"/>
        <v/>
      </c>
      <c r="O216" s="139" t="str">
        <f t="shared" si="6"/>
        <v/>
      </c>
      <c r="P216" s="140" t="str">
        <f t="shared" si="7"/>
        <v/>
      </c>
      <c r="Q216" s="305" t="str">
        <f t="shared" si="8"/>
        <v/>
      </c>
      <c r="R216" s="223" t="str">
        <f t="shared" si="159"/>
        <v/>
      </c>
      <c r="S216" s="278"/>
      <c r="T216" s="278"/>
      <c r="U216" s="255"/>
    </row>
    <row r="217" spans="1:22" ht="18.75" customHeight="1" x14ac:dyDescent="0.4">
      <c r="A217" s="186">
        <f t="shared" si="199"/>
        <v>177</v>
      </c>
      <c r="B217" s="96"/>
      <c r="C217" s="97"/>
      <c r="D217" s="112" t="str">
        <f t="shared" ref="D217" si="207">IF(C217="04【時給制】",1,"")</f>
        <v/>
      </c>
      <c r="E217" s="98"/>
      <c r="F217" s="99"/>
      <c r="G217" s="100"/>
      <c r="H217" s="134" t="str">
        <f t="shared" si="10"/>
        <v/>
      </c>
      <c r="I217" s="135" t="str">
        <f t="shared" si="2"/>
        <v/>
      </c>
      <c r="J217" s="101"/>
      <c r="K217" s="100"/>
      <c r="L217" s="134" t="str">
        <f t="shared" si="3"/>
        <v/>
      </c>
      <c r="M217" s="135" t="str">
        <f t="shared" si="4"/>
        <v/>
      </c>
      <c r="N217" s="138" t="str">
        <f t="shared" si="5"/>
        <v/>
      </c>
      <c r="O217" s="139" t="str">
        <f t="shared" si="6"/>
        <v/>
      </c>
      <c r="P217" s="140" t="str">
        <f t="shared" si="7"/>
        <v/>
      </c>
      <c r="Q217" s="305" t="str">
        <f t="shared" si="8"/>
        <v/>
      </c>
      <c r="R217" s="223" t="str">
        <f t="shared" si="159"/>
        <v/>
      </c>
      <c r="S217" s="278"/>
      <c r="T217" s="278"/>
      <c r="U217" s="255"/>
    </row>
    <row r="218" spans="1:22" ht="18.75" customHeight="1" x14ac:dyDescent="0.4">
      <c r="A218" s="186">
        <f t="shared" si="199"/>
        <v>178</v>
      </c>
      <c r="B218" s="96"/>
      <c r="C218" s="97"/>
      <c r="D218" s="112" t="str">
        <f t="shared" ref="D218" si="208">IF(C218="04【時給制】",1,"")</f>
        <v/>
      </c>
      <c r="E218" s="98"/>
      <c r="F218" s="99"/>
      <c r="G218" s="100"/>
      <c r="H218" s="134" t="str">
        <f t="shared" si="10"/>
        <v/>
      </c>
      <c r="I218" s="135" t="str">
        <f t="shared" si="2"/>
        <v/>
      </c>
      <c r="J218" s="101"/>
      <c r="K218" s="100"/>
      <c r="L218" s="134" t="str">
        <f t="shared" si="3"/>
        <v/>
      </c>
      <c r="M218" s="135" t="str">
        <f t="shared" si="4"/>
        <v/>
      </c>
      <c r="N218" s="138" t="str">
        <f t="shared" si="5"/>
        <v/>
      </c>
      <c r="O218" s="139" t="str">
        <f t="shared" si="6"/>
        <v/>
      </c>
      <c r="P218" s="140" t="str">
        <f t="shared" si="7"/>
        <v/>
      </c>
      <c r="Q218" s="305" t="str">
        <f t="shared" si="8"/>
        <v/>
      </c>
      <c r="R218" s="223" t="str">
        <f t="shared" si="159"/>
        <v/>
      </c>
      <c r="S218" s="278"/>
      <c r="T218" s="278"/>
      <c r="U218" s="255"/>
    </row>
    <row r="219" spans="1:22" ht="18.75" customHeight="1" x14ac:dyDescent="0.4">
      <c r="A219" s="186">
        <f t="shared" si="199"/>
        <v>179</v>
      </c>
      <c r="B219" s="96"/>
      <c r="C219" s="97"/>
      <c r="D219" s="112" t="str">
        <f t="shared" ref="D219" si="209">IF(C219="04【時給制】",1,"")</f>
        <v/>
      </c>
      <c r="E219" s="98"/>
      <c r="F219" s="99"/>
      <c r="G219" s="100"/>
      <c r="H219" s="134" t="str">
        <f t="shared" si="10"/>
        <v/>
      </c>
      <c r="I219" s="135" t="str">
        <f t="shared" si="2"/>
        <v/>
      </c>
      <c r="J219" s="101"/>
      <c r="K219" s="100"/>
      <c r="L219" s="134" t="str">
        <f t="shared" si="3"/>
        <v/>
      </c>
      <c r="M219" s="135" t="str">
        <f t="shared" si="4"/>
        <v/>
      </c>
      <c r="N219" s="138" t="str">
        <f t="shared" si="5"/>
        <v/>
      </c>
      <c r="O219" s="139" t="str">
        <f t="shared" si="6"/>
        <v/>
      </c>
      <c r="P219" s="140" t="str">
        <f t="shared" si="7"/>
        <v/>
      </c>
      <c r="Q219" s="305" t="str">
        <f t="shared" si="8"/>
        <v/>
      </c>
      <c r="R219" s="223" t="str">
        <f t="shared" si="159"/>
        <v/>
      </c>
      <c r="S219" s="278"/>
      <c r="T219" s="278"/>
      <c r="U219" s="255"/>
    </row>
    <row r="220" spans="1:22" ht="18.75" customHeight="1" x14ac:dyDescent="0.4">
      <c r="A220" s="186">
        <f t="shared" si="199"/>
        <v>180</v>
      </c>
      <c r="B220" s="96"/>
      <c r="C220" s="97"/>
      <c r="D220" s="112" t="str">
        <f t="shared" ref="D220" si="210">IF(C220="04【時給制】",1,"")</f>
        <v/>
      </c>
      <c r="E220" s="98"/>
      <c r="F220" s="99"/>
      <c r="G220" s="100"/>
      <c r="H220" s="134" t="str">
        <f t="shared" si="10"/>
        <v/>
      </c>
      <c r="I220" s="135" t="str">
        <f t="shared" si="2"/>
        <v/>
      </c>
      <c r="J220" s="101"/>
      <c r="K220" s="100"/>
      <c r="L220" s="134" t="str">
        <f t="shared" si="3"/>
        <v/>
      </c>
      <c r="M220" s="135" t="str">
        <f t="shared" si="4"/>
        <v/>
      </c>
      <c r="N220" s="138" t="str">
        <f t="shared" si="5"/>
        <v/>
      </c>
      <c r="O220" s="139" t="str">
        <f t="shared" si="6"/>
        <v/>
      </c>
      <c r="P220" s="140" t="str">
        <f t="shared" si="7"/>
        <v/>
      </c>
      <c r="Q220" s="305" t="str">
        <f t="shared" si="8"/>
        <v/>
      </c>
      <c r="R220" s="223" t="str">
        <f t="shared" si="159"/>
        <v/>
      </c>
      <c r="S220" s="278"/>
      <c r="T220" s="278"/>
      <c r="U220" s="255"/>
    </row>
    <row r="221" spans="1:22" ht="18.75" customHeight="1" x14ac:dyDescent="0.4">
      <c r="A221" s="186">
        <f t="shared" si="199"/>
        <v>181</v>
      </c>
      <c r="B221" s="96"/>
      <c r="C221" s="97"/>
      <c r="D221" s="112" t="str">
        <f t="shared" ref="D221" si="211">IF(C221="04【時給制】",1,"")</f>
        <v/>
      </c>
      <c r="E221" s="98"/>
      <c r="F221" s="99"/>
      <c r="G221" s="100"/>
      <c r="H221" s="134" t="str">
        <f t="shared" si="10"/>
        <v/>
      </c>
      <c r="I221" s="135" t="str">
        <f t="shared" si="2"/>
        <v/>
      </c>
      <c r="J221" s="101"/>
      <c r="K221" s="100"/>
      <c r="L221" s="134" t="str">
        <f t="shared" si="3"/>
        <v/>
      </c>
      <c r="M221" s="135" t="str">
        <f t="shared" si="4"/>
        <v/>
      </c>
      <c r="N221" s="138" t="str">
        <f t="shared" si="5"/>
        <v/>
      </c>
      <c r="O221" s="139" t="str">
        <f t="shared" si="6"/>
        <v/>
      </c>
      <c r="P221" s="140" t="str">
        <f t="shared" si="7"/>
        <v/>
      </c>
      <c r="Q221" s="305" t="str">
        <f t="shared" si="8"/>
        <v/>
      </c>
      <c r="R221" s="223" t="str">
        <f t="shared" si="159"/>
        <v/>
      </c>
      <c r="S221" s="278"/>
      <c r="T221" s="278"/>
      <c r="U221" s="253"/>
      <c r="V221" s="254"/>
    </row>
    <row r="222" spans="1:22" ht="18.75" customHeight="1" x14ac:dyDescent="0.4">
      <c r="A222" s="186">
        <f t="shared" si="199"/>
        <v>182</v>
      </c>
      <c r="B222" s="96"/>
      <c r="C222" s="97"/>
      <c r="D222" s="112" t="str">
        <f t="shared" ref="D222" si="212">IF(C222="04【時給制】",1,"")</f>
        <v/>
      </c>
      <c r="E222" s="98"/>
      <c r="F222" s="99"/>
      <c r="G222" s="100"/>
      <c r="H222" s="134" t="str">
        <f t="shared" si="10"/>
        <v/>
      </c>
      <c r="I222" s="135" t="str">
        <f t="shared" si="2"/>
        <v/>
      </c>
      <c r="J222" s="101"/>
      <c r="K222" s="100"/>
      <c r="L222" s="134" t="str">
        <f t="shared" si="3"/>
        <v/>
      </c>
      <c r="M222" s="135" t="str">
        <f t="shared" si="4"/>
        <v/>
      </c>
      <c r="N222" s="138" t="str">
        <f t="shared" si="5"/>
        <v/>
      </c>
      <c r="O222" s="139" t="str">
        <f t="shared" si="6"/>
        <v/>
      </c>
      <c r="P222" s="140" t="str">
        <f t="shared" si="7"/>
        <v/>
      </c>
      <c r="Q222" s="305" t="str">
        <f t="shared" si="8"/>
        <v/>
      </c>
      <c r="R222" s="223" t="str">
        <f t="shared" si="159"/>
        <v/>
      </c>
      <c r="S222" s="278"/>
      <c r="T222" s="278"/>
      <c r="U222" s="253"/>
      <c r="V222" s="254"/>
    </row>
    <row r="223" spans="1:22" ht="18.75" customHeight="1" x14ac:dyDescent="0.4">
      <c r="A223" s="186">
        <f t="shared" si="199"/>
        <v>183</v>
      </c>
      <c r="B223" s="96"/>
      <c r="C223" s="97"/>
      <c r="D223" s="112" t="str">
        <f t="shared" ref="D223" si="213">IF(C223="04【時給制】",1,"")</f>
        <v/>
      </c>
      <c r="E223" s="98"/>
      <c r="F223" s="99"/>
      <c r="G223" s="100"/>
      <c r="H223" s="134" t="str">
        <f t="shared" si="10"/>
        <v/>
      </c>
      <c r="I223" s="135" t="str">
        <f t="shared" si="2"/>
        <v/>
      </c>
      <c r="J223" s="101"/>
      <c r="K223" s="100"/>
      <c r="L223" s="134" t="str">
        <f t="shared" si="3"/>
        <v/>
      </c>
      <c r="M223" s="135" t="str">
        <f t="shared" si="4"/>
        <v/>
      </c>
      <c r="N223" s="138" t="str">
        <f t="shared" si="5"/>
        <v/>
      </c>
      <c r="O223" s="139" t="str">
        <f t="shared" si="6"/>
        <v/>
      </c>
      <c r="P223" s="140" t="str">
        <f t="shared" si="7"/>
        <v/>
      </c>
      <c r="Q223" s="305" t="str">
        <f t="shared" si="8"/>
        <v/>
      </c>
      <c r="R223" s="223" t="str">
        <f t="shared" si="159"/>
        <v/>
      </c>
      <c r="S223" s="278"/>
      <c r="T223" s="278"/>
      <c r="U223" s="253"/>
      <c r="V223" s="254"/>
    </row>
    <row r="224" spans="1:22" ht="18.75" customHeight="1" x14ac:dyDescent="0.4">
      <c r="A224" s="186">
        <f t="shared" si="199"/>
        <v>184</v>
      </c>
      <c r="B224" s="96"/>
      <c r="C224" s="97"/>
      <c r="D224" s="112" t="str">
        <f t="shared" ref="D224" si="214">IF(C224="04【時給制】",1,"")</f>
        <v/>
      </c>
      <c r="E224" s="98"/>
      <c r="F224" s="99"/>
      <c r="G224" s="100"/>
      <c r="H224" s="134" t="str">
        <f t="shared" si="10"/>
        <v/>
      </c>
      <c r="I224" s="135" t="str">
        <f t="shared" si="2"/>
        <v/>
      </c>
      <c r="J224" s="101"/>
      <c r="K224" s="100"/>
      <c r="L224" s="134" t="str">
        <f t="shared" si="3"/>
        <v/>
      </c>
      <c r="M224" s="135" t="str">
        <f t="shared" si="4"/>
        <v/>
      </c>
      <c r="N224" s="138" t="str">
        <f t="shared" si="5"/>
        <v/>
      </c>
      <c r="O224" s="139" t="str">
        <f t="shared" si="6"/>
        <v/>
      </c>
      <c r="P224" s="140" t="str">
        <f t="shared" si="7"/>
        <v/>
      </c>
      <c r="Q224" s="305" t="str">
        <f t="shared" si="8"/>
        <v/>
      </c>
      <c r="R224" s="223" t="str">
        <f t="shared" si="159"/>
        <v/>
      </c>
      <c r="S224" s="278"/>
      <c r="T224" s="278"/>
      <c r="U224" s="255"/>
    </row>
    <row r="225" spans="1:21" ht="18.75" customHeight="1" x14ac:dyDescent="0.4">
      <c r="A225" s="186">
        <f t="shared" si="199"/>
        <v>185</v>
      </c>
      <c r="B225" s="96"/>
      <c r="C225" s="97"/>
      <c r="D225" s="112" t="str">
        <f t="shared" ref="D225" si="215">IF(C225="04【時給制】",1,"")</f>
        <v/>
      </c>
      <c r="E225" s="98"/>
      <c r="F225" s="99"/>
      <c r="G225" s="100"/>
      <c r="H225" s="134" t="str">
        <f t="shared" si="10"/>
        <v/>
      </c>
      <c r="I225" s="135" t="str">
        <f t="shared" si="2"/>
        <v/>
      </c>
      <c r="J225" s="101"/>
      <c r="K225" s="100"/>
      <c r="L225" s="134" t="str">
        <f t="shared" si="3"/>
        <v/>
      </c>
      <c r="M225" s="135" t="str">
        <f t="shared" si="4"/>
        <v/>
      </c>
      <c r="N225" s="138" t="str">
        <f t="shared" si="5"/>
        <v/>
      </c>
      <c r="O225" s="139" t="str">
        <f t="shared" si="6"/>
        <v/>
      </c>
      <c r="P225" s="140" t="str">
        <f t="shared" si="7"/>
        <v/>
      </c>
      <c r="Q225" s="305" t="str">
        <f t="shared" si="8"/>
        <v/>
      </c>
      <c r="R225" s="223" t="str">
        <f t="shared" si="159"/>
        <v/>
      </c>
      <c r="S225" s="278"/>
      <c r="T225" s="278"/>
      <c r="U225" s="255"/>
    </row>
    <row r="226" spans="1:21" ht="18.75" customHeight="1" x14ac:dyDescent="0.4">
      <c r="A226" s="186">
        <f t="shared" si="199"/>
        <v>186</v>
      </c>
      <c r="B226" s="96"/>
      <c r="C226" s="97"/>
      <c r="D226" s="112" t="str">
        <f t="shared" ref="D226" si="216">IF(C226="04【時給制】",1,"")</f>
        <v/>
      </c>
      <c r="E226" s="98"/>
      <c r="F226" s="99"/>
      <c r="G226" s="102"/>
      <c r="H226" s="134" t="str">
        <f t="shared" si="10"/>
        <v/>
      </c>
      <c r="I226" s="135" t="str">
        <f t="shared" si="2"/>
        <v/>
      </c>
      <c r="J226" s="101"/>
      <c r="K226" s="102"/>
      <c r="L226" s="134" t="str">
        <f t="shared" si="3"/>
        <v/>
      </c>
      <c r="M226" s="135" t="str">
        <f t="shared" si="4"/>
        <v/>
      </c>
      <c r="N226" s="138" t="str">
        <f t="shared" si="5"/>
        <v/>
      </c>
      <c r="O226" s="139" t="str">
        <f t="shared" si="6"/>
        <v/>
      </c>
      <c r="P226" s="140" t="str">
        <f t="shared" si="7"/>
        <v/>
      </c>
      <c r="Q226" s="305" t="str">
        <f t="shared" si="8"/>
        <v/>
      </c>
      <c r="R226" s="223" t="str">
        <f t="shared" si="159"/>
        <v/>
      </c>
      <c r="S226" s="278"/>
      <c r="T226" s="278"/>
      <c r="U226" s="255"/>
    </row>
    <row r="227" spans="1:21" ht="18.75" customHeight="1" x14ac:dyDescent="0.4">
      <c r="A227" s="186">
        <f t="shared" si="199"/>
        <v>187</v>
      </c>
      <c r="B227" s="96"/>
      <c r="C227" s="97"/>
      <c r="D227" s="112" t="str">
        <f t="shared" ref="D227" si="217">IF(C227="04【時給制】",1,"")</f>
        <v/>
      </c>
      <c r="E227" s="98"/>
      <c r="F227" s="99"/>
      <c r="G227" s="100"/>
      <c r="H227" s="134" t="str">
        <f t="shared" si="10"/>
        <v/>
      </c>
      <c r="I227" s="135" t="str">
        <f t="shared" si="2"/>
        <v/>
      </c>
      <c r="J227" s="101"/>
      <c r="K227" s="100"/>
      <c r="L227" s="134" t="str">
        <f t="shared" si="3"/>
        <v/>
      </c>
      <c r="M227" s="135" t="str">
        <f t="shared" si="4"/>
        <v/>
      </c>
      <c r="N227" s="138" t="str">
        <f t="shared" si="5"/>
        <v/>
      </c>
      <c r="O227" s="139" t="str">
        <f t="shared" si="6"/>
        <v/>
      </c>
      <c r="P227" s="140" t="str">
        <f t="shared" si="7"/>
        <v/>
      </c>
      <c r="Q227" s="305" t="str">
        <f t="shared" si="8"/>
        <v/>
      </c>
      <c r="R227" s="223" t="str">
        <f t="shared" si="159"/>
        <v/>
      </c>
      <c r="S227" s="278"/>
      <c r="T227" s="278"/>
      <c r="U227" s="255"/>
    </row>
    <row r="228" spans="1:21" ht="18.75" customHeight="1" x14ac:dyDescent="0.4">
      <c r="A228" s="186">
        <f t="shared" si="199"/>
        <v>188</v>
      </c>
      <c r="B228" s="96"/>
      <c r="C228" s="97"/>
      <c r="D228" s="112" t="str">
        <f t="shared" ref="D228" si="218">IF(C228="04【時給制】",1,"")</f>
        <v/>
      </c>
      <c r="E228" s="98"/>
      <c r="F228" s="99"/>
      <c r="G228" s="100"/>
      <c r="H228" s="134" t="str">
        <f t="shared" si="10"/>
        <v/>
      </c>
      <c r="I228" s="135" t="str">
        <f t="shared" si="2"/>
        <v/>
      </c>
      <c r="J228" s="101"/>
      <c r="K228" s="100"/>
      <c r="L228" s="134" t="str">
        <f t="shared" si="3"/>
        <v/>
      </c>
      <c r="M228" s="135" t="str">
        <f t="shared" si="4"/>
        <v/>
      </c>
      <c r="N228" s="138" t="str">
        <f t="shared" si="5"/>
        <v/>
      </c>
      <c r="O228" s="139" t="str">
        <f t="shared" si="6"/>
        <v/>
      </c>
      <c r="P228" s="140" t="str">
        <f t="shared" si="7"/>
        <v/>
      </c>
      <c r="Q228" s="305" t="str">
        <f t="shared" si="8"/>
        <v/>
      </c>
      <c r="R228" s="223" t="str">
        <f t="shared" si="159"/>
        <v/>
      </c>
      <c r="S228" s="278"/>
      <c r="T228" s="278"/>
      <c r="U228" s="255"/>
    </row>
    <row r="229" spans="1:21" ht="18.75" customHeight="1" x14ac:dyDescent="0.4">
      <c r="A229" s="186">
        <f t="shared" si="199"/>
        <v>189</v>
      </c>
      <c r="B229" s="96"/>
      <c r="C229" s="97"/>
      <c r="D229" s="112" t="str">
        <f t="shared" ref="D229" si="219">IF(C229="04【時給制】",1,"")</f>
        <v/>
      </c>
      <c r="E229" s="98"/>
      <c r="F229" s="99"/>
      <c r="G229" s="100"/>
      <c r="H229" s="134" t="str">
        <f t="shared" si="10"/>
        <v/>
      </c>
      <c r="I229" s="135" t="str">
        <f t="shared" si="2"/>
        <v/>
      </c>
      <c r="J229" s="101"/>
      <c r="K229" s="100"/>
      <c r="L229" s="134" t="str">
        <f t="shared" si="3"/>
        <v/>
      </c>
      <c r="M229" s="135" t="str">
        <f t="shared" si="4"/>
        <v/>
      </c>
      <c r="N229" s="138" t="str">
        <f t="shared" si="5"/>
        <v/>
      </c>
      <c r="O229" s="139" t="str">
        <f t="shared" si="6"/>
        <v/>
      </c>
      <c r="P229" s="140" t="str">
        <f t="shared" si="7"/>
        <v/>
      </c>
      <c r="Q229" s="305" t="str">
        <f t="shared" si="8"/>
        <v/>
      </c>
      <c r="R229" s="223" t="str">
        <f t="shared" si="159"/>
        <v/>
      </c>
      <c r="S229" s="278"/>
      <c r="T229" s="278"/>
      <c r="U229" s="255"/>
    </row>
    <row r="230" spans="1:21" ht="18.75" customHeight="1" x14ac:dyDescent="0.4">
      <c r="A230" s="186">
        <f t="shared" si="199"/>
        <v>190</v>
      </c>
      <c r="B230" s="96"/>
      <c r="C230" s="97"/>
      <c r="D230" s="112" t="str">
        <f t="shared" ref="D230" si="220">IF(C230="04【時給制】",1,"")</f>
        <v/>
      </c>
      <c r="E230" s="98"/>
      <c r="F230" s="99"/>
      <c r="G230" s="100"/>
      <c r="H230" s="134" t="str">
        <f t="shared" si="10"/>
        <v/>
      </c>
      <c r="I230" s="135" t="str">
        <f t="shared" si="2"/>
        <v/>
      </c>
      <c r="J230" s="101"/>
      <c r="K230" s="100"/>
      <c r="L230" s="134" t="str">
        <f t="shared" si="3"/>
        <v/>
      </c>
      <c r="M230" s="135" t="str">
        <f t="shared" si="4"/>
        <v/>
      </c>
      <c r="N230" s="138" t="str">
        <f t="shared" si="5"/>
        <v/>
      </c>
      <c r="O230" s="139" t="str">
        <f t="shared" si="6"/>
        <v/>
      </c>
      <c r="P230" s="140" t="str">
        <f t="shared" si="7"/>
        <v/>
      </c>
      <c r="Q230" s="305" t="str">
        <f t="shared" si="8"/>
        <v/>
      </c>
      <c r="R230" s="223" t="str">
        <f t="shared" si="159"/>
        <v/>
      </c>
      <c r="S230" s="278"/>
      <c r="T230" s="278"/>
      <c r="U230" s="255"/>
    </row>
    <row r="231" spans="1:21" ht="18.75" customHeight="1" x14ac:dyDescent="0.4">
      <c r="A231" s="186">
        <f t="shared" si="199"/>
        <v>191</v>
      </c>
      <c r="B231" s="96"/>
      <c r="C231" s="97"/>
      <c r="D231" s="112" t="str">
        <f t="shared" ref="D231" si="221">IF(C231="04【時給制】",1,"")</f>
        <v/>
      </c>
      <c r="E231" s="98"/>
      <c r="F231" s="99"/>
      <c r="G231" s="100"/>
      <c r="H231" s="134" t="str">
        <f t="shared" si="10"/>
        <v/>
      </c>
      <c r="I231" s="135" t="str">
        <f t="shared" si="2"/>
        <v/>
      </c>
      <c r="J231" s="101"/>
      <c r="K231" s="100"/>
      <c r="L231" s="134" t="str">
        <f t="shared" si="3"/>
        <v/>
      </c>
      <c r="M231" s="135" t="str">
        <f t="shared" si="4"/>
        <v/>
      </c>
      <c r="N231" s="138" t="str">
        <f t="shared" si="5"/>
        <v/>
      </c>
      <c r="O231" s="139" t="str">
        <f t="shared" si="6"/>
        <v/>
      </c>
      <c r="P231" s="140" t="str">
        <f t="shared" si="7"/>
        <v/>
      </c>
      <c r="Q231" s="305" t="str">
        <f t="shared" si="8"/>
        <v/>
      </c>
      <c r="R231" s="223" t="str">
        <f t="shared" si="159"/>
        <v/>
      </c>
      <c r="S231" s="278"/>
      <c r="T231" s="278"/>
      <c r="U231" s="255"/>
    </row>
    <row r="232" spans="1:21" ht="18.75" customHeight="1" x14ac:dyDescent="0.4">
      <c r="A232" s="186">
        <f t="shared" si="199"/>
        <v>192</v>
      </c>
      <c r="B232" s="96"/>
      <c r="C232" s="97"/>
      <c r="D232" s="112" t="str">
        <f t="shared" ref="D232" si="222">IF(C232="04【時給制】",1,"")</f>
        <v/>
      </c>
      <c r="E232" s="98"/>
      <c r="F232" s="99"/>
      <c r="G232" s="100"/>
      <c r="H232" s="134" t="str">
        <f t="shared" si="10"/>
        <v/>
      </c>
      <c r="I232" s="135" t="str">
        <f t="shared" si="2"/>
        <v/>
      </c>
      <c r="J232" s="101"/>
      <c r="K232" s="100"/>
      <c r="L232" s="134" t="str">
        <f t="shared" si="3"/>
        <v/>
      </c>
      <c r="M232" s="135" t="str">
        <f t="shared" si="4"/>
        <v/>
      </c>
      <c r="N232" s="138" t="str">
        <f t="shared" si="5"/>
        <v/>
      </c>
      <c r="O232" s="139" t="str">
        <f t="shared" si="6"/>
        <v/>
      </c>
      <c r="P232" s="140" t="str">
        <f t="shared" si="7"/>
        <v/>
      </c>
      <c r="Q232" s="305" t="str">
        <f t="shared" si="8"/>
        <v/>
      </c>
      <c r="R232" s="223" t="str">
        <f t="shared" si="159"/>
        <v/>
      </c>
      <c r="S232" s="278"/>
      <c r="T232" s="278"/>
      <c r="U232" s="255"/>
    </row>
    <row r="233" spans="1:21" ht="18.75" customHeight="1" x14ac:dyDescent="0.4">
      <c r="A233" s="186">
        <f t="shared" si="199"/>
        <v>193</v>
      </c>
      <c r="B233" s="96"/>
      <c r="C233" s="97"/>
      <c r="D233" s="112" t="str">
        <f t="shared" ref="D233" si="223">IF(C233="04【時給制】",1,"")</f>
        <v/>
      </c>
      <c r="E233" s="98"/>
      <c r="F233" s="99"/>
      <c r="G233" s="100"/>
      <c r="H233" s="134" t="str">
        <f t="shared" si="10"/>
        <v/>
      </c>
      <c r="I233" s="135" t="str">
        <f t="shared" si="2"/>
        <v/>
      </c>
      <c r="J233" s="101"/>
      <c r="K233" s="100"/>
      <c r="L233" s="134" t="str">
        <f t="shared" si="3"/>
        <v/>
      </c>
      <c r="M233" s="135" t="str">
        <f t="shared" si="4"/>
        <v/>
      </c>
      <c r="N233" s="138" t="str">
        <f t="shared" si="5"/>
        <v/>
      </c>
      <c r="O233" s="139" t="str">
        <f t="shared" si="6"/>
        <v/>
      </c>
      <c r="P233" s="140" t="str">
        <f t="shared" si="7"/>
        <v/>
      </c>
      <c r="Q233" s="305" t="str">
        <f t="shared" si="8"/>
        <v/>
      </c>
      <c r="R233" s="223" t="str">
        <f t="shared" si="159"/>
        <v/>
      </c>
      <c r="S233" s="278"/>
      <c r="T233" s="278"/>
      <c r="U233" s="255"/>
    </row>
    <row r="234" spans="1:21" ht="18.75" customHeight="1" x14ac:dyDescent="0.4">
      <c r="A234" s="186">
        <f t="shared" si="199"/>
        <v>194</v>
      </c>
      <c r="B234" s="96"/>
      <c r="C234" s="97"/>
      <c r="D234" s="112" t="str">
        <f t="shared" ref="D234" si="224">IF(C234="04【時給制】",1,"")</f>
        <v/>
      </c>
      <c r="E234" s="98"/>
      <c r="F234" s="99"/>
      <c r="G234" s="100"/>
      <c r="H234" s="134" t="str">
        <f t="shared" si="10"/>
        <v/>
      </c>
      <c r="I234" s="135" t="str">
        <f t="shared" si="2"/>
        <v/>
      </c>
      <c r="J234" s="101"/>
      <c r="K234" s="100"/>
      <c r="L234" s="134" t="str">
        <f t="shared" si="3"/>
        <v/>
      </c>
      <c r="M234" s="135" t="str">
        <f t="shared" si="4"/>
        <v/>
      </c>
      <c r="N234" s="138" t="str">
        <f t="shared" si="5"/>
        <v/>
      </c>
      <c r="O234" s="139" t="str">
        <f t="shared" si="6"/>
        <v/>
      </c>
      <c r="P234" s="140" t="str">
        <f t="shared" si="7"/>
        <v/>
      </c>
      <c r="Q234" s="305" t="str">
        <f t="shared" si="8"/>
        <v/>
      </c>
      <c r="R234" s="223" t="str">
        <f t="shared" ref="R234:R270" si="225">IF(P234="","",IF(OR(O234&lt;998,P234&lt;MAX(1062,$Q$28)),"最低賃金未満","○"))</f>
        <v/>
      </c>
      <c r="S234" s="278"/>
      <c r="T234" s="278"/>
      <c r="U234" s="255"/>
    </row>
    <row r="235" spans="1:21" ht="18.75" customHeight="1" x14ac:dyDescent="0.4">
      <c r="A235" s="186">
        <f t="shared" si="199"/>
        <v>195</v>
      </c>
      <c r="B235" s="96"/>
      <c r="C235" s="97"/>
      <c r="D235" s="112" t="str">
        <f t="shared" ref="D235" si="226">IF(C235="04【時給制】",1,"")</f>
        <v/>
      </c>
      <c r="E235" s="98"/>
      <c r="F235" s="99"/>
      <c r="G235" s="100"/>
      <c r="H235" s="134" t="str">
        <f t="shared" si="10"/>
        <v/>
      </c>
      <c r="I235" s="135" t="str">
        <f t="shared" si="2"/>
        <v/>
      </c>
      <c r="J235" s="101"/>
      <c r="K235" s="100"/>
      <c r="L235" s="134" t="str">
        <f t="shared" si="3"/>
        <v/>
      </c>
      <c r="M235" s="135" t="str">
        <f t="shared" si="4"/>
        <v/>
      </c>
      <c r="N235" s="138" t="str">
        <f t="shared" si="5"/>
        <v/>
      </c>
      <c r="O235" s="139" t="str">
        <f t="shared" si="6"/>
        <v/>
      </c>
      <c r="P235" s="140" t="str">
        <f t="shared" si="7"/>
        <v/>
      </c>
      <c r="Q235" s="305" t="str">
        <f t="shared" si="8"/>
        <v/>
      </c>
      <c r="R235" s="223" t="str">
        <f t="shared" si="225"/>
        <v/>
      </c>
      <c r="S235" s="278"/>
      <c r="T235" s="278"/>
      <c r="U235" s="255"/>
    </row>
    <row r="236" spans="1:21" ht="18.75" customHeight="1" x14ac:dyDescent="0.4">
      <c r="A236" s="186">
        <f t="shared" si="199"/>
        <v>196</v>
      </c>
      <c r="B236" s="96"/>
      <c r="C236" s="97"/>
      <c r="D236" s="112" t="str">
        <f t="shared" ref="D236" si="227">IF(C236="04【時給制】",1,"")</f>
        <v/>
      </c>
      <c r="E236" s="98"/>
      <c r="F236" s="99"/>
      <c r="G236" s="102"/>
      <c r="H236" s="134" t="str">
        <f t="shared" si="10"/>
        <v/>
      </c>
      <c r="I236" s="135" t="str">
        <f t="shared" si="2"/>
        <v/>
      </c>
      <c r="J236" s="101"/>
      <c r="K236" s="102"/>
      <c r="L236" s="134" t="str">
        <f t="shared" si="3"/>
        <v/>
      </c>
      <c r="M236" s="135" t="str">
        <f t="shared" si="4"/>
        <v/>
      </c>
      <c r="N236" s="138" t="str">
        <f t="shared" si="5"/>
        <v/>
      </c>
      <c r="O236" s="139" t="str">
        <f t="shared" si="6"/>
        <v/>
      </c>
      <c r="P236" s="140" t="str">
        <f t="shared" si="7"/>
        <v/>
      </c>
      <c r="Q236" s="305" t="str">
        <f t="shared" si="8"/>
        <v/>
      </c>
      <c r="R236" s="223" t="str">
        <f t="shared" si="225"/>
        <v/>
      </c>
      <c r="S236" s="278"/>
      <c r="T236" s="278"/>
      <c r="U236" s="255"/>
    </row>
    <row r="237" spans="1:21" ht="18.75" customHeight="1" x14ac:dyDescent="0.4">
      <c r="A237" s="186">
        <f t="shared" si="199"/>
        <v>197</v>
      </c>
      <c r="B237" s="96"/>
      <c r="C237" s="97"/>
      <c r="D237" s="112" t="str">
        <f t="shared" ref="D237" si="228">IF(C237="04【時給制】",1,"")</f>
        <v/>
      </c>
      <c r="E237" s="98"/>
      <c r="F237" s="99"/>
      <c r="G237" s="100"/>
      <c r="H237" s="134" t="str">
        <f t="shared" si="10"/>
        <v/>
      </c>
      <c r="I237" s="135" t="str">
        <f t="shared" si="2"/>
        <v/>
      </c>
      <c r="J237" s="101"/>
      <c r="K237" s="100"/>
      <c r="L237" s="134" t="str">
        <f t="shared" si="3"/>
        <v/>
      </c>
      <c r="M237" s="135" t="str">
        <f t="shared" si="4"/>
        <v/>
      </c>
      <c r="N237" s="138" t="str">
        <f t="shared" si="5"/>
        <v/>
      </c>
      <c r="O237" s="139" t="str">
        <f t="shared" si="6"/>
        <v/>
      </c>
      <c r="P237" s="140" t="str">
        <f t="shared" si="7"/>
        <v/>
      </c>
      <c r="Q237" s="305" t="str">
        <f t="shared" si="8"/>
        <v/>
      </c>
      <c r="R237" s="223" t="str">
        <f t="shared" si="225"/>
        <v/>
      </c>
      <c r="S237" s="278"/>
      <c r="T237" s="278"/>
      <c r="U237" s="255"/>
    </row>
    <row r="238" spans="1:21" ht="18.75" customHeight="1" x14ac:dyDescent="0.4">
      <c r="A238" s="186">
        <f t="shared" si="199"/>
        <v>198</v>
      </c>
      <c r="B238" s="96"/>
      <c r="C238" s="97"/>
      <c r="D238" s="112" t="str">
        <f t="shared" ref="D238" si="229">IF(C238="04【時給制】",1,"")</f>
        <v/>
      </c>
      <c r="E238" s="98"/>
      <c r="F238" s="99"/>
      <c r="G238" s="100"/>
      <c r="H238" s="134" t="str">
        <f t="shared" si="10"/>
        <v/>
      </c>
      <c r="I238" s="135" t="str">
        <f t="shared" si="2"/>
        <v/>
      </c>
      <c r="J238" s="101"/>
      <c r="K238" s="100"/>
      <c r="L238" s="134" t="str">
        <f t="shared" si="3"/>
        <v/>
      </c>
      <c r="M238" s="135" t="str">
        <f t="shared" si="4"/>
        <v/>
      </c>
      <c r="N238" s="138" t="str">
        <f t="shared" si="5"/>
        <v/>
      </c>
      <c r="O238" s="139" t="str">
        <f t="shared" si="6"/>
        <v/>
      </c>
      <c r="P238" s="140" t="str">
        <f t="shared" si="7"/>
        <v/>
      </c>
      <c r="Q238" s="305" t="str">
        <f t="shared" si="8"/>
        <v/>
      </c>
      <c r="R238" s="223" t="str">
        <f t="shared" si="225"/>
        <v/>
      </c>
      <c r="S238" s="278"/>
      <c r="T238" s="278"/>
      <c r="U238" s="255"/>
    </row>
    <row r="239" spans="1:21" ht="18.75" customHeight="1" x14ac:dyDescent="0.4">
      <c r="A239" s="186">
        <f t="shared" si="199"/>
        <v>199</v>
      </c>
      <c r="B239" s="96"/>
      <c r="C239" s="97"/>
      <c r="D239" s="112" t="str">
        <f t="shared" ref="D239" si="230">IF(C239="04【時給制】",1,"")</f>
        <v/>
      </c>
      <c r="E239" s="98"/>
      <c r="F239" s="99"/>
      <c r="G239" s="100"/>
      <c r="H239" s="134" t="str">
        <f t="shared" si="10"/>
        <v/>
      </c>
      <c r="I239" s="135" t="str">
        <f t="shared" si="2"/>
        <v/>
      </c>
      <c r="J239" s="101"/>
      <c r="K239" s="100"/>
      <c r="L239" s="134" t="str">
        <f t="shared" si="3"/>
        <v/>
      </c>
      <c r="M239" s="135" t="str">
        <f t="shared" si="4"/>
        <v/>
      </c>
      <c r="N239" s="138" t="str">
        <f t="shared" si="5"/>
        <v/>
      </c>
      <c r="O239" s="139" t="str">
        <f t="shared" si="6"/>
        <v/>
      </c>
      <c r="P239" s="140" t="str">
        <f t="shared" si="7"/>
        <v/>
      </c>
      <c r="Q239" s="305" t="str">
        <f t="shared" si="8"/>
        <v/>
      </c>
      <c r="R239" s="223" t="str">
        <f t="shared" si="225"/>
        <v/>
      </c>
      <c r="S239" s="278"/>
      <c r="T239" s="278"/>
      <c r="U239" s="255"/>
    </row>
    <row r="240" spans="1:21" ht="18.75" customHeight="1" x14ac:dyDescent="0.4">
      <c r="A240" s="186">
        <f t="shared" si="199"/>
        <v>200</v>
      </c>
      <c r="B240" s="96"/>
      <c r="C240" s="97"/>
      <c r="D240" s="112" t="str">
        <f t="shared" ref="D240" si="231">IF(C240="04【時給制】",1,"")</f>
        <v/>
      </c>
      <c r="E240" s="98"/>
      <c r="F240" s="99"/>
      <c r="G240" s="100"/>
      <c r="H240" s="134" t="str">
        <f t="shared" si="10"/>
        <v/>
      </c>
      <c r="I240" s="135" t="str">
        <f t="shared" si="2"/>
        <v/>
      </c>
      <c r="J240" s="101"/>
      <c r="K240" s="100"/>
      <c r="L240" s="134" t="str">
        <f t="shared" si="3"/>
        <v/>
      </c>
      <c r="M240" s="135" t="str">
        <f t="shared" si="4"/>
        <v/>
      </c>
      <c r="N240" s="138" t="str">
        <f t="shared" si="5"/>
        <v/>
      </c>
      <c r="O240" s="139" t="str">
        <f t="shared" si="6"/>
        <v/>
      </c>
      <c r="P240" s="140" t="str">
        <f t="shared" si="7"/>
        <v/>
      </c>
      <c r="Q240" s="305" t="str">
        <f t="shared" si="8"/>
        <v/>
      </c>
      <c r="R240" s="223" t="str">
        <f t="shared" si="225"/>
        <v/>
      </c>
      <c r="S240" s="278"/>
      <c r="T240" s="278"/>
      <c r="U240" s="255"/>
    </row>
    <row r="241" spans="1:22" ht="18.75" customHeight="1" x14ac:dyDescent="0.4">
      <c r="A241" s="186">
        <f t="shared" si="199"/>
        <v>201</v>
      </c>
      <c r="B241" s="96"/>
      <c r="C241" s="97"/>
      <c r="D241" s="112" t="str">
        <f t="shared" ref="D241" si="232">IF(C241="04【時給制】",1,"")</f>
        <v/>
      </c>
      <c r="E241" s="98"/>
      <c r="F241" s="99"/>
      <c r="G241" s="100"/>
      <c r="H241" s="134" t="str">
        <f t="shared" si="10"/>
        <v/>
      </c>
      <c r="I241" s="135" t="str">
        <f t="shared" si="2"/>
        <v/>
      </c>
      <c r="J241" s="101"/>
      <c r="K241" s="100"/>
      <c r="L241" s="134" t="str">
        <f t="shared" si="3"/>
        <v/>
      </c>
      <c r="M241" s="135" t="str">
        <f t="shared" si="4"/>
        <v/>
      </c>
      <c r="N241" s="138" t="str">
        <f t="shared" si="5"/>
        <v/>
      </c>
      <c r="O241" s="139" t="str">
        <f t="shared" si="6"/>
        <v/>
      </c>
      <c r="P241" s="140" t="str">
        <f t="shared" si="7"/>
        <v/>
      </c>
      <c r="Q241" s="305" t="str">
        <f t="shared" si="8"/>
        <v/>
      </c>
      <c r="R241" s="223" t="str">
        <f t="shared" si="225"/>
        <v/>
      </c>
      <c r="S241" s="278"/>
      <c r="T241" s="278"/>
      <c r="U241" s="253"/>
      <c r="V241" s="254"/>
    </row>
    <row r="242" spans="1:22" ht="18.75" customHeight="1" x14ac:dyDescent="0.4">
      <c r="A242" s="186">
        <f t="shared" si="199"/>
        <v>202</v>
      </c>
      <c r="B242" s="96"/>
      <c r="C242" s="97"/>
      <c r="D242" s="112" t="str">
        <f t="shared" ref="D242" si="233">IF(C242="04【時給制】",1,"")</f>
        <v/>
      </c>
      <c r="E242" s="98"/>
      <c r="F242" s="99"/>
      <c r="G242" s="100"/>
      <c r="H242" s="134" t="str">
        <f t="shared" si="10"/>
        <v/>
      </c>
      <c r="I242" s="135" t="str">
        <f t="shared" si="2"/>
        <v/>
      </c>
      <c r="J242" s="101"/>
      <c r="K242" s="100"/>
      <c r="L242" s="134" t="str">
        <f t="shared" si="3"/>
        <v/>
      </c>
      <c r="M242" s="135" t="str">
        <f t="shared" si="4"/>
        <v/>
      </c>
      <c r="N242" s="138" t="str">
        <f t="shared" si="5"/>
        <v/>
      </c>
      <c r="O242" s="139" t="str">
        <f t="shared" si="6"/>
        <v/>
      </c>
      <c r="P242" s="140" t="str">
        <f t="shared" si="7"/>
        <v/>
      </c>
      <c r="Q242" s="305" t="str">
        <f t="shared" si="8"/>
        <v/>
      </c>
      <c r="R242" s="223" t="str">
        <f t="shared" si="225"/>
        <v/>
      </c>
      <c r="S242" s="278"/>
      <c r="T242" s="278"/>
      <c r="U242" s="253"/>
      <c r="V242" s="254"/>
    </row>
    <row r="243" spans="1:22" ht="18.75" customHeight="1" x14ac:dyDescent="0.4">
      <c r="A243" s="186">
        <f t="shared" si="199"/>
        <v>203</v>
      </c>
      <c r="B243" s="96"/>
      <c r="C243" s="97"/>
      <c r="D243" s="112" t="str">
        <f t="shared" ref="D243" si="234">IF(C243="04【時給制】",1,"")</f>
        <v/>
      </c>
      <c r="E243" s="98"/>
      <c r="F243" s="99"/>
      <c r="G243" s="100"/>
      <c r="H243" s="134" t="str">
        <f t="shared" si="10"/>
        <v/>
      </c>
      <c r="I243" s="135" t="str">
        <f t="shared" si="2"/>
        <v/>
      </c>
      <c r="J243" s="101"/>
      <c r="K243" s="100"/>
      <c r="L243" s="134" t="str">
        <f t="shared" si="3"/>
        <v/>
      </c>
      <c r="M243" s="135" t="str">
        <f t="shared" si="4"/>
        <v/>
      </c>
      <c r="N243" s="138" t="str">
        <f t="shared" si="5"/>
        <v/>
      </c>
      <c r="O243" s="139" t="str">
        <f t="shared" si="6"/>
        <v/>
      </c>
      <c r="P243" s="140" t="str">
        <f t="shared" si="7"/>
        <v/>
      </c>
      <c r="Q243" s="305" t="str">
        <f t="shared" si="8"/>
        <v/>
      </c>
      <c r="R243" s="223" t="str">
        <f t="shared" si="225"/>
        <v/>
      </c>
      <c r="S243" s="278"/>
      <c r="T243" s="278"/>
      <c r="U243" s="253"/>
      <c r="V243" s="254"/>
    </row>
    <row r="244" spans="1:22" ht="18.75" customHeight="1" x14ac:dyDescent="0.4">
      <c r="A244" s="186">
        <f t="shared" si="199"/>
        <v>204</v>
      </c>
      <c r="B244" s="96"/>
      <c r="C244" s="97"/>
      <c r="D244" s="112" t="str">
        <f t="shared" ref="D244" si="235">IF(C244="04【時給制】",1,"")</f>
        <v/>
      </c>
      <c r="E244" s="98"/>
      <c r="F244" s="99"/>
      <c r="G244" s="100"/>
      <c r="H244" s="134" t="str">
        <f t="shared" si="10"/>
        <v/>
      </c>
      <c r="I244" s="135" t="str">
        <f t="shared" si="2"/>
        <v/>
      </c>
      <c r="J244" s="101"/>
      <c r="K244" s="100"/>
      <c r="L244" s="134" t="str">
        <f t="shared" si="3"/>
        <v/>
      </c>
      <c r="M244" s="135" t="str">
        <f t="shared" si="4"/>
        <v/>
      </c>
      <c r="N244" s="138" t="str">
        <f t="shared" si="5"/>
        <v/>
      </c>
      <c r="O244" s="139" t="str">
        <f t="shared" si="6"/>
        <v/>
      </c>
      <c r="P244" s="140" t="str">
        <f t="shared" si="7"/>
        <v/>
      </c>
      <c r="Q244" s="305" t="str">
        <f t="shared" si="8"/>
        <v/>
      </c>
      <c r="R244" s="223" t="str">
        <f t="shared" si="225"/>
        <v/>
      </c>
      <c r="S244" s="278"/>
      <c r="T244" s="278"/>
      <c r="U244" s="255"/>
    </row>
    <row r="245" spans="1:22" ht="18.75" customHeight="1" x14ac:dyDescent="0.4">
      <c r="A245" s="186">
        <f t="shared" si="199"/>
        <v>205</v>
      </c>
      <c r="B245" s="96"/>
      <c r="C245" s="97"/>
      <c r="D245" s="112" t="str">
        <f t="shared" ref="D245" si="236">IF(C245="04【時給制】",1,"")</f>
        <v/>
      </c>
      <c r="E245" s="98"/>
      <c r="F245" s="99"/>
      <c r="G245" s="100"/>
      <c r="H245" s="134" t="str">
        <f t="shared" si="10"/>
        <v/>
      </c>
      <c r="I245" s="135" t="str">
        <f t="shared" si="2"/>
        <v/>
      </c>
      <c r="J245" s="101"/>
      <c r="K245" s="100"/>
      <c r="L245" s="134" t="str">
        <f t="shared" si="3"/>
        <v/>
      </c>
      <c r="M245" s="135" t="str">
        <f t="shared" si="4"/>
        <v/>
      </c>
      <c r="N245" s="138" t="str">
        <f t="shared" si="5"/>
        <v/>
      </c>
      <c r="O245" s="139" t="str">
        <f t="shared" si="6"/>
        <v/>
      </c>
      <c r="P245" s="140" t="str">
        <f t="shared" si="7"/>
        <v/>
      </c>
      <c r="Q245" s="305" t="str">
        <f t="shared" si="8"/>
        <v/>
      </c>
      <c r="R245" s="223" t="str">
        <f t="shared" si="225"/>
        <v/>
      </c>
      <c r="S245" s="278"/>
      <c r="T245" s="278"/>
      <c r="U245" s="255"/>
    </row>
    <row r="246" spans="1:22" ht="18.75" customHeight="1" x14ac:dyDescent="0.4">
      <c r="A246" s="186">
        <f t="shared" si="199"/>
        <v>206</v>
      </c>
      <c r="B246" s="96"/>
      <c r="C246" s="97"/>
      <c r="D246" s="112" t="str">
        <f t="shared" ref="D246" si="237">IF(C246="04【時給制】",1,"")</f>
        <v/>
      </c>
      <c r="E246" s="98"/>
      <c r="F246" s="99"/>
      <c r="G246" s="102"/>
      <c r="H246" s="134" t="str">
        <f t="shared" si="10"/>
        <v/>
      </c>
      <c r="I246" s="135" t="str">
        <f t="shared" si="2"/>
        <v/>
      </c>
      <c r="J246" s="101"/>
      <c r="K246" s="102"/>
      <c r="L246" s="134" t="str">
        <f t="shared" si="3"/>
        <v/>
      </c>
      <c r="M246" s="135" t="str">
        <f t="shared" si="4"/>
        <v/>
      </c>
      <c r="N246" s="138" t="str">
        <f t="shared" si="5"/>
        <v/>
      </c>
      <c r="O246" s="139" t="str">
        <f t="shared" si="6"/>
        <v/>
      </c>
      <c r="P246" s="140" t="str">
        <f t="shared" si="7"/>
        <v/>
      </c>
      <c r="Q246" s="305" t="str">
        <f t="shared" si="8"/>
        <v/>
      </c>
      <c r="R246" s="223" t="str">
        <f t="shared" si="225"/>
        <v/>
      </c>
      <c r="S246" s="278"/>
      <c r="T246" s="278"/>
      <c r="U246" s="255"/>
    </row>
    <row r="247" spans="1:22" ht="18.75" customHeight="1" x14ac:dyDescent="0.4">
      <c r="A247" s="186">
        <f t="shared" si="199"/>
        <v>207</v>
      </c>
      <c r="B247" s="96"/>
      <c r="C247" s="97"/>
      <c r="D247" s="112" t="str">
        <f t="shared" ref="D247" si="238">IF(C247="04【時給制】",1,"")</f>
        <v/>
      </c>
      <c r="E247" s="98"/>
      <c r="F247" s="99"/>
      <c r="G247" s="100"/>
      <c r="H247" s="134" t="str">
        <f t="shared" si="10"/>
        <v/>
      </c>
      <c r="I247" s="135" t="str">
        <f t="shared" si="2"/>
        <v/>
      </c>
      <c r="J247" s="101"/>
      <c r="K247" s="100"/>
      <c r="L247" s="134" t="str">
        <f t="shared" si="3"/>
        <v/>
      </c>
      <c r="M247" s="135" t="str">
        <f t="shared" si="4"/>
        <v/>
      </c>
      <c r="N247" s="138" t="str">
        <f t="shared" si="5"/>
        <v/>
      </c>
      <c r="O247" s="139" t="str">
        <f t="shared" si="6"/>
        <v/>
      </c>
      <c r="P247" s="140" t="str">
        <f t="shared" si="7"/>
        <v/>
      </c>
      <c r="Q247" s="305" t="str">
        <f t="shared" si="8"/>
        <v/>
      </c>
      <c r="R247" s="223" t="str">
        <f t="shared" si="225"/>
        <v/>
      </c>
      <c r="S247" s="278"/>
      <c r="T247" s="278"/>
      <c r="U247" s="255"/>
    </row>
    <row r="248" spans="1:22" ht="18.75" customHeight="1" x14ac:dyDescent="0.4">
      <c r="A248" s="186">
        <f t="shared" si="199"/>
        <v>208</v>
      </c>
      <c r="B248" s="96"/>
      <c r="C248" s="97"/>
      <c r="D248" s="112" t="str">
        <f t="shared" ref="D248" si="239">IF(C248="04【時給制】",1,"")</f>
        <v/>
      </c>
      <c r="E248" s="98"/>
      <c r="F248" s="99"/>
      <c r="G248" s="100"/>
      <c r="H248" s="134" t="str">
        <f t="shared" si="10"/>
        <v/>
      </c>
      <c r="I248" s="135" t="str">
        <f t="shared" si="2"/>
        <v/>
      </c>
      <c r="J248" s="101"/>
      <c r="K248" s="100"/>
      <c r="L248" s="134" t="str">
        <f t="shared" si="3"/>
        <v/>
      </c>
      <c r="M248" s="135" t="str">
        <f t="shared" si="4"/>
        <v/>
      </c>
      <c r="N248" s="138" t="str">
        <f t="shared" si="5"/>
        <v/>
      </c>
      <c r="O248" s="139" t="str">
        <f t="shared" si="6"/>
        <v/>
      </c>
      <c r="P248" s="140" t="str">
        <f t="shared" si="7"/>
        <v/>
      </c>
      <c r="Q248" s="305" t="str">
        <f t="shared" si="8"/>
        <v/>
      </c>
      <c r="R248" s="223" t="str">
        <f t="shared" si="225"/>
        <v/>
      </c>
      <c r="S248" s="278"/>
      <c r="T248" s="278"/>
      <c r="U248" s="255"/>
    </row>
    <row r="249" spans="1:22" ht="18.75" customHeight="1" x14ac:dyDescent="0.4">
      <c r="A249" s="186">
        <f t="shared" si="199"/>
        <v>209</v>
      </c>
      <c r="B249" s="96"/>
      <c r="C249" s="97"/>
      <c r="D249" s="112" t="str">
        <f t="shared" ref="D249" si="240">IF(C249="04【時給制】",1,"")</f>
        <v/>
      </c>
      <c r="E249" s="98"/>
      <c r="F249" s="99"/>
      <c r="G249" s="100"/>
      <c r="H249" s="134" t="str">
        <f t="shared" si="10"/>
        <v/>
      </c>
      <c r="I249" s="135" t="str">
        <f t="shared" si="2"/>
        <v/>
      </c>
      <c r="J249" s="101"/>
      <c r="K249" s="100"/>
      <c r="L249" s="134" t="str">
        <f t="shared" si="3"/>
        <v/>
      </c>
      <c r="M249" s="135" t="str">
        <f t="shared" si="4"/>
        <v/>
      </c>
      <c r="N249" s="138" t="str">
        <f t="shared" si="5"/>
        <v/>
      </c>
      <c r="O249" s="139" t="str">
        <f t="shared" si="6"/>
        <v/>
      </c>
      <c r="P249" s="140" t="str">
        <f t="shared" si="7"/>
        <v/>
      </c>
      <c r="Q249" s="305" t="str">
        <f t="shared" si="8"/>
        <v/>
      </c>
      <c r="R249" s="223" t="str">
        <f t="shared" si="225"/>
        <v/>
      </c>
      <c r="S249" s="278"/>
      <c r="T249" s="278"/>
      <c r="U249" s="255"/>
    </row>
    <row r="250" spans="1:22" ht="18.75" customHeight="1" x14ac:dyDescent="0.4">
      <c r="A250" s="186">
        <f t="shared" si="199"/>
        <v>210</v>
      </c>
      <c r="B250" s="96"/>
      <c r="C250" s="97"/>
      <c r="D250" s="112" t="str">
        <f t="shared" ref="D250" si="241">IF(C250="04【時給制】",1,"")</f>
        <v/>
      </c>
      <c r="E250" s="98"/>
      <c r="F250" s="99"/>
      <c r="G250" s="100"/>
      <c r="H250" s="134" t="str">
        <f t="shared" si="10"/>
        <v/>
      </c>
      <c r="I250" s="135" t="str">
        <f t="shared" si="2"/>
        <v/>
      </c>
      <c r="J250" s="101"/>
      <c r="K250" s="100"/>
      <c r="L250" s="134" t="str">
        <f t="shared" si="3"/>
        <v/>
      </c>
      <c r="M250" s="135" t="str">
        <f t="shared" si="4"/>
        <v/>
      </c>
      <c r="N250" s="138" t="str">
        <f t="shared" si="5"/>
        <v/>
      </c>
      <c r="O250" s="139" t="str">
        <f t="shared" si="6"/>
        <v/>
      </c>
      <c r="P250" s="140" t="str">
        <f t="shared" si="7"/>
        <v/>
      </c>
      <c r="Q250" s="305" t="str">
        <f t="shared" si="8"/>
        <v/>
      </c>
      <c r="R250" s="223" t="str">
        <f t="shared" si="225"/>
        <v/>
      </c>
      <c r="S250" s="278"/>
      <c r="T250" s="278"/>
      <c r="U250" s="255"/>
    </row>
    <row r="251" spans="1:22" ht="18.75" customHeight="1" x14ac:dyDescent="0.4">
      <c r="A251" s="186">
        <f t="shared" si="199"/>
        <v>211</v>
      </c>
      <c r="B251" s="96"/>
      <c r="C251" s="97"/>
      <c r="D251" s="112" t="str">
        <f t="shared" ref="D251" si="242">IF(C251="04【時給制】",1,"")</f>
        <v/>
      </c>
      <c r="E251" s="98"/>
      <c r="F251" s="99"/>
      <c r="G251" s="100"/>
      <c r="H251" s="134" t="str">
        <f t="shared" si="10"/>
        <v/>
      </c>
      <c r="I251" s="135" t="str">
        <f t="shared" si="2"/>
        <v/>
      </c>
      <c r="J251" s="101"/>
      <c r="K251" s="100"/>
      <c r="L251" s="134" t="str">
        <f t="shared" si="3"/>
        <v/>
      </c>
      <c r="M251" s="135" t="str">
        <f t="shared" si="4"/>
        <v/>
      </c>
      <c r="N251" s="138" t="str">
        <f t="shared" si="5"/>
        <v/>
      </c>
      <c r="O251" s="139" t="str">
        <f t="shared" si="6"/>
        <v/>
      </c>
      <c r="P251" s="140" t="str">
        <f t="shared" si="7"/>
        <v/>
      </c>
      <c r="Q251" s="305" t="str">
        <f t="shared" si="8"/>
        <v/>
      </c>
      <c r="R251" s="223" t="str">
        <f t="shared" si="225"/>
        <v/>
      </c>
      <c r="S251" s="278"/>
      <c r="T251" s="278"/>
      <c r="U251" s="255"/>
    </row>
    <row r="252" spans="1:22" ht="18.75" customHeight="1" x14ac:dyDescent="0.4">
      <c r="A252" s="186">
        <f t="shared" si="199"/>
        <v>212</v>
      </c>
      <c r="B252" s="96"/>
      <c r="C252" s="97"/>
      <c r="D252" s="112" t="str">
        <f t="shared" ref="D252" si="243">IF(C252="04【時給制】",1,"")</f>
        <v/>
      </c>
      <c r="E252" s="98"/>
      <c r="F252" s="99"/>
      <c r="G252" s="100"/>
      <c r="H252" s="134" t="str">
        <f t="shared" si="10"/>
        <v/>
      </c>
      <c r="I252" s="135" t="str">
        <f t="shared" si="2"/>
        <v/>
      </c>
      <c r="J252" s="101"/>
      <c r="K252" s="100"/>
      <c r="L252" s="134" t="str">
        <f t="shared" si="3"/>
        <v/>
      </c>
      <c r="M252" s="135" t="str">
        <f t="shared" si="4"/>
        <v/>
      </c>
      <c r="N252" s="138" t="str">
        <f t="shared" si="5"/>
        <v/>
      </c>
      <c r="O252" s="139" t="str">
        <f t="shared" si="6"/>
        <v/>
      </c>
      <c r="P252" s="140" t="str">
        <f t="shared" si="7"/>
        <v/>
      </c>
      <c r="Q252" s="305" t="str">
        <f t="shared" si="8"/>
        <v/>
      </c>
      <c r="R252" s="223" t="str">
        <f t="shared" si="225"/>
        <v/>
      </c>
      <c r="S252" s="278"/>
      <c r="T252" s="278"/>
      <c r="U252" s="255"/>
    </row>
    <row r="253" spans="1:22" ht="18.75" customHeight="1" x14ac:dyDescent="0.4">
      <c r="A253" s="186">
        <f t="shared" si="199"/>
        <v>213</v>
      </c>
      <c r="B253" s="96"/>
      <c r="C253" s="97"/>
      <c r="D253" s="112" t="str">
        <f t="shared" ref="D253" si="244">IF(C253="04【時給制】",1,"")</f>
        <v/>
      </c>
      <c r="E253" s="98"/>
      <c r="F253" s="99"/>
      <c r="G253" s="100"/>
      <c r="H253" s="134" t="str">
        <f t="shared" si="10"/>
        <v/>
      </c>
      <c r="I253" s="135" t="str">
        <f t="shared" si="2"/>
        <v/>
      </c>
      <c r="J253" s="101"/>
      <c r="K253" s="100"/>
      <c r="L253" s="134" t="str">
        <f t="shared" si="3"/>
        <v/>
      </c>
      <c r="M253" s="135" t="str">
        <f t="shared" si="4"/>
        <v/>
      </c>
      <c r="N253" s="138" t="str">
        <f t="shared" si="5"/>
        <v/>
      </c>
      <c r="O253" s="139" t="str">
        <f t="shared" si="6"/>
        <v/>
      </c>
      <c r="P253" s="140" t="str">
        <f t="shared" si="7"/>
        <v/>
      </c>
      <c r="Q253" s="305" t="str">
        <f t="shared" si="8"/>
        <v/>
      </c>
      <c r="R253" s="223" t="str">
        <f t="shared" si="225"/>
        <v/>
      </c>
      <c r="S253" s="278"/>
      <c r="T253" s="278"/>
      <c r="U253" s="255"/>
    </row>
    <row r="254" spans="1:22" ht="18.75" customHeight="1" x14ac:dyDescent="0.4">
      <c r="A254" s="186">
        <f t="shared" si="199"/>
        <v>214</v>
      </c>
      <c r="B254" s="96"/>
      <c r="C254" s="97"/>
      <c r="D254" s="112" t="str">
        <f t="shared" ref="D254" si="245">IF(C254="04【時給制】",1,"")</f>
        <v/>
      </c>
      <c r="E254" s="98"/>
      <c r="F254" s="99"/>
      <c r="G254" s="100"/>
      <c r="H254" s="134" t="str">
        <f t="shared" si="10"/>
        <v/>
      </c>
      <c r="I254" s="135" t="str">
        <f t="shared" si="2"/>
        <v/>
      </c>
      <c r="J254" s="101"/>
      <c r="K254" s="100"/>
      <c r="L254" s="134" t="str">
        <f t="shared" si="3"/>
        <v/>
      </c>
      <c r="M254" s="135" t="str">
        <f t="shared" si="4"/>
        <v/>
      </c>
      <c r="N254" s="138" t="str">
        <f t="shared" si="5"/>
        <v/>
      </c>
      <c r="O254" s="139" t="str">
        <f t="shared" si="6"/>
        <v/>
      </c>
      <c r="P254" s="140" t="str">
        <f t="shared" si="7"/>
        <v/>
      </c>
      <c r="Q254" s="305" t="str">
        <f t="shared" si="8"/>
        <v/>
      </c>
      <c r="R254" s="223" t="str">
        <f t="shared" si="225"/>
        <v/>
      </c>
      <c r="S254" s="278"/>
      <c r="T254" s="278"/>
      <c r="U254" s="255"/>
    </row>
    <row r="255" spans="1:22" ht="18.75" customHeight="1" x14ac:dyDescent="0.4">
      <c r="A255" s="186">
        <f t="shared" si="199"/>
        <v>215</v>
      </c>
      <c r="B255" s="96"/>
      <c r="C255" s="97"/>
      <c r="D255" s="112" t="str">
        <f t="shared" ref="D255" si="246">IF(C255="04【時給制】",1,"")</f>
        <v/>
      </c>
      <c r="E255" s="98"/>
      <c r="F255" s="99"/>
      <c r="G255" s="100"/>
      <c r="H255" s="134" t="str">
        <f t="shared" si="10"/>
        <v/>
      </c>
      <c r="I255" s="135" t="str">
        <f t="shared" si="2"/>
        <v/>
      </c>
      <c r="J255" s="101"/>
      <c r="K255" s="100"/>
      <c r="L255" s="134" t="str">
        <f t="shared" si="3"/>
        <v/>
      </c>
      <c r="M255" s="135" t="str">
        <f t="shared" si="4"/>
        <v/>
      </c>
      <c r="N255" s="138" t="str">
        <f t="shared" si="5"/>
        <v/>
      </c>
      <c r="O255" s="139" t="str">
        <f t="shared" si="6"/>
        <v/>
      </c>
      <c r="P255" s="140" t="str">
        <f t="shared" si="7"/>
        <v/>
      </c>
      <c r="Q255" s="305" t="str">
        <f t="shared" si="8"/>
        <v/>
      </c>
      <c r="R255" s="223" t="str">
        <f t="shared" si="225"/>
        <v/>
      </c>
      <c r="S255" s="278"/>
      <c r="T255" s="278"/>
      <c r="U255" s="255"/>
    </row>
    <row r="256" spans="1:22" ht="18.75" customHeight="1" x14ac:dyDescent="0.4">
      <c r="A256" s="186">
        <f t="shared" si="199"/>
        <v>216</v>
      </c>
      <c r="B256" s="96"/>
      <c r="C256" s="97"/>
      <c r="D256" s="112" t="str">
        <f t="shared" ref="D256" si="247">IF(C256="04【時給制】",1,"")</f>
        <v/>
      </c>
      <c r="E256" s="98"/>
      <c r="F256" s="99"/>
      <c r="G256" s="102"/>
      <c r="H256" s="134" t="str">
        <f t="shared" si="10"/>
        <v/>
      </c>
      <c r="I256" s="135" t="str">
        <f t="shared" si="2"/>
        <v/>
      </c>
      <c r="J256" s="101"/>
      <c r="K256" s="102"/>
      <c r="L256" s="134" t="str">
        <f t="shared" si="3"/>
        <v/>
      </c>
      <c r="M256" s="135" t="str">
        <f t="shared" si="4"/>
        <v/>
      </c>
      <c r="N256" s="138" t="str">
        <f t="shared" si="5"/>
        <v/>
      </c>
      <c r="O256" s="139" t="str">
        <f t="shared" si="6"/>
        <v/>
      </c>
      <c r="P256" s="140" t="str">
        <f t="shared" si="7"/>
        <v/>
      </c>
      <c r="Q256" s="305" t="str">
        <f t="shared" si="8"/>
        <v/>
      </c>
      <c r="R256" s="223" t="str">
        <f t="shared" si="225"/>
        <v/>
      </c>
      <c r="S256" s="278"/>
      <c r="T256" s="278"/>
      <c r="U256" s="255"/>
    </row>
    <row r="257" spans="1:21" ht="18.75" customHeight="1" x14ac:dyDescent="0.4">
      <c r="A257" s="186">
        <f t="shared" si="199"/>
        <v>217</v>
      </c>
      <c r="B257" s="96"/>
      <c r="C257" s="97"/>
      <c r="D257" s="112" t="str">
        <f t="shared" ref="D257" si="248">IF(C257="04【時給制】",1,"")</f>
        <v/>
      </c>
      <c r="E257" s="98"/>
      <c r="F257" s="99"/>
      <c r="G257" s="100"/>
      <c r="H257" s="134" t="str">
        <f t="shared" si="10"/>
        <v/>
      </c>
      <c r="I257" s="135" t="str">
        <f t="shared" si="2"/>
        <v/>
      </c>
      <c r="J257" s="101"/>
      <c r="K257" s="100"/>
      <c r="L257" s="134" t="str">
        <f t="shared" si="3"/>
        <v/>
      </c>
      <c r="M257" s="135" t="str">
        <f t="shared" si="4"/>
        <v/>
      </c>
      <c r="N257" s="138" t="str">
        <f t="shared" si="5"/>
        <v/>
      </c>
      <c r="O257" s="139" t="str">
        <f t="shared" si="6"/>
        <v/>
      </c>
      <c r="P257" s="140" t="str">
        <f t="shared" si="7"/>
        <v/>
      </c>
      <c r="Q257" s="305" t="str">
        <f t="shared" si="8"/>
        <v/>
      </c>
      <c r="R257" s="223" t="str">
        <f t="shared" si="225"/>
        <v/>
      </c>
      <c r="S257" s="278"/>
      <c r="T257" s="278"/>
      <c r="U257" s="255"/>
    </row>
    <row r="258" spans="1:21" ht="18.75" customHeight="1" x14ac:dyDescent="0.4">
      <c r="A258" s="186">
        <f t="shared" si="199"/>
        <v>218</v>
      </c>
      <c r="B258" s="96"/>
      <c r="C258" s="97"/>
      <c r="D258" s="112" t="str">
        <f t="shared" ref="D258" si="249">IF(C258="04【時給制】",1,"")</f>
        <v/>
      </c>
      <c r="E258" s="98"/>
      <c r="F258" s="99"/>
      <c r="G258" s="100"/>
      <c r="H258" s="134" t="str">
        <f t="shared" si="10"/>
        <v/>
      </c>
      <c r="I258" s="135" t="str">
        <f t="shared" si="2"/>
        <v/>
      </c>
      <c r="J258" s="101"/>
      <c r="K258" s="100"/>
      <c r="L258" s="134" t="str">
        <f t="shared" si="3"/>
        <v/>
      </c>
      <c r="M258" s="135" t="str">
        <f t="shared" si="4"/>
        <v/>
      </c>
      <c r="N258" s="138" t="str">
        <f t="shared" si="5"/>
        <v/>
      </c>
      <c r="O258" s="139" t="str">
        <f t="shared" si="6"/>
        <v/>
      </c>
      <c r="P258" s="140" t="str">
        <f t="shared" si="7"/>
        <v/>
      </c>
      <c r="Q258" s="305" t="str">
        <f t="shared" si="8"/>
        <v/>
      </c>
      <c r="R258" s="223" t="str">
        <f t="shared" si="225"/>
        <v/>
      </c>
      <c r="S258" s="278"/>
      <c r="T258" s="278"/>
      <c r="U258" s="255"/>
    </row>
    <row r="259" spans="1:21" ht="18.75" customHeight="1" x14ac:dyDescent="0.4">
      <c r="A259" s="186">
        <f t="shared" si="199"/>
        <v>219</v>
      </c>
      <c r="B259" s="96"/>
      <c r="C259" s="97"/>
      <c r="D259" s="112" t="str">
        <f t="shared" ref="D259" si="250">IF(C259="04【時給制】",1,"")</f>
        <v/>
      </c>
      <c r="E259" s="98"/>
      <c r="F259" s="99"/>
      <c r="G259" s="100"/>
      <c r="H259" s="134" t="str">
        <f t="shared" si="10"/>
        <v/>
      </c>
      <c r="I259" s="135" t="str">
        <f t="shared" si="2"/>
        <v/>
      </c>
      <c r="J259" s="101"/>
      <c r="K259" s="100"/>
      <c r="L259" s="134" t="str">
        <f t="shared" si="3"/>
        <v/>
      </c>
      <c r="M259" s="135" t="str">
        <f t="shared" si="4"/>
        <v/>
      </c>
      <c r="N259" s="138" t="str">
        <f t="shared" si="5"/>
        <v/>
      </c>
      <c r="O259" s="139" t="str">
        <f t="shared" si="6"/>
        <v/>
      </c>
      <c r="P259" s="140" t="str">
        <f t="shared" si="7"/>
        <v/>
      </c>
      <c r="Q259" s="305" t="str">
        <f t="shared" si="8"/>
        <v/>
      </c>
      <c r="R259" s="223" t="str">
        <f t="shared" si="225"/>
        <v/>
      </c>
      <c r="S259" s="278"/>
      <c r="T259" s="278"/>
      <c r="U259" s="255"/>
    </row>
    <row r="260" spans="1:21" ht="18.75" customHeight="1" x14ac:dyDescent="0.4">
      <c r="A260" s="186">
        <f t="shared" si="199"/>
        <v>220</v>
      </c>
      <c r="B260" s="96"/>
      <c r="C260" s="97"/>
      <c r="D260" s="112" t="str">
        <f t="shared" ref="D260" si="251">IF(C260="04【時給制】",1,"")</f>
        <v/>
      </c>
      <c r="E260" s="98"/>
      <c r="F260" s="99"/>
      <c r="G260" s="100"/>
      <c r="H260" s="134" t="str">
        <f t="shared" si="10"/>
        <v/>
      </c>
      <c r="I260" s="135" t="str">
        <f t="shared" si="2"/>
        <v/>
      </c>
      <c r="J260" s="101"/>
      <c r="K260" s="100"/>
      <c r="L260" s="134" t="str">
        <f t="shared" si="3"/>
        <v/>
      </c>
      <c r="M260" s="135" t="str">
        <f t="shared" si="4"/>
        <v/>
      </c>
      <c r="N260" s="138" t="str">
        <f t="shared" si="5"/>
        <v/>
      </c>
      <c r="O260" s="139" t="str">
        <f t="shared" si="6"/>
        <v/>
      </c>
      <c r="P260" s="140" t="str">
        <f t="shared" si="7"/>
        <v/>
      </c>
      <c r="Q260" s="305" t="str">
        <f t="shared" si="8"/>
        <v/>
      </c>
      <c r="R260" s="223" t="str">
        <f t="shared" si="225"/>
        <v/>
      </c>
      <c r="S260" s="278"/>
      <c r="T260" s="278"/>
      <c r="U260" s="255"/>
    </row>
    <row r="261" spans="1:21" ht="18.75" customHeight="1" x14ac:dyDescent="0.4">
      <c r="A261" s="186">
        <f t="shared" si="199"/>
        <v>221</v>
      </c>
      <c r="B261" s="96"/>
      <c r="C261" s="97"/>
      <c r="D261" s="112" t="str">
        <f t="shared" ref="D261" si="252">IF(C261="04【時給制】",1,"")</f>
        <v/>
      </c>
      <c r="E261" s="98"/>
      <c r="F261" s="99"/>
      <c r="G261" s="100"/>
      <c r="H261" s="134" t="str">
        <f t="shared" si="10"/>
        <v/>
      </c>
      <c r="I261" s="135" t="str">
        <f t="shared" si="2"/>
        <v/>
      </c>
      <c r="J261" s="101"/>
      <c r="K261" s="100"/>
      <c r="L261" s="134" t="str">
        <f t="shared" si="3"/>
        <v/>
      </c>
      <c r="M261" s="135" t="str">
        <f t="shared" si="4"/>
        <v/>
      </c>
      <c r="N261" s="138" t="str">
        <f t="shared" si="5"/>
        <v/>
      </c>
      <c r="O261" s="139" t="str">
        <f t="shared" si="6"/>
        <v/>
      </c>
      <c r="P261" s="140" t="str">
        <f t="shared" si="7"/>
        <v/>
      </c>
      <c r="Q261" s="305" t="str">
        <f t="shared" si="8"/>
        <v/>
      </c>
      <c r="R261" s="223" t="str">
        <f t="shared" si="225"/>
        <v/>
      </c>
      <c r="S261" s="278"/>
      <c r="T261" s="278"/>
      <c r="U261" s="255"/>
    </row>
    <row r="262" spans="1:21" ht="18.75" customHeight="1" x14ac:dyDescent="0.4">
      <c r="A262" s="186">
        <f t="shared" si="199"/>
        <v>222</v>
      </c>
      <c r="B262" s="96"/>
      <c r="C262" s="97"/>
      <c r="D262" s="112" t="str">
        <f t="shared" ref="D262" si="253">IF(C262="04【時給制】",1,"")</f>
        <v/>
      </c>
      <c r="E262" s="98"/>
      <c r="F262" s="99"/>
      <c r="G262" s="100"/>
      <c r="H262" s="134" t="str">
        <f t="shared" si="10"/>
        <v/>
      </c>
      <c r="I262" s="135" t="str">
        <f t="shared" si="2"/>
        <v/>
      </c>
      <c r="J262" s="101"/>
      <c r="K262" s="100"/>
      <c r="L262" s="134" t="str">
        <f t="shared" si="3"/>
        <v/>
      </c>
      <c r="M262" s="135" t="str">
        <f t="shared" si="4"/>
        <v/>
      </c>
      <c r="N262" s="138" t="str">
        <f t="shared" si="5"/>
        <v/>
      </c>
      <c r="O262" s="139" t="str">
        <f t="shared" si="6"/>
        <v/>
      </c>
      <c r="P262" s="140" t="str">
        <f t="shared" si="7"/>
        <v/>
      </c>
      <c r="Q262" s="305" t="str">
        <f t="shared" si="8"/>
        <v/>
      </c>
      <c r="R262" s="223" t="str">
        <f t="shared" si="225"/>
        <v/>
      </c>
      <c r="S262" s="278"/>
      <c r="T262" s="278"/>
      <c r="U262" s="255"/>
    </row>
    <row r="263" spans="1:21" ht="18.75" customHeight="1" x14ac:dyDescent="0.4">
      <c r="A263" s="186">
        <f t="shared" si="199"/>
        <v>223</v>
      </c>
      <c r="B263" s="96"/>
      <c r="C263" s="97"/>
      <c r="D263" s="112" t="str">
        <f t="shared" ref="D263" si="254">IF(C263="04【時給制】",1,"")</f>
        <v/>
      </c>
      <c r="E263" s="98"/>
      <c r="F263" s="99"/>
      <c r="G263" s="100"/>
      <c r="H263" s="134" t="str">
        <f t="shared" si="10"/>
        <v/>
      </c>
      <c r="I263" s="135" t="str">
        <f t="shared" si="2"/>
        <v/>
      </c>
      <c r="J263" s="101"/>
      <c r="K263" s="100"/>
      <c r="L263" s="134" t="str">
        <f t="shared" si="3"/>
        <v/>
      </c>
      <c r="M263" s="135" t="str">
        <f t="shared" si="4"/>
        <v/>
      </c>
      <c r="N263" s="138" t="str">
        <f t="shared" si="5"/>
        <v/>
      </c>
      <c r="O263" s="139" t="str">
        <f t="shared" si="6"/>
        <v/>
      </c>
      <c r="P263" s="140" t="str">
        <f t="shared" si="7"/>
        <v/>
      </c>
      <c r="Q263" s="305" t="str">
        <f t="shared" si="8"/>
        <v/>
      </c>
      <c r="R263" s="223" t="str">
        <f t="shared" si="225"/>
        <v/>
      </c>
      <c r="S263" s="278"/>
      <c r="T263" s="278"/>
      <c r="U263" s="255"/>
    </row>
    <row r="264" spans="1:21" ht="18.75" customHeight="1" x14ac:dyDescent="0.4">
      <c r="A264" s="186">
        <f t="shared" si="199"/>
        <v>224</v>
      </c>
      <c r="B264" s="96"/>
      <c r="C264" s="97"/>
      <c r="D264" s="112" t="str">
        <f t="shared" ref="D264" si="255">IF(C264="04【時給制】",1,"")</f>
        <v/>
      </c>
      <c r="E264" s="98"/>
      <c r="F264" s="99"/>
      <c r="G264" s="100"/>
      <c r="H264" s="134" t="str">
        <f t="shared" si="10"/>
        <v/>
      </c>
      <c r="I264" s="135" t="str">
        <f t="shared" si="2"/>
        <v/>
      </c>
      <c r="J264" s="101"/>
      <c r="K264" s="100"/>
      <c r="L264" s="134" t="str">
        <f t="shared" si="3"/>
        <v/>
      </c>
      <c r="M264" s="135" t="str">
        <f t="shared" si="4"/>
        <v/>
      </c>
      <c r="N264" s="138" t="str">
        <f t="shared" si="5"/>
        <v/>
      </c>
      <c r="O264" s="139" t="str">
        <f t="shared" si="6"/>
        <v/>
      </c>
      <c r="P264" s="140" t="str">
        <f t="shared" si="7"/>
        <v/>
      </c>
      <c r="Q264" s="305" t="str">
        <f t="shared" si="8"/>
        <v/>
      </c>
      <c r="R264" s="223" t="str">
        <f t="shared" si="225"/>
        <v/>
      </c>
      <c r="S264" s="278"/>
      <c r="T264" s="278"/>
      <c r="U264" s="255"/>
    </row>
    <row r="265" spans="1:21" ht="18.75" customHeight="1" x14ac:dyDescent="0.4">
      <c r="A265" s="186">
        <f t="shared" si="199"/>
        <v>225</v>
      </c>
      <c r="B265" s="96"/>
      <c r="C265" s="97"/>
      <c r="D265" s="112" t="str">
        <f t="shared" ref="D265" si="256">IF(C265="04【時給制】",1,"")</f>
        <v/>
      </c>
      <c r="E265" s="98"/>
      <c r="F265" s="99"/>
      <c r="G265" s="100"/>
      <c r="H265" s="134" t="str">
        <f t="shared" si="10"/>
        <v/>
      </c>
      <c r="I265" s="135" t="str">
        <f t="shared" si="2"/>
        <v/>
      </c>
      <c r="J265" s="101"/>
      <c r="K265" s="100"/>
      <c r="L265" s="134" t="str">
        <f t="shared" si="3"/>
        <v/>
      </c>
      <c r="M265" s="135" t="str">
        <f t="shared" si="4"/>
        <v/>
      </c>
      <c r="N265" s="138" t="str">
        <f t="shared" si="5"/>
        <v/>
      </c>
      <c r="O265" s="139" t="str">
        <f t="shared" si="6"/>
        <v/>
      </c>
      <c r="P265" s="140" t="str">
        <f t="shared" si="7"/>
        <v/>
      </c>
      <c r="Q265" s="305" t="str">
        <f t="shared" si="8"/>
        <v/>
      </c>
      <c r="R265" s="223" t="str">
        <f t="shared" si="225"/>
        <v/>
      </c>
      <c r="S265" s="280"/>
      <c r="T265" s="280"/>
      <c r="U265" s="255"/>
    </row>
    <row r="266" spans="1:21" ht="18.75" customHeight="1" x14ac:dyDescent="0.4">
      <c r="A266" s="186">
        <f t="shared" si="199"/>
        <v>226</v>
      </c>
      <c r="B266" s="96"/>
      <c r="C266" s="97"/>
      <c r="D266" s="112" t="str">
        <f t="shared" ref="D266" si="257">IF(C266="04【時給制】",1,"")</f>
        <v/>
      </c>
      <c r="E266" s="98"/>
      <c r="F266" s="99"/>
      <c r="G266" s="100"/>
      <c r="H266" s="134" t="str">
        <f t="shared" si="10"/>
        <v/>
      </c>
      <c r="I266" s="135" t="str">
        <f t="shared" si="2"/>
        <v/>
      </c>
      <c r="J266" s="101"/>
      <c r="K266" s="100"/>
      <c r="L266" s="134" t="str">
        <f t="shared" si="3"/>
        <v/>
      </c>
      <c r="M266" s="135" t="str">
        <f t="shared" si="4"/>
        <v/>
      </c>
      <c r="N266" s="138" t="str">
        <f t="shared" si="5"/>
        <v/>
      </c>
      <c r="O266" s="139" t="str">
        <f t="shared" si="6"/>
        <v/>
      </c>
      <c r="P266" s="140" t="str">
        <f t="shared" si="7"/>
        <v/>
      </c>
      <c r="Q266" s="305" t="str">
        <f t="shared" si="8"/>
        <v/>
      </c>
      <c r="R266" s="223" t="str">
        <f t="shared" si="225"/>
        <v/>
      </c>
      <c r="S266" s="278"/>
      <c r="T266" s="278"/>
      <c r="U266" s="255"/>
    </row>
    <row r="267" spans="1:21" ht="18.75" customHeight="1" x14ac:dyDescent="0.4">
      <c r="A267" s="186">
        <f t="shared" si="199"/>
        <v>227</v>
      </c>
      <c r="B267" s="96"/>
      <c r="C267" s="97"/>
      <c r="D267" s="112" t="str">
        <f t="shared" ref="D267" si="258">IF(C267="04【時給制】",1,"")</f>
        <v/>
      </c>
      <c r="E267" s="98"/>
      <c r="F267" s="99"/>
      <c r="G267" s="100"/>
      <c r="H267" s="134" t="str">
        <f t="shared" si="10"/>
        <v/>
      </c>
      <c r="I267" s="135" t="str">
        <f t="shared" si="2"/>
        <v/>
      </c>
      <c r="J267" s="101"/>
      <c r="K267" s="100"/>
      <c r="L267" s="134" t="str">
        <f t="shared" si="3"/>
        <v/>
      </c>
      <c r="M267" s="135" t="str">
        <f t="shared" si="4"/>
        <v/>
      </c>
      <c r="N267" s="138" t="str">
        <f t="shared" si="5"/>
        <v/>
      </c>
      <c r="O267" s="139" t="str">
        <f t="shared" si="6"/>
        <v/>
      </c>
      <c r="P267" s="140" t="str">
        <f t="shared" si="7"/>
        <v/>
      </c>
      <c r="Q267" s="305" t="str">
        <f t="shared" si="8"/>
        <v/>
      </c>
      <c r="R267" s="223" t="str">
        <f t="shared" si="225"/>
        <v/>
      </c>
      <c r="S267" s="255"/>
      <c r="T267" s="255"/>
      <c r="U267" s="255"/>
    </row>
    <row r="268" spans="1:21" ht="18.75" customHeight="1" x14ac:dyDescent="0.4">
      <c r="A268" s="186">
        <f t="shared" si="199"/>
        <v>228</v>
      </c>
      <c r="B268" s="96"/>
      <c r="C268" s="97"/>
      <c r="D268" s="112" t="str">
        <f t="shared" ref="D268" si="259">IF(C268="04【時給制】",1,"")</f>
        <v/>
      </c>
      <c r="E268" s="98"/>
      <c r="F268" s="99"/>
      <c r="G268" s="100"/>
      <c r="H268" s="134" t="str">
        <f t="shared" si="10"/>
        <v/>
      </c>
      <c r="I268" s="135" t="str">
        <f t="shared" si="2"/>
        <v/>
      </c>
      <c r="J268" s="101"/>
      <c r="K268" s="100"/>
      <c r="L268" s="134" t="str">
        <f t="shared" si="3"/>
        <v/>
      </c>
      <c r="M268" s="135" t="str">
        <f t="shared" si="4"/>
        <v/>
      </c>
      <c r="N268" s="138" t="str">
        <f t="shared" si="5"/>
        <v/>
      </c>
      <c r="O268" s="139" t="str">
        <f t="shared" si="6"/>
        <v/>
      </c>
      <c r="P268" s="140" t="str">
        <f t="shared" si="7"/>
        <v/>
      </c>
      <c r="Q268" s="305" t="str">
        <f t="shared" si="8"/>
        <v/>
      </c>
      <c r="R268" s="223" t="str">
        <f t="shared" si="225"/>
        <v/>
      </c>
      <c r="S268" s="255"/>
      <c r="T268" s="255"/>
      <c r="U268" s="255"/>
    </row>
    <row r="269" spans="1:21" ht="18.75" customHeight="1" x14ac:dyDescent="0.4">
      <c r="A269" s="186">
        <f t="shared" si="199"/>
        <v>229</v>
      </c>
      <c r="B269" s="96"/>
      <c r="C269" s="97"/>
      <c r="D269" s="112" t="str">
        <f t="shared" ref="D269" si="260">IF(C269="04【時給制】",1,"")</f>
        <v/>
      </c>
      <c r="E269" s="98"/>
      <c r="F269" s="99"/>
      <c r="G269" s="100"/>
      <c r="H269" s="134" t="str">
        <f t="shared" si="10"/>
        <v/>
      </c>
      <c r="I269" s="135" t="str">
        <f t="shared" si="2"/>
        <v/>
      </c>
      <c r="J269" s="101"/>
      <c r="K269" s="100"/>
      <c r="L269" s="134" t="str">
        <f t="shared" si="3"/>
        <v/>
      </c>
      <c r="M269" s="135" t="str">
        <f t="shared" si="4"/>
        <v/>
      </c>
      <c r="N269" s="138" t="str">
        <f t="shared" si="5"/>
        <v/>
      </c>
      <c r="O269" s="139" t="str">
        <f t="shared" si="6"/>
        <v/>
      </c>
      <c r="P269" s="140" t="str">
        <f t="shared" si="7"/>
        <v/>
      </c>
      <c r="Q269" s="305" t="str">
        <f t="shared" si="8"/>
        <v/>
      </c>
      <c r="R269" s="223" t="str">
        <f t="shared" si="225"/>
        <v/>
      </c>
      <c r="S269" s="255"/>
      <c r="T269" s="255"/>
      <c r="U269" s="255"/>
    </row>
    <row r="270" spans="1:21" ht="18.75" customHeight="1" thickBot="1" x14ac:dyDescent="0.45">
      <c r="A270" s="186">
        <f t="shared" si="199"/>
        <v>230</v>
      </c>
      <c r="B270" s="103"/>
      <c r="C270" s="104"/>
      <c r="D270" s="112" t="str">
        <f t="shared" ref="D270" si="261">IF(C270="04【時給制】",1,"")</f>
        <v/>
      </c>
      <c r="E270" s="105"/>
      <c r="F270" s="106"/>
      <c r="G270" s="107"/>
      <c r="H270" s="136" t="str">
        <f t="shared" si="10"/>
        <v/>
      </c>
      <c r="I270" s="137" t="str">
        <f t="shared" si="2"/>
        <v/>
      </c>
      <c r="J270" s="108"/>
      <c r="K270" s="107"/>
      <c r="L270" s="134" t="str">
        <f t="shared" si="3"/>
        <v/>
      </c>
      <c r="M270" s="141" t="str">
        <f t="shared" si="4"/>
        <v/>
      </c>
      <c r="N270" s="142" t="str">
        <f t="shared" si="5"/>
        <v/>
      </c>
      <c r="O270" s="143" t="str">
        <f t="shared" si="6"/>
        <v/>
      </c>
      <c r="P270" s="144" t="str">
        <f t="shared" si="7"/>
        <v/>
      </c>
      <c r="Q270" s="306" t="str">
        <f t="shared" si="8"/>
        <v/>
      </c>
      <c r="R270" s="223" t="str">
        <f t="shared" si="225"/>
        <v/>
      </c>
      <c r="S270" s="255"/>
      <c r="T270" s="255"/>
      <c r="U270" s="255"/>
    </row>
    <row r="271" spans="1:21" ht="18.75" customHeight="1" thickTop="1" thickBot="1" x14ac:dyDescent="0.45">
      <c r="A271" s="255"/>
      <c r="B271" s="281">
        <f>COUNTA(B41:B270)</f>
        <v>0</v>
      </c>
      <c r="C271" s="282"/>
      <c r="D271" s="283"/>
      <c r="E271" s="283"/>
      <c r="F271" s="283"/>
      <c r="G271" s="284"/>
      <c r="H271" s="285"/>
      <c r="I271" s="366"/>
      <c r="J271" s="366"/>
      <c r="K271" s="283"/>
      <c r="L271" s="88"/>
      <c r="M271" s="307"/>
      <c r="N271" s="145">
        <f>COUNT(N41:N270)</f>
        <v>0</v>
      </c>
      <c r="O271" s="314" t="str">
        <f>IFERROR(SUM(O41:O270)/COUNT(O41:O270),"")</f>
        <v/>
      </c>
      <c r="P271" s="315" t="str">
        <f>IFERROR(SUM(P41:P270)/COUNT(P41:P270),"")</f>
        <v/>
      </c>
      <c r="Q271" s="304" t="str">
        <f>IFERROR(ROUNDDOWN(P271-O271,2),"")</f>
        <v/>
      </c>
      <c r="R271" s="308"/>
      <c r="S271" s="255"/>
      <c r="T271" s="255"/>
      <c r="U271" s="255"/>
    </row>
    <row r="272" spans="1:21" ht="18.75" customHeight="1" thickTop="1" x14ac:dyDescent="0.4">
      <c r="A272" s="255"/>
      <c r="B272" s="88"/>
      <c r="C272" s="286"/>
      <c r="D272" s="88"/>
      <c r="E272" s="88"/>
      <c r="F272" s="88"/>
      <c r="G272" s="88"/>
      <c r="H272" s="88"/>
      <c r="I272" s="88"/>
      <c r="J272" s="88"/>
      <c r="K272" s="88"/>
      <c r="L272" s="88"/>
      <c r="M272" s="88"/>
      <c r="N272" s="146"/>
      <c r="O272" s="367" t="s">
        <v>84</v>
      </c>
      <c r="P272" s="369" t="s">
        <v>85</v>
      </c>
      <c r="Q272" s="309"/>
      <c r="R272" s="278"/>
      <c r="S272" s="255"/>
      <c r="T272" s="255"/>
      <c r="U272" s="255"/>
    </row>
    <row r="273" spans="1:40" ht="18.75" customHeight="1" x14ac:dyDescent="0.4">
      <c r="A273" s="255"/>
      <c r="B273" s="88"/>
      <c r="C273" s="287" t="s">
        <v>154</v>
      </c>
      <c r="D273" s="88"/>
      <c r="E273" s="88"/>
      <c r="F273" s="88"/>
      <c r="G273" s="88"/>
      <c r="H273" s="88"/>
      <c r="I273" s="88"/>
      <c r="J273" s="88"/>
      <c r="K273" s="88"/>
      <c r="L273" s="88"/>
      <c r="M273" s="88"/>
      <c r="N273" s="146"/>
      <c r="O273" s="367"/>
      <c r="P273" s="369"/>
      <c r="Q273" s="310" t="s">
        <v>87</v>
      </c>
      <c r="R273" s="278"/>
      <c r="S273" s="255"/>
      <c r="T273" s="255"/>
      <c r="U273" s="255"/>
    </row>
    <row r="274" spans="1:40" ht="18.75" customHeight="1" x14ac:dyDescent="0.4">
      <c r="A274" s="255"/>
      <c r="B274" s="88"/>
      <c r="C274" s="287"/>
      <c r="D274" s="88"/>
      <c r="E274" s="88"/>
      <c r="F274" s="88"/>
      <c r="G274" s="88"/>
      <c r="H274" s="88"/>
      <c r="I274" s="88"/>
      <c r="J274" s="88"/>
      <c r="K274" s="88"/>
      <c r="L274" s="88"/>
      <c r="M274" s="88"/>
      <c r="N274" s="146"/>
      <c r="O274" s="368"/>
      <c r="P274" s="370"/>
      <c r="Q274" s="310"/>
      <c r="R274" s="278"/>
      <c r="S274" s="255"/>
      <c r="T274" s="255"/>
      <c r="U274" s="255"/>
      <c r="AN274" s="71"/>
    </row>
    <row r="275" spans="1:40" s="71" customFormat="1" ht="18.75" customHeight="1" thickBot="1" x14ac:dyDescent="0.45">
      <c r="A275" s="255"/>
      <c r="B275"/>
      <c r="C275"/>
      <c r="D275"/>
      <c r="E275"/>
      <c r="F275"/>
      <c r="G275"/>
      <c r="H275"/>
      <c r="I275"/>
      <c r="J275"/>
      <c r="K275"/>
      <c r="L275"/>
      <c r="M275"/>
      <c r="N275"/>
      <c r="O275" s="316" t="str">
        <f>IFERROR(AVERAGE(O41:O270),"")</f>
        <v/>
      </c>
      <c r="P275" s="317" t="str">
        <f>IFERROR(AVERAGE(P41:P270),"")</f>
        <v/>
      </c>
      <c r="Q275" s="318" t="str">
        <f>IFERROR(ROUNDDOWN(P275-O275,2),"")</f>
        <v/>
      </c>
      <c r="R275" s="278"/>
      <c r="S275" s="255"/>
      <c r="T275" s="255"/>
      <c r="U275" s="255"/>
      <c r="V275"/>
      <c r="W275"/>
      <c r="X275"/>
      <c r="Y275"/>
      <c r="Z275"/>
      <c r="AA275"/>
      <c r="AB275"/>
      <c r="AC275"/>
      <c r="AD275"/>
      <c r="AE275"/>
      <c r="AF275"/>
      <c r="AG275"/>
      <c r="AH275"/>
      <c r="AI275"/>
      <c r="AJ275"/>
      <c r="AK275"/>
      <c r="AL275"/>
      <c r="AM275"/>
      <c r="AN275"/>
    </row>
    <row r="276" spans="1:40" x14ac:dyDescent="0.4">
      <c r="A276" s="255"/>
      <c r="B276" s="285"/>
      <c r="C276" s="288"/>
      <c r="D276" s="289"/>
      <c r="E276" s="290"/>
      <c r="F276" s="290"/>
      <c r="G276" s="291"/>
      <c r="H276" s="291"/>
      <c r="I276" s="292"/>
      <c r="J276" s="290"/>
      <c r="K276" s="291"/>
      <c r="L276" s="291"/>
      <c r="M276" s="292"/>
      <c r="N276" s="291"/>
      <c r="O276" s="293"/>
      <c r="P276" s="294"/>
      <c r="Q276" s="294"/>
      <c r="R276" s="278"/>
      <c r="S276" s="255"/>
      <c r="T276" s="255"/>
      <c r="U276" s="255"/>
    </row>
    <row r="277" spans="1:40" x14ac:dyDescent="0.4">
      <c r="A277" s="255"/>
      <c r="B277" s="285"/>
      <c r="C277" s="288"/>
      <c r="D277" s="289"/>
      <c r="E277" s="290"/>
      <c r="F277" s="290"/>
      <c r="G277" s="291"/>
      <c r="H277" s="291"/>
      <c r="I277" s="292"/>
      <c r="J277" s="290"/>
      <c r="K277" s="291"/>
      <c r="L277" s="291"/>
      <c r="M277" s="292"/>
      <c r="N277" s="291"/>
      <c r="O277" s="293"/>
      <c r="P277" s="294"/>
      <c r="Q277" s="294"/>
      <c r="R277" s="278"/>
      <c r="S277" s="255"/>
      <c r="T277" s="255"/>
      <c r="U277" s="256"/>
    </row>
    <row r="278" spans="1:40" x14ac:dyDescent="0.4">
      <c r="A278" s="256"/>
      <c r="B278" s="285"/>
      <c r="C278" s="288"/>
      <c r="D278" s="289"/>
      <c r="E278" s="290"/>
      <c r="F278" s="290"/>
      <c r="G278" s="291"/>
      <c r="H278" s="291"/>
      <c r="I278" s="292"/>
      <c r="J278" s="290"/>
      <c r="K278" s="291"/>
      <c r="L278" s="291"/>
      <c r="M278" s="292"/>
      <c r="N278" s="291"/>
      <c r="O278" s="293"/>
      <c r="P278" s="294"/>
      <c r="Q278" s="294"/>
      <c r="R278" s="278"/>
      <c r="S278" s="255"/>
      <c r="T278" s="255"/>
      <c r="U278" s="257"/>
    </row>
    <row r="279" spans="1:40" x14ac:dyDescent="0.4">
      <c r="A279" s="257"/>
      <c r="B279" s="285"/>
      <c r="C279" s="288"/>
      <c r="D279" s="289"/>
      <c r="E279" s="290"/>
      <c r="F279" s="290"/>
      <c r="G279" s="291"/>
      <c r="H279" s="291"/>
      <c r="I279" s="292"/>
      <c r="J279" s="290"/>
      <c r="K279" s="291"/>
      <c r="L279" s="291"/>
      <c r="M279" s="292"/>
      <c r="N279" s="291"/>
      <c r="O279" s="293"/>
      <c r="P279" s="294"/>
      <c r="Q279" s="294"/>
      <c r="R279" s="278"/>
      <c r="S279" s="255"/>
      <c r="T279" s="255"/>
      <c r="U279" s="255"/>
    </row>
    <row r="280" spans="1:40" x14ac:dyDescent="0.4">
      <c r="A280" s="255"/>
      <c r="B280" s="285"/>
      <c r="C280" s="288"/>
      <c r="D280" s="289"/>
      <c r="E280" s="290"/>
      <c r="F280" s="290"/>
      <c r="G280" s="291"/>
      <c r="H280" s="291"/>
      <c r="I280" s="292"/>
      <c r="J280" s="290"/>
      <c r="K280" s="291"/>
      <c r="L280" s="291"/>
      <c r="M280" s="292"/>
      <c r="N280" s="291"/>
      <c r="O280" s="293"/>
      <c r="P280" s="294"/>
      <c r="Q280" s="294"/>
      <c r="R280" s="278"/>
      <c r="S280" s="255"/>
      <c r="T280" s="255"/>
      <c r="U280" s="255"/>
    </row>
    <row r="281" spans="1:40" x14ac:dyDescent="0.4">
      <c r="A281" s="255"/>
      <c r="B281" s="285"/>
      <c r="C281" s="288"/>
      <c r="D281" s="289"/>
      <c r="E281" s="290"/>
      <c r="F281" s="290"/>
      <c r="G281" s="291"/>
      <c r="H281" s="291"/>
      <c r="I281" s="292"/>
      <c r="J281" s="290"/>
      <c r="K281" s="291"/>
      <c r="L281" s="291"/>
      <c r="M281" s="292"/>
      <c r="N281" s="291"/>
      <c r="O281" s="293"/>
      <c r="P281" s="294"/>
      <c r="Q281" s="294"/>
      <c r="R281" s="278"/>
      <c r="S281" s="255"/>
      <c r="T281" s="255"/>
      <c r="U281" s="255"/>
    </row>
    <row r="282" spans="1:40" x14ac:dyDescent="0.4">
      <c r="A282" s="255"/>
      <c r="B282" s="285"/>
      <c r="C282" s="288"/>
      <c r="D282" s="289"/>
      <c r="E282" s="290"/>
      <c r="F282" s="290"/>
      <c r="G282" s="291"/>
      <c r="H282" s="291"/>
      <c r="I282" s="292"/>
      <c r="J282" s="290"/>
      <c r="K282" s="291"/>
      <c r="L282" s="291"/>
      <c r="M282" s="292"/>
      <c r="N282" s="291"/>
      <c r="O282" s="293"/>
      <c r="P282" s="294"/>
      <c r="Q282" s="294"/>
      <c r="R282" s="278"/>
      <c r="S282" s="255"/>
      <c r="T282" s="255"/>
      <c r="U282" s="255"/>
    </row>
    <row r="283" spans="1:40" x14ac:dyDescent="0.4">
      <c r="A283" s="255"/>
      <c r="B283" s="285"/>
      <c r="C283" s="288"/>
      <c r="D283" s="289"/>
      <c r="E283" s="290"/>
      <c r="F283" s="290"/>
      <c r="G283" s="291"/>
      <c r="H283" s="291"/>
      <c r="I283" s="292"/>
      <c r="J283" s="290"/>
      <c r="K283" s="291"/>
      <c r="L283" s="291"/>
      <c r="M283" s="292"/>
      <c r="N283" s="291"/>
      <c r="O283" s="293"/>
      <c r="P283" s="294"/>
      <c r="Q283" s="294"/>
      <c r="R283" s="278"/>
      <c r="S283" s="255"/>
      <c r="T283" s="255"/>
      <c r="U283" s="255"/>
    </row>
    <row r="284" spans="1:40" x14ac:dyDescent="0.4">
      <c r="A284" s="255"/>
      <c r="B284" s="285"/>
      <c r="C284" s="288"/>
      <c r="D284" s="289"/>
      <c r="E284" s="290"/>
      <c r="F284" s="290"/>
      <c r="G284" s="291"/>
      <c r="H284" s="291"/>
      <c r="I284" s="292"/>
      <c r="J284" s="290"/>
      <c r="K284" s="291"/>
      <c r="L284" s="291"/>
      <c r="M284" s="292"/>
      <c r="N284" s="291"/>
      <c r="O284" s="293"/>
      <c r="P284" s="294"/>
      <c r="Q284" s="294"/>
      <c r="R284" s="278"/>
      <c r="S284" s="255"/>
      <c r="T284" s="255"/>
      <c r="U284" s="255"/>
    </row>
    <row r="285" spans="1:40" x14ac:dyDescent="0.4">
      <c r="A285" s="255"/>
      <c r="B285" s="285"/>
      <c r="C285" s="288"/>
      <c r="D285" s="289"/>
      <c r="E285" s="290"/>
      <c r="F285" s="290"/>
      <c r="G285" s="291"/>
      <c r="H285" s="291"/>
      <c r="I285" s="292"/>
      <c r="J285" s="290"/>
      <c r="K285" s="291"/>
      <c r="L285" s="291"/>
      <c r="M285" s="292"/>
      <c r="N285" s="291"/>
      <c r="O285" s="293"/>
      <c r="P285" s="294"/>
      <c r="Q285" s="294"/>
      <c r="R285" s="278"/>
      <c r="S285" s="255"/>
      <c r="T285" s="255"/>
      <c r="U285" s="255"/>
    </row>
    <row r="286" spans="1:40" x14ac:dyDescent="0.4">
      <c r="A286" s="255"/>
      <c r="B286" s="285"/>
      <c r="C286" s="288"/>
      <c r="D286" s="289"/>
      <c r="E286" s="290"/>
      <c r="F286" s="290"/>
      <c r="G286" s="291"/>
      <c r="H286" s="291"/>
      <c r="I286" s="292"/>
      <c r="J286" s="290"/>
      <c r="K286" s="291"/>
      <c r="L286" s="291"/>
      <c r="M286" s="292"/>
      <c r="N286" s="291"/>
      <c r="O286" s="293"/>
      <c r="P286" s="294"/>
      <c r="Q286" s="294"/>
      <c r="R286" s="278"/>
      <c r="S286" s="255"/>
      <c r="T286" s="255"/>
      <c r="U286" s="255"/>
    </row>
    <row r="287" spans="1:40" x14ac:dyDescent="0.4">
      <c r="A287" s="255"/>
      <c r="B287" s="285"/>
      <c r="C287" s="288"/>
      <c r="D287" s="289"/>
      <c r="E287" s="290"/>
      <c r="F287" s="290"/>
      <c r="G287" s="291"/>
      <c r="H287" s="291"/>
      <c r="I287" s="292"/>
      <c r="J287" s="290"/>
      <c r="K287" s="291"/>
      <c r="L287" s="291"/>
      <c r="M287" s="292"/>
      <c r="N287" s="291"/>
      <c r="O287" s="293"/>
      <c r="P287" s="294"/>
      <c r="Q287" s="294"/>
      <c r="R287" s="278"/>
      <c r="S287" s="255"/>
      <c r="T287" s="255"/>
      <c r="U287" s="258"/>
    </row>
    <row r="288" spans="1:40" x14ac:dyDescent="0.4">
      <c r="A288" s="258"/>
      <c r="B288" s="285"/>
      <c r="C288" s="288"/>
      <c r="D288" s="289"/>
      <c r="E288" s="290"/>
      <c r="F288" s="290"/>
      <c r="G288" s="291"/>
      <c r="H288" s="291"/>
      <c r="I288" s="292"/>
      <c r="J288" s="290"/>
      <c r="K288" s="291"/>
      <c r="L288" s="291"/>
      <c r="M288" s="292"/>
      <c r="N288" s="291"/>
      <c r="O288" s="293"/>
      <c r="P288" s="294"/>
      <c r="Q288" s="294"/>
      <c r="R288" s="278"/>
      <c r="S288" s="255"/>
      <c r="T288" s="255"/>
      <c r="U288" s="258"/>
    </row>
    <row r="289" spans="1:21" x14ac:dyDescent="0.4">
      <c r="A289" s="258"/>
      <c r="B289" s="285"/>
      <c r="C289" s="288"/>
      <c r="D289" s="289"/>
      <c r="E289" s="290"/>
      <c r="F289" s="290"/>
      <c r="G289" s="291"/>
      <c r="H289" s="291"/>
      <c r="I289" s="292"/>
      <c r="J289" s="290"/>
      <c r="K289" s="291"/>
      <c r="L289" s="291"/>
      <c r="M289" s="292"/>
      <c r="N289" s="291"/>
      <c r="O289" s="293"/>
      <c r="P289" s="294"/>
      <c r="Q289" s="294"/>
      <c r="R289" s="278"/>
      <c r="S289" s="255"/>
      <c r="T289" s="255"/>
      <c r="U289" s="258"/>
    </row>
    <row r="290" spans="1:21" x14ac:dyDescent="0.4">
      <c r="A290" s="258"/>
      <c r="B290" s="285"/>
      <c r="C290" s="288"/>
      <c r="D290" s="289"/>
      <c r="E290" s="290"/>
      <c r="F290" s="290"/>
      <c r="G290" s="291"/>
      <c r="H290" s="291"/>
      <c r="I290" s="292"/>
      <c r="J290" s="290"/>
      <c r="K290" s="291"/>
      <c r="L290" s="291"/>
      <c r="M290" s="292"/>
      <c r="N290" s="291"/>
      <c r="O290" s="293"/>
      <c r="P290" s="294"/>
      <c r="Q290" s="294"/>
      <c r="R290" s="278"/>
      <c r="S290" s="255"/>
      <c r="T290" s="255"/>
      <c r="U290" s="256"/>
    </row>
    <row r="291" spans="1:21" x14ac:dyDescent="0.4">
      <c r="A291" s="256"/>
      <c r="B291" s="285"/>
      <c r="C291" s="288"/>
      <c r="D291" s="289"/>
      <c r="E291" s="290"/>
      <c r="F291" s="290"/>
      <c r="G291" s="291"/>
      <c r="H291" s="291"/>
      <c r="I291" s="292"/>
      <c r="J291" s="290"/>
      <c r="K291" s="291"/>
      <c r="L291" s="291"/>
      <c r="M291" s="292"/>
      <c r="N291" s="291"/>
      <c r="O291" s="293"/>
      <c r="P291" s="294"/>
      <c r="Q291" s="294"/>
      <c r="R291" s="278"/>
      <c r="S291" s="255"/>
      <c r="T291" s="255"/>
      <c r="U291" s="257"/>
    </row>
    <row r="292" spans="1:21" x14ac:dyDescent="0.4">
      <c r="A292" s="257"/>
      <c r="B292" s="285"/>
      <c r="C292" s="288"/>
      <c r="D292" s="289"/>
      <c r="E292" s="290"/>
      <c r="F292" s="290"/>
      <c r="G292" s="291"/>
      <c r="H292" s="291"/>
      <c r="I292" s="292"/>
      <c r="J292" s="290"/>
      <c r="K292" s="291"/>
      <c r="L292" s="291"/>
      <c r="M292" s="292"/>
      <c r="N292" s="291"/>
      <c r="O292" s="293"/>
      <c r="P292" s="294"/>
      <c r="Q292" s="294"/>
      <c r="R292" s="278"/>
      <c r="S292" s="255"/>
      <c r="T292" s="255"/>
      <c r="U292" s="255"/>
    </row>
    <row r="293" spans="1:21" x14ac:dyDescent="0.4">
      <c r="A293" s="255"/>
      <c r="B293" s="285"/>
      <c r="C293" s="288"/>
      <c r="D293" s="289"/>
      <c r="E293" s="290"/>
      <c r="F293" s="290"/>
      <c r="G293" s="291"/>
      <c r="H293" s="291"/>
      <c r="I293" s="292"/>
      <c r="J293" s="290"/>
      <c r="K293" s="291"/>
      <c r="L293" s="291"/>
      <c r="M293" s="292"/>
      <c r="N293" s="291"/>
      <c r="O293" s="293"/>
      <c r="P293" s="294"/>
      <c r="Q293" s="294"/>
      <c r="R293" s="278"/>
      <c r="S293" s="255"/>
      <c r="T293" s="255"/>
      <c r="U293" s="255"/>
    </row>
    <row r="294" spans="1:21" x14ac:dyDescent="0.4">
      <c r="A294" s="255"/>
      <c r="B294" s="285"/>
      <c r="C294" s="288"/>
      <c r="D294" s="289"/>
      <c r="E294" s="290"/>
      <c r="F294" s="290"/>
      <c r="G294" s="291"/>
      <c r="H294" s="291"/>
      <c r="I294" s="292"/>
      <c r="J294" s="290"/>
      <c r="K294" s="291"/>
      <c r="L294" s="291"/>
      <c r="M294" s="292"/>
      <c r="N294" s="291"/>
      <c r="O294" s="293"/>
      <c r="P294" s="294"/>
      <c r="Q294" s="294"/>
      <c r="R294" s="278"/>
      <c r="S294" s="255"/>
      <c r="T294" s="255"/>
    </row>
    <row r="295" spans="1:21" x14ac:dyDescent="0.4">
      <c r="B295" s="285"/>
      <c r="C295" s="288"/>
      <c r="D295" s="289"/>
      <c r="E295" s="290"/>
      <c r="F295" s="290"/>
      <c r="G295" s="291"/>
      <c r="H295" s="291"/>
      <c r="I295" s="292"/>
      <c r="J295" s="290"/>
      <c r="K295" s="291"/>
      <c r="L295" s="291"/>
      <c r="M295" s="292"/>
      <c r="N295" s="291"/>
      <c r="O295" s="293"/>
      <c r="P295" s="294"/>
      <c r="Q295" s="294"/>
      <c r="R295" s="278"/>
      <c r="S295" s="255"/>
      <c r="T295" s="255"/>
    </row>
    <row r="296" spans="1:21" x14ac:dyDescent="0.4">
      <c r="B296" s="285"/>
      <c r="C296" s="288"/>
      <c r="D296" s="289"/>
      <c r="E296" s="290"/>
      <c r="F296" s="290"/>
      <c r="G296" s="291"/>
      <c r="H296" s="291"/>
      <c r="I296" s="292"/>
      <c r="J296" s="290"/>
      <c r="K296" s="291"/>
      <c r="L296" s="291"/>
      <c r="M296" s="292"/>
      <c r="N296" s="291"/>
      <c r="O296" s="293"/>
      <c r="P296" s="294"/>
      <c r="Q296" s="294"/>
      <c r="R296" s="278"/>
      <c r="S296" s="255"/>
      <c r="T296" s="255"/>
    </row>
    <row r="297" spans="1:21" x14ac:dyDescent="0.4">
      <c r="B297" s="285"/>
      <c r="C297" s="288"/>
      <c r="D297" s="289"/>
      <c r="E297" s="290"/>
      <c r="F297" s="290"/>
      <c r="G297" s="291"/>
      <c r="H297" s="291"/>
      <c r="I297" s="292"/>
      <c r="J297" s="290"/>
      <c r="K297" s="291"/>
      <c r="L297" s="291"/>
      <c r="M297" s="292"/>
      <c r="N297" s="291"/>
      <c r="O297" s="293"/>
      <c r="P297" s="294"/>
      <c r="Q297" s="294"/>
      <c r="R297" s="278"/>
      <c r="S297" s="255"/>
      <c r="T297" s="255"/>
    </row>
    <row r="298" spans="1:21" x14ac:dyDescent="0.4">
      <c r="B298" s="285"/>
      <c r="C298" s="288"/>
      <c r="D298" s="289"/>
      <c r="E298" s="290"/>
      <c r="F298" s="290"/>
      <c r="G298" s="291"/>
      <c r="H298" s="291"/>
      <c r="I298" s="292"/>
      <c r="J298" s="290"/>
      <c r="K298" s="291"/>
      <c r="L298" s="291"/>
      <c r="M298" s="292"/>
      <c r="N298" s="291"/>
      <c r="O298" s="293"/>
      <c r="P298" s="294"/>
      <c r="Q298" s="294"/>
      <c r="R298" s="278"/>
      <c r="S298" s="255"/>
      <c r="T298" s="255"/>
    </row>
    <row r="299" spans="1:21" x14ac:dyDescent="0.4">
      <c r="B299" s="285"/>
      <c r="C299" s="288"/>
      <c r="D299" s="289"/>
      <c r="E299" s="290"/>
      <c r="F299" s="290"/>
      <c r="G299" s="291"/>
      <c r="H299" s="291"/>
      <c r="I299" s="292"/>
      <c r="J299" s="290"/>
      <c r="K299" s="291"/>
      <c r="L299" s="291"/>
      <c r="M299" s="292"/>
      <c r="N299" s="291"/>
      <c r="O299" s="293"/>
      <c r="P299" s="294"/>
      <c r="Q299" s="294"/>
      <c r="R299" s="278"/>
      <c r="S299" s="255"/>
      <c r="T299" s="255"/>
    </row>
    <row r="300" spans="1:21" x14ac:dyDescent="0.4">
      <c r="B300" s="285"/>
      <c r="C300" s="288"/>
      <c r="D300" s="289"/>
      <c r="E300" s="290"/>
      <c r="F300" s="290"/>
      <c r="G300" s="291"/>
      <c r="H300" s="291"/>
      <c r="I300" s="292"/>
      <c r="J300" s="290"/>
      <c r="K300" s="291"/>
      <c r="L300" s="291"/>
      <c r="M300" s="292"/>
      <c r="N300" s="291"/>
      <c r="O300" s="293"/>
      <c r="P300" s="294"/>
      <c r="Q300" s="294"/>
      <c r="R300" s="278"/>
      <c r="S300" s="256"/>
      <c r="T300" s="256"/>
    </row>
    <row r="301" spans="1:21" x14ac:dyDescent="0.4">
      <c r="B301" s="285"/>
      <c r="C301" s="288"/>
      <c r="D301" s="289"/>
      <c r="E301" s="290"/>
      <c r="F301" s="290"/>
      <c r="G301" s="291"/>
      <c r="H301" s="291"/>
      <c r="I301" s="292"/>
      <c r="J301" s="290"/>
      <c r="K301" s="291"/>
      <c r="L301" s="291"/>
      <c r="M301" s="292"/>
      <c r="N301" s="291"/>
      <c r="O301" s="293"/>
      <c r="P301" s="294"/>
      <c r="Q301" s="294"/>
      <c r="R301" s="278"/>
      <c r="S301" s="257"/>
      <c r="T301" s="257"/>
    </row>
    <row r="302" spans="1:21" x14ac:dyDescent="0.4">
      <c r="B302" s="285"/>
      <c r="C302" s="288"/>
      <c r="D302" s="289"/>
      <c r="E302" s="290"/>
      <c r="F302" s="290"/>
      <c r="G302" s="291"/>
      <c r="H302" s="291"/>
      <c r="I302" s="292"/>
      <c r="J302" s="290"/>
      <c r="K302" s="291"/>
      <c r="L302" s="291"/>
      <c r="M302" s="292"/>
      <c r="N302" s="291"/>
      <c r="O302" s="293"/>
      <c r="P302" s="294"/>
      <c r="Q302" s="294"/>
      <c r="R302" s="278"/>
      <c r="S302" s="255"/>
      <c r="T302" s="255"/>
    </row>
    <row r="303" spans="1:21" x14ac:dyDescent="0.4">
      <c r="B303" s="285"/>
      <c r="C303" s="288"/>
      <c r="D303" s="289"/>
      <c r="E303" s="290"/>
      <c r="F303" s="290"/>
      <c r="G303" s="291"/>
      <c r="H303" s="291"/>
      <c r="I303" s="292"/>
      <c r="J303" s="290"/>
      <c r="K303" s="291"/>
      <c r="L303" s="291"/>
      <c r="M303" s="292"/>
      <c r="N303" s="291"/>
      <c r="O303" s="293"/>
      <c r="P303" s="294"/>
      <c r="Q303" s="294"/>
      <c r="R303" s="278"/>
      <c r="S303" s="255"/>
      <c r="T303" s="255"/>
    </row>
    <row r="304" spans="1:21" x14ac:dyDescent="0.4">
      <c r="B304" s="285"/>
      <c r="C304" s="288"/>
      <c r="D304" s="289"/>
      <c r="E304" s="290"/>
      <c r="F304" s="290"/>
      <c r="G304" s="291"/>
      <c r="H304" s="291"/>
      <c r="I304" s="292"/>
      <c r="J304" s="290"/>
      <c r="K304" s="291"/>
      <c r="L304" s="291"/>
      <c r="M304" s="292"/>
      <c r="N304" s="291"/>
      <c r="O304" s="293"/>
      <c r="P304" s="294"/>
      <c r="Q304" s="294"/>
      <c r="R304" s="278"/>
      <c r="S304" s="255"/>
      <c r="T304" s="255"/>
    </row>
    <row r="305" spans="2:20" x14ac:dyDescent="0.4">
      <c r="B305" s="285"/>
      <c r="C305" s="288"/>
      <c r="D305" s="289"/>
      <c r="E305" s="290"/>
      <c r="F305" s="290"/>
      <c r="G305" s="291"/>
      <c r="H305" s="291"/>
      <c r="I305" s="292"/>
      <c r="J305" s="290"/>
      <c r="K305" s="291"/>
      <c r="L305" s="291"/>
      <c r="M305" s="292"/>
      <c r="N305" s="291"/>
      <c r="O305" s="293"/>
      <c r="P305" s="294"/>
      <c r="Q305" s="294"/>
      <c r="R305" s="278"/>
      <c r="S305" s="255"/>
      <c r="T305" s="255"/>
    </row>
    <row r="306" spans="2:20" x14ac:dyDescent="0.4">
      <c r="B306" s="285"/>
      <c r="C306" s="288"/>
      <c r="D306" s="289"/>
      <c r="E306" s="290"/>
      <c r="F306" s="290"/>
      <c r="G306" s="291"/>
      <c r="H306" s="291"/>
      <c r="I306" s="292"/>
      <c r="J306" s="290"/>
      <c r="K306" s="291"/>
      <c r="L306" s="291"/>
      <c r="M306" s="292"/>
      <c r="N306" s="291"/>
      <c r="O306" s="293"/>
      <c r="P306" s="294"/>
      <c r="Q306" s="294"/>
      <c r="R306" s="278"/>
      <c r="S306" s="255"/>
      <c r="T306" s="255"/>
    </row>
    <row r="307" spans="2:20" x14ac:dyDescent="0.4">
      <c r="B307" s="285"/>
      <c r="C307" s="288"/>
      <c r="D307" s="289"/>
      <c r="E307" s="290"/>
      <c r="F307" s="290"/>
      <c r="G307" s="291"/>
      <c r="H307" s="291"/>
      <c r="I307" s="292"/>
      <c r="J307" s="290"/>
      <c r="K307" s="291"/>
      <c r="L307" s="291"/>
      <c r="M307" s="292"/>
      <c r="N307" s="291"/>
      <c r="O307" s="293"/>
      <c r="P307" s="294"/>
      <c r="Q307" s="294"/>
      <c r="R307" s="278"/>
      <c r="S307" s="255"/>
      <c r="T307" s="255"/>
    </row>
    <row r="308" spans="2:20" x14ac:dyDescent="0.4">
      <c r="B308" s="285"/>
      <c r="C308" s="288"/>
      <c r="D308" s="289"/>
      <c r="E308" s="290"/>
      <c r="F308" s="290"/>
      <c r="G308" s="291"/>
      <c r="H308" s="291"/>
      <c r="I308" s="292"/>
      <c r="J308" s="290"/>
      <c r="K308" s="291"/>
      <c r="L308" s="291"/>
      <c r="M308" s="292"/>
      <c r="N308" s="291"/>
      <c r="O308" s="293"/>
      <c r="P308" s="294"/>
      <c r="Q308" s="294"/>
      <c r="R308" s="278"/>
      <c r="S308" s="255"/>
      <c r="T308" s="255"/>
    </row>
    <row r="309" spans="2:20" x14ac:dyDescent="0.4">
      <c r="B309" s="285"/>
      <c r="C309" s="288"/>
      <c r="D309" s="289"/>
      <c r="E309" s="290"/>
      <c r="F309" s="290"/>
      <c r="G309" s="291"/>
      <c r="H309" s="291"/>
      <c r="I309" s="292"/>
      <c r="J309" s="290"/>
      <c r="K309" s="291"/>
      <c r="L309" s="291"/>
      <c r="M309" s="292"/>
      <c r="N309" s="291"/>
      <c r="O309" s="293"/>
      <c r="P309" s="294"/>
      <c r="Q309" s="294"/>
      <c r="R309" s="278"/>
      <c r="S309" s="255"/>
      <c r="T309" s="255"/>
    </row>
    <row r="310" spans="2:20" x14ac:dyDescent="0.4">
      <c r="B310" s="295"/>
      <c r="C310" s="288"/>
      <c r="D310" s="88"/>
      <c r="E310" s="88"/>
      <c r="F310" s="88"/>
      <c r="G310" s="88"/>
      <c r="H310" s="88"/>
      <c r="I310" s="291"/>
      <c r="J310" s="88"/>
      <c r="K310" s="88"/>
      <c r="L310" s="88"/>
      <c r="M310" s="291"/>
      <c r="N310" s="291"/>
      <c r="O310" s="291"/>
      <c r="P310" s="294"/>
      <c r="Q310" s="294"/>
      <c r="R310" s="278"/>
      <c r="S310" s="258"/>
      <c r="T310" s="258"/>
    </row>
    <row r="311" spans="2:20" x14ac:dyDescent="0.4">
      <c r="B311" s="88"/>
      <c r="C311" s="288"/>
      <c r="D311" s="88"/>
      <c r="E311" s="88"/>
      <c r="F311" s="88"/>
      <c r="G311" s="88"/>
      <c r="H311" s="88"/>
      <c r="I311" s="88"/>
      <c r="J311" s="88"/>
      <c r="K311" s="88"/>
      <c r="L311" s="88"/>
      <c r="M311" s="88"/>
      <c r="N311" s="146"/>
      <c r="O311" s="146"/>
      <c r="P311" s="255"/>
      <c r="Q311" s="255"/>
      <c r="R311" s="255"/>
      <c r="S311" s="258"/>
      <c r="T311" s="258"/>
    </row>
    <row r="312" spans="2:20" x14ac:dyDescent="0.4">
      <c r="B312" s="255"/>
      <c r="C312" s="296"/>
      <c r="D312" s="255"/>
      <c r="E312" s="255"/>
      <c r="F312" s="255"/>
      <c r="G312" s="255"/>
      <c r="H312" s="255"/>
      <c r="I312" s="255"/>
      <c r="J312" s="255"/>
      <c r="K312" s="255"/>
      <c r="L312" s="255"/>
      <c r="M312" s="255"/>
      <c r="N312" s="255"/>
      <c r="O312" s="255"/>
      <c r="P312" s="255"/>
      <c r="Q312" s="255"/>
      <c r="R312" s="255"/>
      <c r="S312" s="258"/>
      <c r="T312" s="258"/>
    </row>
    <row r="313" spans="2:20" x14ac:dyDescent="0.4">
      <c r="B313" s="255"/>
      <c r="C313" s="296"/>
      <c r="D313" s="255"/>
      <c r="E313" s="255"/>
      <c r="F313" s="255"/>
      <c r="G313" s="255"/>
      <c r="H313" s="255"/>
      <c r="I313" s="255"/>
      <c r="J313" s="255"/>
      <c r="K313" s="255"/>
      <c r="L313" s="255"/>
      <c r="M313" s="255"/>
      <c r="N313" s="255"/>
      <c r="O313" s="255"/>
      <c r="P313" s="255"/>
      <c r="Q313" s="255"/>
      <c r="R313" s="255"/>
      <c r="S313" s="256"/>
      <c r="T313" s="256"/>
    </row>
    <row r="314" spans="2:20" x14ac:dyDescent="0.4">
      <c r="B314" s="255"/>
      <c r="C314" s="296"/>
      <c r="D314" s="255"/>
      <c r="E314" s="255"/>
      <c r="F314" s="255"/>
      <c r="G314" s="255"/>
      <c r="H314" s="255"/>
      <c r="I314" s="255"/>
      <c r="J314" s="255"/>
      <c r="K314" s="255"/>
      <c r="L314" s="255"/>
      <c r="M314" s="255"/>
      <c r="N314" s="255"/>
      <c r="O314" s="255"/>
      <c r="P314" s="255"/>
      <c r="Q314" s="255"/>
      <c r="R314" s="255"/>
      <c r="S314" s="257"/>
      <c r="T314" s="257"/>
    </row>
    <row r="315" spans="2:20" x14ac:dyDescent="0.4">
      <c r="B315" s="255"/>
      <c r="C315" s="296"/>
      <c r="D315" s="255"/>
      <c r="E315" s="255"/>
      <c r="F315" s="255"/>
      <c r="G315" s="255"/>
      <c r="H315" s="255"/>
      <c r="I315" s="255"/>
      <c r="J315" s="255"/>
      <c r="K315" s="255"/>
      <c r="L315" s="255"/>
      <c r="M315" s="255"/>
      <c r="N315" s="255"/>
      <c r="O315" s="255"/>
      <c r="P315" s="255"/>
      <c r="Q315" s="255"/>
      <c r="R315" s="255"/>
      <c r="S315" s="255"/>
      <c r="T315" s="255"/>
    </row>
    <row r="316" spans="2:20" x14ac:dyDescent="0.4">
      <c r="B316" s="255"/>
      <c r="C316" s="296"/>
      <c r="D316" s="255"/>
      <c r="E316" s="255"/>
      <c r="F316" s="255"/>
      <c r="G316" s="255"/>
      <c r="H316" s="255"/>
      <c r="I316" s="255"/>
      <c r="J316" s="255"/>
      <c r="K316" s="255"/>
      <c r="L316" s="255"/>
      <c r="M316" s="255"/>
      <c r="N316" s="255"/>
      <c r="O316" s="255"/>
      <c r="P316" s="255"/>
      <c r="Q316" s="255"/>
      <c r="R316" s="255"/>
      <c r="S316" s="255"/>
      <c r="T316" s="255"/>
    </row>
    <row r="317" spans="2:20" x14ac:dyDescent="0.4">
      <c r="B317" s="255"/>
      <c r="C317" s="296"/>
      <c r="D317" s="255"/>
      <c r="E317" s="255"/>
      <c r="F317" s="255"/>
      <c r="G317" s="255"/>
      <c r="H317" s="255"/>
      <c r="I317" s="255"/>
      <c r="J317" s="255"/>
      <c r="K317" s="255"/>
      <c r="L317" s="255"/>
      <c r="M317" s="255"/>
      <c r="N317" s="255"/>
      <c r="O317" s="255"/>
      <c r="P317" s="255"/>
      <c r="Q317" s="255"/>
      <c r="R317" s="255"/>
    </row>
    <row r="318" spans="2:20" x14ac:dyDescent="0.4">
      <c r="B318" s="255"/>
      <c r="C318" s="296"/>
      <c r="D318" s="255"/>
      <c r="E318" s="255"/>
      <c r="F318" s="255"/>
      <c r="G318" s="255"/>
      <c r="H318" s="255"/>
      <c r="I318" s="255"/>
      <c r="J318" s="255"/>
      <c r="K318" s="255"/>
      <c r="L318" s="255"/>
      <c r="M318" s="255"/>
      <c r="N318" s="255"/>
      <c r="O318" s="255"/>
      <c r="P318" s="255"/>
      <c r="Q318" s="255"/>
      <c r="R318" s="255"/>
    </row>
    <row r="319" spans="2:20" x14ac:dyDescent="0.4">
      <c r="B319" s="255"/>
      <c r="C319" s="296"/>
      <c r="D319" s="255"/>
      <c r="E319" s="255"/>
      <c r="F319" s="255"/>
      <c r="G319" s="255"/>
      <c r="H319" s="255"/>
      <c r="I319" s="255"/>
      <c r="J319" s="255"/>
      <c r="K319" s="255"/>
      <c r="L319" s="255"/>
      <c r="M319" s="255"/>
      <c r="N319" s="255"/>
      <c r="O319" s="255"/>
      <c r="P319" s="255"/>
      <c r="Q319" s="255"/>
      <c r="R319" s="255"/>
    </row>
    <row r="320" spans="2:20" x14ac:dyDescent="0.4">
      <c r="B320" s="255"/>
      <c r="C320" s="296"/>
      <c r="D320" s="255"/>
      <c r="E320" s="255"/>
      <c r="F320" s="255"/>
      <c r="G320" s="255"/>
      <c r="H320" s="255"/>
      <c r="I320" s="255"/>
      <c r="J320" s="255"/>
      <c r="K320" s="255"/>
      <c r="L320" s="255"/>
      <c r="M320" s="255"/>
      <c r="N320" s="255"/>
      <c r="O320" s="255"/>
      <c r="P320" s="255"/>
      <c r="Q320" s="255"/>
      <c r="R320" s="255"/>
    </row>
    <row r="321" spans="2:18" x14ac:dyDescent="0.4">
      <c r="B321" s="255"/>
      <c r="C321" s="296"/>
      <c r="D321" s="255"/>
      <c r="E321" s="255"/>
      <c r="F321" s="255"/>
      <c r="G321" s="255"/>
      <c r="H321" s="255"/>
      <c r="I321" s="255"/>
      <c r="J321" s="255"/>
      <c r="K321" s="255"/>
      <c r="L321" s="255"/>
      <c r="M321" s="255"/>
      <c r="N321" s="255"/>
      <c r="O321" s="255"/>
      <c r="P321" s="255"/>
      <c r="Q321" s="255"/>
      <c r="R321" s="255"/>
    </row>
    <row r="322" spans="2:18" x14ac:dyDescent="0.4">
      <c r="B322" s="255"/>
      <c r="C322" s="296"/>
      <c r="D322" s="255"/>
      <c r="E322" s="255"/>
      <c r="F322" s="255"/>
      <c r="G322" s="255"/>
      <c r="H322" s="255"/>
      <c r="I322" s="255"/>
      <c r="J322" s="255"/>
      <c r="K322" s="255"/>
      <c r="L322" s="255"/>
      <c r="M322" s="255"/>
      <c r="N322" s="255"/>
      <c r="O322" s="255"/>
      <c r="P322" s="255"/>
      <c r="Q322" s="255"/>
      <c r="R322" s="255"/>
    </row>
    <row r="323" spans="2:18" x14ac:dyDescent="0.4">
      <c r="B323" s="255"/>
      <c r="C323" s="296"/>
      <c r="D323" s="255"/>
      <c r="E323" s="255"/>
      <c r="F323" s="255"/>
      <c r="G323" s="255"/>
      <c r="H323" s="255"/>
      <c r="I323" s="255"/>
      <c r="J323" s="255"/>
      <c r="K323" s="255"/>
      <c r="L323" s="255"/>
      <c r="M323" s="255"/>
      <c r="N323" s="255"/>
      <c r="O323" s="255"/>
      <c r="P323" s="255"/>
      <c r="Q323" s="255"/>
      <c r="R323" s="255"/>
    </row>
    <row r="324" spans="2:18" x14ac:dyDescent="0.4">
      <c r="B324" s="255"/>
      <c r="C324" s="296"/>
      <c r="D324" s="255"/>
      <c r="E324" s="255"/>
      <c r="F324" s="255"/>
      <c r="G324" s="255"/>
      <c r="H324" s="255"/>
      <c r="I324" s="255"/>
      <c r="J324" s="255"/>
      <c r="K324" s="255"/>
      <c r="L324" s="255"/>
      <c r="M324" s="255"/>
      <c r="N324" s="255"/>
      <c r="O324" s="255"/>
      <c r="P324" s="255"/>
      <c r="Q324" s="255"/>
      <c r="R324" s="255"/>
    </row>
    <row r="325" spans="2:18" x14ac:dyDescent="0.4">
      <c r="B325" s="255"/>
      <c r="C325" s="296"/>
      <c r="D325" s="255"/>
      <c r="E325" s="255"/>
      <c r="F325" s="255"/>
      <c r="G325" s="255"/>
      <c r="H325" s="255"/>
      <c r="I325" s="255"/>
      <c r="J325" s="255"/>
      <c r="K325" s="255"/>
      <c r="L325" s="255"/>
      <c r="M325" s="255"/>
      <c r="N325" s="255"/>
      <c r="O325" s="255"/>
      <c r="P325" s="255"/>
      <c r="Q325" s="255"/>
      <c r="R325" s="255"/>
    </row>
    <row r="326" spans="2:18" x14ac:dyDescent="0.4">
      <c r="B326" s="255"/>
      <c r="C326" s="296"/>
      <c r="D326" s="255"/>
      <c r="E326" s="255"/>
      <c r="F326" s="255"/>
      <c r="G326" s="255"/>
      <c r="H326" s="255"/>
      <c r="I326" s="255"/>
      <c r="J326" s="255"/>
      <c r="K326" s="255"/>
      <c r="L326" s="255"/>
      <c r="M326" s="255"/>
      <c r="N326" s="255"/>
      <c r="O326" s="255"/>
      <c r="P326" s="255"/>
      <c r="Q326" s="255"/>
      <c r="R326" s="255"/>
    </row>
    <row r="327" spans="2:18" x14ac:dyDescent="0.4">
      <c r="B327" s="255"/>
      <c r="C327" s="296"/>
      <c r="D327" s="255"/>
      <c r="E327" s="255"/>
      <c r="F327" s="255"/>
      <c r="G327" s="255"/>
      <c r="H327" s="255"/>
      <c r="I327" s="255"/>
      <c r="J327" s="255"/>
      <c r="K327" s="255"/>
      <c r="L327" s="255"/>
      <c r="M327" s="255"/>
      <c r="N327" s="255"/>
      <c r="O327" s="255"/>
      <c r="P327" s="255"/>
      <c r="Q327" s="255"/>
      <c r="R327" s="255"/>
    </row>
    <row r="328" spans="2:18" x14ac:dyDescent="0.4">
      <c r="B328" s="255"/>
      <c r="C328" s="296"/>
      <c r="D328" s="255"/>
      <c r="E328" s="255"/>
      <c r="F328" s="255"/>
      <c r="G328" s="255"/>
      <c r="H328" s="255"/>
      <c r="I328" s="255"/>
      <c r="J328" s="255"/>
      <c r="K328" s="255"/>
      <c r="L328" s="255"/>
      <c r="M328" s="255"/>
      <c r="N328" s="255"/>
      <c r="O328" s="255"/>
      <c r="P328" s="255"/>
      <c r="Q328" s="255"/>
      <c r="R328" s="255"/>
    </row>
    <row r="329" spans="2:18" x14ac:dyDescent="0.4">
      <c r="B329" s="255"/>
      <c r="C329" s="296"/>
      <c r="D329" s="255"/>
      <c r="E329" s="255"/>
      <c r="F329" s="255"/>
      <c r="G329" s="255"/>
      <c r="H329" s="255"/>
      <c r="I329" s="255"/>
      <c r="J329" s="255"/>
      <c r="K329" s="255"/>
      <c r="L329" s="255"/>
      <c r="M329" s="255"/>
      <c r="N329" s="255"/>
      <c r="O329" s="255"/>
      <c r="P329" s="255"/>
      <c r="Q329" s="255"/>
      <c r="R329" s="255"/>
    </row>
    <row r="330" spans="2:18" x14ac:dyDescent="0.4">
      <c r="B330" s="255"/>
      <c r="C330" s="296"/>
      <c r="D330" s="255"/>
      <c r="E330" s="255"/>
      <c r="F330" s="255"/>
      <c r="G330" s="255"/>
      <c r="H330" s="255"/>
      <c r="I330" s="255"/>
      <c r="J330" s="255"/>
      <c r="K330" s="255"/>
      <c r="L330" s="255"/>
      <c r="M330" s="255"/>
      <c r="N330" s="255"/>
      <c r="O330" s="255"/>
      <c r="P330" s="255"/>
      <c r="Q330" s="255"/>
      <c r="R330" s="255"/>
    </row>
    <row r="331" spans="2:18" x14ac:dyDescent="0.4">
      <c r="B331" s="255"/>
      <c r="C331" s="296"/>
      <c r="D331" s="255"/>
      <c r="E331" s="255"/>
      <c r="F331" s="255"/>
      <c r="G331" s="255"/>
      <c r="H331" s="255"/>
      <c r="I331" s="255"/>
      <c r="J331" s="255"/>
      <c r="K331" s="255"/>
      <c r="L331" s="255"/>
      <c r="M331" s="255"/>
      <c r="N331" s="255"/>
      <c r="O331" s="255"/>
      <c r="P331" s="255"/>
      <c r="Q331" s="255"/>
      <c r="R331" s="255"/>
    </row>
    <row r="332" spans="2:18" x14ac:dyDescent="0.4">
      <c r="B332" s="255"/>
      <c r="C332" s="296"/>
      <c r="D332" s="255"/>
      <c r="E332" s="255"/>
      <c r="F332" s="255"/>
      <c r="G332" s="255"/>
      <c r="H332" s="255"/>
      <c r="I332" s="255"/>
      <c r="J332" s="255"/>
      <c r="K332" s="255"/>
      <c r="L332" s="255"/>
      <c r="M332" s="255"/>
      <c r="N332" s="255"/>
      <c r="O332" s="255"/>
      <c r="P332" s="255"/>
      <c r="Q332" s="255"/>
      <c r="R332" s="255"/>
    </row>
    <row r="333" spans="2:18" x14ac:dyDescent="0.4">
      <c r="B333" s="255"/>
      <c r="C333" s="296"/>
      <c r="D333" s="255"/>
      <c r="E333" s="255"/>
      <c r="F333" s="255"/>
      <c r="G333" s="255"/>
      <c r="H333" s="255"/>
      <c r="I333" s="255"/>
      <c r="J333" s="255"/>
      <c r="K333" s="255"/>
      <c r="L333" s="255"/>
      <c r="M333" s="255"/>
      <c r="N333" s="255"/>
      <c r="O333" s="255"/>
      <c r="P333" s="255"/>
      <c r="Q333" s="255"/>
      <c r="R333" s="255"/>
    </row>
    <row r="334" spans="2:18" x14ac:dyDescent="0.4">
      <c r="B334" s="255"/>
      <c r="C334" s="296"/>
      <c r="D334" s="255"/>
      <c r="E334" s="255"/>
      <c r="F334" s="255"/>
      <c r="G334" s="255"/>
      <c r="H334" s="255"/>
      <c r="I334" s="255"/>
      <c r="J334" s="255"/>
      <c r="K334" s="255"/>
      <c r="L334" s="255"/>
      <c r="M334" s="255"/>
      <c r="N334" s="255"/>
      <c r="O334" s="255"/>
      <c r="P334" s="255"/>
      <c r="Q334" s="255"/>
      <c r="R334" s="255"/>
    </row>
    <row r="335" spans="2:18" x14ac:dyDescent="0.4">
      <c r="B335" s="255"/>
      <c r="C335" s="296"/>
      <c r="D335" s="255"/>
      <c r="E335" s="255"/>
      <c r="F335" s="255"/>
      <c r="G335" s="255"/>
      <c r="H335" s="255"/>
      <c r="I335" s="255"/>
      <c r="J335" s="255"/>
      <c r="K335" s="255"/>
      <c r="L335" s="255"/>
      <c r="M335" s="255"/>
      <c r="N335" s="255"/>
      <c r="O335" s="255"/>
      <c r="P335" s="255"/>
      <c r="Q335" s="255"/>
      <c r="R335" s="255"/>
    </row>
    <row r="336" spans="2:18" x14ac:dyDescent="0.4">
      <c r="B336" s="255"/>
      <c r="C336" s="296"/>
      <c r="D336" s="255"/>
      <c r="E336" s="255"/>
      <c r="F336" s="255"/>
      <c r="G336" s="255"/>
      <c r="H336" s="255"/>
      <c r="I336" s="255"/>
      <c r="J336" s="255"/>
      <c r="K336" s="255"/>
      <c r="L336" s="255"/>
      <c r="M336" s="255"/>
      <c r="N336" s="255"/>
      <c r="O336" s="255"/>
      <c r="P336" s="255"/>
      <c r="Q336" s="255"/>
      <c r="R336" s="255"/>
    </row>
    <row r="337" spans="2:18" x14ac:dyDescent="0.4">
      <c r="B337" s="255"/>
      <c r="C337" s="296"/>
      <c r="D337" s="255"/>
      <c r="E337" s="255"/>
      <c r="F337" s="255"/>
      <c r="G337" s="255"/>
      <c r="H337" s="255"/>
      <c r="I337" s="255"/>
      <c r="J337" s="255"/>
      <c r="K337" s="255"/>
      <c r="L337" s="255"/>
      <c r="M337" s="255"/>
      <c r="N337" s="255"/>
      <c r="O337" s="255"/>
      <c r="P337" s="255"/>
      <c r="Q337" s="255"/>
      <c r="R337" s="255"/>
    </row>
    <row r="338" spans="2:18" x14ac:dyDescent="0.4">
      <c r="B338" s="255"/>
      <c r="C338" s="296"/>
      <c r="D338" s="255"/>
      <c r="E338" s="255"/>
      <c r="F338" s="255"/>
      <c r="G338" s="255"/>
      <c r="H338" s="255"/>
      <c r="I338" s="255"/>
      <c r="J338" s="255"/>
      <c r="K338" s="255"/>
      <c r="L338" s="255"/>
      <c r="M338" s="255"/>
      <c r="N338" s="255"/>
      <c r="O338" s="255"/>
      <c r="P338" s="255"/>
      <c r="Q338" s="255"/>
      <c r="R338" s="255"/>
    </row>
    <row r="339" spans="2:18" x14ac:dyDescent="0.4">
      <c r="B339" s="255"/>
      <c r="C339" s="296"/>
      <c r="D339" s="255"/>
      <c r="E339" s="255"/>
      <c r="F339" s="255"/>
      <c r="G339" s="255"/>
      <c r="H339" s="255"/>
      <c r="I339" s="255"/>
      <c r="J339" s="255"/>
      <c r="K339" s="255"/>
      <c r="L339" s="255"/>
      <c r="M339" s="255"/>
      <c r="N339" s="255"/>
      <c r="O339" s="255"/>
      <c r="P339" s="255"/>
      <c r="Q339" s="255"/>
      <c r="R339" s="255"/>
    </row>
    <row r="340" spans="2:18" x14ac:dyDescent="0.4">
      <c r="B340" s="255"/>
      <c r="C340" s="296"/>
      <c r="D340" s="255"/>
      <c r="E340" s="255"/>
      <c r="F340" s="255"/>
      <c r="G340" s="255"/>
      <c r="H340" s="255"/>
      <c r="I340" s="255"/>
      <c r="J340" s="255"/>
      <c r="K340" s="255"/>
      <c r="L340" s="255"/>
      <c r="M340" s="255"/>
      <c r="N340" s="255"/>
      <c r="O340" s="255"/>
      <c r="P340" s="255"/>
      <c r="Q340" s="255"/>
      <c r="R340" s="255"/>
    </row>
    <row r="341" spans="2:18" x14ac:dyDescent="0.4">
      <c r="B341" s="255"/>
      <c r="C341" s="296"/>
      <c r="D341" s="255"/>
      <c r="E341" s="255"/>
      <c r="F341" s="255"/>
      <c r="G341" s="255"/>
      <c r="H341" s="255"/>
      <c r="I341" s="255"/>
      <c r="J341" s="255"/>
      <c r="K341" s="255"/>
      <c r="L341" s="255"/>
      <c r="M341" s="255"/>
      <c r="N341" s="255"/>
      <c r="O341" s="255"/>
      <c r="P341" s="255"/>
      <c r="Q341" s="255"/>
      <c r="R341" s="255"/>
    </row>
    <row r="342" spans="2:18" x14ac:dyDescent="0.4">
      <c r="B342" s="255"/>
      <c r="C342" s="296"/>
      <c r="D342" s="255"/>
      <c r="E342" s="255"/>
      <c r="F342" s="255"/>
      <c r="G342" s="255"/>
      <c r="H342" s="255"/>
      <c r="I342" s="255"/>
      <c r="J342" s="255"/>
      <c r="K342" s="255"/>
      <c r="L342" s="255"/>
      <c r="M342" s="255"/>
      <c r="N342" s="255"/>
      <c r="O342" s="255"/>
      <c r="P342" s="255"/>
      <c r="Q342" s="255"/>
      <c r="R342" s="255"/>
    </row>
    <row r="343" spans="2:18" x14ac:dyDescent="0.4">
      <c r="B343" s="255"/>
      <c r="C343" s="296"/>
      <c r="D343" s="255"/>
      <c r="E343" s="255"/>
      <c r="F343" s="255"/>
      <c r="G343" s="255"/>
      <c r="H343" s="255"/>
      <c r="I343" s="255"/>
      <c r="J343" s="255"/>
      <c r="K343" s="255"/>
      <c r="L343" s="255"/>
      <c r="M343" s="255"/>
      <c r="N343" s="255"/>
      <c r="O343" s="255"/>
      <c r="P343" s="255"/>
      <c r="Q343" s="255"/>
      <c r="R343" s="255"/>
    </row>
    <row r="344" spans="2:18" x14ac:dyDescent="0.4">
      <c r="B344" s="255"/>
      <c r="C344" s="296"/>
      <c r="D344" s="255"/>
      <c r="E344" s="255"/>
      <c r="F344" s="255"/>
      <c r="G344" s="255"/>
      <c r="H344" s="255"/>
      <c r="I344" s="255"/>
      <c r="J344" s="255"/>
      <c r="K344" s="255"/>
      <c r="L344" s="255"/>
      <c r="M344" s="255"/>
      <c r="N344" s="255"/>
      <c r="O344" s="255"/>
      <c r="P344" s="255"/>
      <c r="Q344" s="255"/>
      <c r="R344" s="255"/>
    </row>
    <row r="345" spans="2:18" x14ac:dyDescent="0.4">
      <c r="B345" s="255"/>
      <c r="C345" s="296"/>
      <c r="D345" s="255"/>
      <c r="E345" s="255"/>
      <c r="F345" s="255"/>
      <c r="G345" s="255"/>
      <c r="H345" s="255"/>
      <c r="I345" s="255"/>
      <c r="J345" s="255"/>
      <c r="K345" s="255"/>
      <c r="L345" s="255"/>
      <c r="M345" s="255"/>
      <c r="N345" s="255"/>
      <c r="O345" s="255"/>
      <c r="P345" s="255"/>
      <c r="Q345" s="255"/>
      <c r="R345" s="255"/>
    </row>
    <row r="346" spans="2:18" x14ac:dyDescent="0.4">
      <c r="B346" s="255"/>
      <c r="C346" s="296"/>
      <c r="D346" s="255"/>
      <c r="E346" s="255"/>
      <c r="F346" s="255"/>
      <c r="G346" s="255"/>
      <c r="H346" s="255"/>
      <c r="I346" s="255"/>
      <c r="J346" s="255"/>
      <c r="K346" s="255"/>
      <c r="L346" s="255"/>
      <c r="M346" s="255"/>
      <c r="N346" s="255"/>
      <c r="O346" s="255"/>
      <c r="P346" s="256"/>
      <c r="Q346" s="256"/>
      <c r="R346" s="256"/>
    </row>
    <row r="347" spans="2:18" x14ac:dyDescent="0.4">
      <c r="B347" s="256"/>
      <c r="C347" s="297"/>
      <c r="D347" s="256"/>
      <c r="E347" s="256"/>
      <c r="F347" s="256"/>
      <c r="G347" s="256"/>
      <c r="H347" s="256"/>
      <c r="I347" s="256"/>
      <c r="J347" s="256"/>
      <c r="K347" s="256"/>
      <c r="L347" s="256"/>
      <c r="M347" s="256"/>
      <c r="N347" s="256"/>
      <c r="O347" s="256"/>
      <c r="P347" s="257"/>
      <c r="Q347" s="257"/>
      <c r="R347" s="257"/>
    </row>
    <row r="348" spans="2:18" x14ac:dyDescent="0.4">
      <c r="B348" s="257"/>
      <c r="C348" s="298"/>
      <c r="D348" s="257"/>
      <c r="E348" s="257"/>
      <c r="F348" s="257"/>
      <c r="G348" s="257"/>
      <c r="H348" s="257"/>
      <c r="I348" s="257"/>
      <c r="J348" s="257"/>
      <c r="K348" s="257"/>
      <c r="L348" s="257"/>
      <c r="M348" s="257"/>
      <c r="N348" s="257"/>
      <c r="O348" s="257"/>
      <c r="P348" s="255"/>
      <c r="Q348" s="255"/>
      <c r="R348" s="255"/>
    </row>
    <row r="349" spans="2:18" x14ac:dyDescent="0.4">
      <c r="B349" s="255"/>
      <c r="C349" s="296"/>
      <c r="D349" s="255"/>
      <c r="E349" s="255"/>
      <c r="F349" s="255"/>
      <c r="G349" s="255"/>
      <c r="H349" s="255"/>
      <c r="I349" s="255"/>
      <c r="J349" s="255"/>
      <c r="K349" s="255"/>
      <c r="L349" s="255"/>
      <c r="M349" s="255"/>
      <c r="N349" s="255"/>
      <c r="O349" s="255"/>
      <c r="P349" s="255"/>
      <c r="Q349" s="255"/>
      <c r="R349" s="255"/>
    </row>
    <row r="350" spans="2:18" x14ac:dyDescent="0.4">
      <c r="B350" s="255"/>
      <c r="C350" s="296"/>
      <c r="D350" s="255"/>
      <c r="E350" s="255"/>
      <c r="F350" s="255"/>
      <c r="G350" s="255"/>
      <c r="H350" s="255"/>
      <c r="I350" s="255"/>
      <c r="J350" s="255"/>
      <c r="K350" s="255"/>
      <c r="L350" s="255"/>
      <c r="M350" s="255"/>
      <c r="N350" s="255"/>
      <c r="O350" s="255"/>
      <c r="P350" s="255"/>
      <c r="Q350" s="255"/>
      <c r="R350" s="255"/>
    </row>
    <row r="351" spans="2:18" x14ac:dyDescent="0.4">
      <c r="B351" s="255"/>
      <c r="C351" s="296"/>
      <c r="D351" s="255"/>
      <c r="E351" s="255"/>
      <c r="F351" s="255"/>
      <c r="G351" s="255"/>
      <c r="H351" s="255"/>
      <c r="I351" s="255"/>
      <c r="J351" s="255"/>
      <c r="K351" s="255"/>
      <c r="L351" s="255"/>
      <c r="M351" s="255"/>
      <c r="N351" s="255"/>
      <c r="O351" s="255"/>
      <c r="P351" s="255"/>
      <c r="Q351" s="255"/>
      <c r="R351" s="255"/>
    </row>
    <row r="352" spans="2:18" x14ac:dyDescent="0.4">
      <c r="B352" s="255"/>
      <c r="C352" s="296"/>
      <c r="D352" s="255"/>
      <c r="E352" s="255"/>
      <c r="F352" s="255"/>
      <c r="G352" s="255"/>
      <c r="H352" s="255"/>
      <c r="I352" s="255"/>
      <c r="J352" s="255"/>
      <c r="K352" s="255"/>
      <c r="L352" s="255"/>
      <c r="M352" s="255"/>
      <c r="N352" s="255"/>
      <c r="O352" s="255"/>
      <c r="P352" s="255"/>
      <c r="Q352" s="255"/>
      <c r="R352" s="255"/>
    </row>
    <row r="353" spans="2:18" x14ac:dyDescent="0.4">
      <c r="B353" s="255"/>
      <c r="C353" s="296"/>
      <c r="D353" s="255"/>
      <c r="E353" s="255"/>
      <c r="F353" s="255"/>
      <c r="G353" s="255"/>
      <c r="H353" s="255"/>
      <c r="I353" s="255"/>
      <c r="J353" s="255"/>
      <c r="K353" s="255"/>
      <c r="L353" s="255"/>
      <c r="M353" s="255"/>
      <c r="N353" s="255"/>
      <c r="O353" s="255"/>
      <c r="P353" s="255"/>
      <c r="Q353" s="255"/>
      <c r="R353" s="255"/>
    </row>
    <row r="354" spans="2:18" x14ac:dyDescent="0.4">
      <c r="B354" s="255"/>
      <c r="C354" s="296"/>
      <c r="D354" s="255"/>
      <c r="E354" s="255"/>
      <c r="F354" s="255"/>
      <c r="G354" s="255"/>
      <c r="H354" s="255"/>
      <c r="I354" s="255"/>
      <c r="J354" s="255"/>
      <c r="K354" s="255"/>
      <c r="L354" s="255"/>
      <c r="M354" s="255"/>
      <c r="N354" s="255"/>
      <c r="O354" s="255"/>
      <c r="P354" s="255"/>
      <c r="Q354" s="255"/>
      <c r="R354" s="255"/>
    </row>
    <row r="355" spans="2:18" x14ac:dyDescent="0.4">
      <c r="B355" s="255"/>
      <c r="C355" s="296"/>
      <c r="D355" s="255"/>
      <c r="E355" s="255"/>
      <c r="F355" s="255"/>
      <c r="G355" s="255"/>
      <c r="H355" s="255"/>
      <c r="I355" s="255"/>
      <c r="J355" s="255"/>
      <c r="K355" s="255"/>
      <c r="L355" s="255"/>
      <c r="M355" s="255"/>
      <c r="N355" s="255"/>
      <c r="O355" s="255"/>
      <c r="P355" s="255"/>
      <c r="Q355" s="255"/>
      <c r="R355" s="255"/>
    </row>
    <row r="356" spans="2:18" x14ac:dyDescent="0.4">
      <c r="B356" s="255"/>
      <c r="C356" s="296"/>
      <c r="D356" s="255"/>
      <c r="E356" s="255"/>
      <c r="F356" s="255"/>
      <c r="G356" s="255"/>
      <c r="H356" s="255"/>
      <c r="I356" s="255"/>
      <c r="J356" s="255"/>
      <c r="K356" s="255"/>
      <c r="L356" s="255"/>
      <c r="M356" s="255"/>
      <c r="N356" s="255"/>
      <c r="O356" s="255"/>
      <c r="P356" s="258"/>
      <c r="Q356" s="258"/>
      <c r="R356" s="258"/>
    </row>
    <row r="357" spans="2:18" x14ac:dyDescent="0.4">
      <c r="B357" s="258"/>
      <c r="C357" s="297"/>
      <c r="D357" s="258"/>
      <c r="E357" s="258"/>
      <c r="F357" s="258"/>
      <c r="G357" s="258"/>
      <c r="H357" s="258"/>
      <c r="I357" s="258"/>
      <c r="J357" s="258"/>
      <c r="K357" s="258"/>
      <c r="L357" s="258"/>
      <c r="M357" s="258"/>
      <c r="N357" s="258"/>
      <c r="O357" s="258"/>
      <c r="P357" s="258"/>
      <c r="Q357" s="258"/>
      <c r="R357" s="258"/>
    </row>
    <row r="358" spans="2:18" x14ac:dyDescent="0.4">
      <c r="B358" s="258"/>
      <c r="C358" s="297"/>
      <c r="D358" s="258"/>
      <c r="E358" s="258"/>
      <c r="F358" s="258"/>
      <c r="G358" s="258"/>
      <c r="H358" s="258"/>
      <c r="I358" s="258"/>
      <c r="J358" s="258"/>
      <c r="K358" s="258"/>
      <c r="L358" s="258"/>
      <c r="M358" s="258"/>
      <c r="N358" s="258"/>
      <c r="O358" s="258"/>
      <c r="P358" s="258"/>
      <c r="Q358" s="258"/>
      <c r="R358" s="258"/>
    </row>
    <row r="359" spans="2:18" x14ac:dyDescent="0.4">
      <c r="B359" s="258"/>
      <c r="C359" s="297"/>
      <c r="D359" s="258"/>
      <c r="E359" s="258"/>
      <c r="F359" s="258"/>
      <c r="G359" s="258"/>
      <c r="H359" s="258"/>
      <c r="I359" s="258"/>
      <c r="J359" s="258"/>
      <c r="K359" s="258"/>
      <c r="L359" s="258"/>
      <c r="M359" s="258"/>
      <c r="N359" s="258"/>
      <c r="O359" s="258"/>
      <c r="P359" s="256"/>
      <c r="Q359" s="256"/>
      <c r="R359" s="256"/>
    </row>
    <row r="360" spans="2:18" x14ac:dyDescent="0.4">
      <c r="B360" s="256"/>
      <c r="C360" s="297"/>
      <c r="D360" s="256"/>
      <c r="E360" s="256"/>
      <c r="F360" s="256"/>
      <c r="G360" s="256"/>
      <c r="H360" s="256"/>
      <c r="I360" s="256"/>
      <c r="J360" s="256"/>
      <c r="K360" s="256"/>
      <c r="L360" s="256"/>
      <c r="M360" s="256"/>
      <c r="N360" s="256"/>
      <c r="O360" s="256"/>
      <c r="P360" s="257"/>
      <c r="Q360" s="257"/>
      <c r="R360" s="257"/>
    </row>
    <row r="361" spans="2:18" x14ac:dyDescent="0.4">
      <c r="B361" s="257"/>
      <c r="C361" s="298"/>
      <c r="D361" s="257"/>
      <c r="E361" s="257"/>
      <c r="F361" s="257"/>
      <c r="G361" s="257"/>
      <c r="H361" s="257"/>
      <c r="I361" s="257"/>
      <c r="J361" s="257"/>
      <c r="K361" s="257"/>
      <c r="L361" s="257"/>
      <c r="M361" s="257"/>
      <c r="N361" s="257"/>
      <c r="O361" s="257"/>
      <c r="P361" s="255"/>
      <c r="Q361" s="255"/>
      <c r="R361" s="255"/>
    </row>
    <row r="362" spans="2:18" x14ac:dyDescent="0.4">
      <c r="B362" s="255"/>
      <c r="C362" s="296"/>
      <c r="D362" s="255"/>
      <c r="E362" s="255"/>
      <c r="F362" s="255"/>
      <c r="G362" s="255"/>
      <c r="H362" s="255"/>
      <c r="I362" s="255"/>
      <c r="J362" s="255"/>
      <c r="K362" s="255"/>
      <c r="L362" s="255"/>
      <c r="M362" s="255"/>
      <c r="N362" s="255"/>
      <c r="O362" s="255"/>
      <c r="P362" s="255"/>
      <c r="Q362" s="255"/>
      <c r="R362" s="255"/>
    </row>
    <row r="363" spans="2:18" x14ac:dyDescent="0.4">
      <c r="B363" s="255"/>
      <c r="C363" s="296"/>
      <c r="D363" s="255"/>
      <c r="E363" s="255"/>
      <c r="F363" s="255"/>
      <c r="G363" s="255"/>
      <c r="H363" s="255"/>
      <c r="I363" s="255"/>
      <c r="J363" s="255"/>
      <c r="K363" s="255"/>
      <c r="L363" s="255"/>
      <c r="M363" s="255"/>
      <c r="N363" s="255"/>
      <c r="O363" s="255"/>
    </row>
  </sheetData>
  <sheetProtection sheet="1" objects="1" scenarios="1"/>
  <mergeCells count="147">
    <mergeCell ref="Z31:AA31"/>
    <mergeCell ref="I271:J271"/>
    <mergeCell ref="O272:O274"/>
    <mergeCell ref="P272:P27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 ref="Z47:AA47"/>
    <mergeCell ref="AB47:AE47"/>
    <mergeCell ref="AF47:AI47"/>
    <mergeCell ref="AJ47:AJ50"/>
    <mergeCell ref="AK47:AM47"/>
    <mergeCell ref="AE48:AE50"/>
    <mergeCell ref="AF48:AF50"/>
    <mergeCell ref="AG48:AH48"/>
    <mergeCell ref="AI48:AI50"/>
    <mergeCell ref="AB44:AD44"/>
    <mergeCell ref="AE44:AG44"/>
    <mergeCell ref="X45:X46"/>
    <mergeCell ref="Y45:AA46"/>
    <mergeCell ref="AB46:AE46"/>
    <mergeCell ref="AF46:AI46"/>
    <mergeCell ref="AB40:AD40"/>
    <mergeCell ref="AE40:AG40"/>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36:AG36"/>
    <mergeCell ref="D37:E37"/>
    <mergeCell ref="F37:I37"/>
    <mergeCell ref="J37:M37"/>
    <mergeCell ref="N37:N39"/>
    <mergeCell ref="O37:Q37"/>
    <mergeCell ref="X37:Y37"/>
    <mergeCell ref="AB37:AG37"/>
    <mergeCell ref="I38:I39"/>
    <mergeCell ref="J38:J39"/>
    <mergeCell ref="AB39:AD39"/>
    <mergeCell ref="AE39:AG39"/>
    <mergeCell ref="V33:W34"/>
    <mergeCell ref="B34:C34"/>
    <mergeCell ref="B35:C35"/>
    <mergeCell ref="F36:I36"/>
    <mergeCell ref="J36:M36"/>
    <mergeCell ref="O36:Q36"/>
    <mergeCell ref="B30:C30"/>
    <mergeCell ref="B31:C31"/>
    <mergeCell ref="O31:O33"/>
    <mergeCell ref="P31:P33"/>
    <mergeCell ref="B32:C32"/>
    <mergeCell ref="B33:C33"/>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F18:I18"/>
    <mergeCell ref="W18:X18"/>
    <mergeCell ref="Y18:Z18"/>
    <mergeCell ref="F13:I13"/>
    <mergeCell ref="B14:E14"/>
    <mergeCell ref="W14:X14"/>
    <mergeCell ref="Y14:Z14"/>
    <mergeCell ref="Y15:Z15"/>
    <mergeCell ref="F16:I16"/>
    <mergeCell ref="Y16:Z16"/>
    <mergeCell ref="AK7:AL7"/>
    <mergeCell ref="AI8:AJ8"/>
    <mergeCell ref="AK8:AL8"/>
    <mergeCell ref="F9:I9"/>
    <mergeCell ref="AI9:AJ9"/>
    <mergeCell ref="AK9:AL9"/>
    <mergeCell ref="B17:E17"/>
    <mergeCell ref="W17:X17"/>
    <mergeCell ref="Y17:Z17"/>
    <mergeCell ref="AK35:AN35"/>
    <mergeCell ref="AK36:AL36"/>
    <mergeCell ref="AM36:AN36"/>
    <mergeCell ref="AK37:AL37"/>
    <mergeCell ref="AM37:AN37"/>
    <mergeCell ref="AK38:AN38"/>
    <mergeCell ref="B1:R1"/>
    <mergeCell ref="B2:R2"/>
    <mergeCell ref="V2:AL2"/>
    <mergeCell ref="B3:G3"/>
    <mergeCell ref="H3:O3"/>
    <mergeCell ref="B5:C5"/>
    <mergeCell ref="H5:N5"/>
    <mergeCell ref="AI5:AJ5"/>
    <mergeCell ref="AK5:AL5"/>
    <mergeCell ref="AI10:AJ10"/>
    <mergeCell ref="AK10:AL10"/>
    <mergeCell ref="AI11:AJ11"/>
    <mergeCell ref="AK11:AL11"/>
    <mergeCell ref="F12:I12"/>
    <mergeCell ref="AI12:AJ12"/>
    <mergeCell ref="AK12:AL12"/>
    <mergeCell ref="B6:J6"/>
    <mergeCell ref="AK6:AL6"/>
  </mergeCells>
  <phoneticPr fontId="2"/>
  <conditionalFormatting sqref="B41:D270">
    <cfRule type="containsBlanks" dxfId="50" priority="3">
      <formula>LEN(TRIM(B41))=0</formula>
    </cfRule>
  </conditionalFormatting>
  <conditionalFormatting sqref="C41:C270">
    <cfRule type="containsText" dxfId="49" priority="4" operator="containsText" text="01">
      <formula>NOT(ISERROR(SEARCH("01",C41)))</formula>
    </cfRule>
    <cfRule type="containsText" dxfId="48" priority="5" operator="containsText" text="02">
      <formula>NOT(ISERROR(SEARCH("02",C41)))</formula>
    </cfRule>
    <cfRule type="containsText" dxfId="47" priority="6" operator="containsText" text="03">
      <formula>NOT(ISERROR(SEARCH("03",C41)))</formula>
    </cfRule>
    <cfRule type="containsText" dxfId="46" priority="7" operator="containsText" text="04">
      <formula>NOT(ISERROR(SEARCH("04",C41)))</formula>
    </cfRule>
    <cfRule type="containsText" dxfId="45" priority="8" operator="containsText" text="06">
      <formula>NOT(ISERROR(SEARCH("06",C41)))</formula>
    </cfRule>
  </conditionalFormatting>
  <conditionalFormatting sqref="E41:E270 G41:H270 K41:L270">
    <cfRule type="expression" dxfId="44" priority="10">
      <formula>$C41="02【日給制+手当(月額)】"</formula>
    </cfRule>
  </conditionalFormatting>
  <conditionalFormatting sqref="E41:E270 H41:H270 L41:L270">
    <cfRule type="expression" dxfId="43" priority="9">
      <formula>$C41&lt;&gt;"02【日給制+手当(月額)】"</formula>
    </cfRule>
  </conditionalFormatting>
  <conditionalFormatting sqref="F41:G270">
    <cfRule type="containsBlanks" dxfId="42" priority="11">
      <formula>LEN(TRIM(F41))=0</formula>
    </cfRule>
  </conditionalFormatting>
  <conditionalFormatting sqref="J41:K270">
    <cfRule type="containsBlanks" dxfId="41" priority="12">
      <formula>LEN(TRIM(J41))=0</formula>
    </cfRule>
  </conditionalFormatting>
  <conditionalFormatting sqref="O41:O270">
    <cfRule type="cellIs" dxfId="40" priority="13" operator="lessThan">
      <formula>998</formula>
    </cfRule>
  </conditionalFormatting>
  <conditionalFormatting sqref="P41:P270">
    <cfRule type="cellIs" dxfId="39" priority="2" operator="lessThan">
      <formula>1062</formula>
    </cfRule>
  </conditionalFormatting>
  <conditionalFormatting sqref="R41:R270">
    <cfRule type="containsText" dxfId="38" priority="15" operator="containsText" text="最低">
      <formula>NOT(ISERROR(SEARCH("最低",R41)))</formula>
    </cfRule>
  </conditionalFormatting>
  <conditionalFormatting sqref="X52:Z61">
    <cfRule type="containsBlanks" dxfId="37" priority="16">
      <formula>LEN(TRIM(X52))=0</formula>
    </cfRule>
  </conditionalFormatting>
  <conditionalFormatting sqref="Y52:Y61">
    <cfRule type="containsText" dxfId="36" priority="17" operator="containsText" text="01">
      <formula>NOT(ISERROR(SEARCH("01",Y52)))</formula>
    </cfRule>
    <cfRule type="containsText" dxfId="35" priority="18" operator="containsText" text="02">
      <formula>NOT(ISERROR(SEARCH("02",Y52)))</formula>
    </cfRule>
    <cfRule type="containsText" dxfId="34" priority="19" operator="containsText" text="03">
      <formula>NOT(ISERROR(SEARCH("03",Y52)))</formula>
    </cfRule>
    <cfRule type="containsText" dxfId="33" priority="20" operator="containsText" text="04">
      <formula>NOT(ISERROR(SEARCH("04",Y52)))</formula>
    </cfRule>
    <cfRule type="containsText" dxfId="32" priority="21" operator="containsText" text="06">
      <formula>NOT(ISERROR(SEARCH("06",Y52)))</formula>
    </cfRule>
  </conditionalFormatting>
  <conditionalFormatting sqref="AA52:AA61 AC52:AD61 AG52:AH61">
    <cfRule type="expression" dxfId="31" priority="23">
      <formula>$Y52="02【日給制+手当(月額)】"</formula>
    </cfRule>
  </conditionalFormatting>
  <conditionalFormatting sqref="AA52:AA61 AD52:AD61 AH52:AH61">
    <cfRule type="expression" dxfId="30" priority="22">
      <formula>$Y52&lt;&gt;"02【日給制+手当(月額)】"</formula>
    </cfRule>
  </conditionalFormatting>
  <conditionalFormatting sqref="AB52:AC61">
    <cfRule type="containsBlanks" dxfId="29" priority="24">
      <formula>LEN(TRIM(AB52))=0</formula>
    </cfRule>
  </conditionalFormatting>
  <conditionalFormatting sqref="AF52:AG61">
    <cfRule type="containsBlanks" dxfId="28" priority="25">
      <formula>LEN(TRIM(AF52))=0</formula>
    </cfRule>
  </conditionalFormatting>
  <conditionalFormatting sqref="AL52:AL61">
    <cfRule type="cellIs" dxfId="27" priority="1" operator="lessThan">
      <formula>1062</formula>
    </cfRule>
  </conditionalFormatting>
  <conditionalFormatting sqref="AN52:AN61">
    <cfRule type="containsText" dxfId="26" priority="27" operator="containsText" text="最低">
      <formula>NOT(ISERROR(SEARCH("最低",AN52)))</formula>
    </cfRule>
  </conditionalFormatting>
  <dataValidations count="7">
    <dataValidation type="list" allowBlank="1" showInputMessage="1" showErrorMessage="1" sqref="Y52:Y61" xr:uid="{B9A2F32F-ABE8-4853-9720-319225732573}">
      <formula1>"01【月給制】,02【日給制+手当(月額)】,03【日給制】,04【時給制】,05【完全歩合制】,06【固定給+歩合制】,88【異動・退職等】"</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48B74BD4-3DF8-4765-B14C-8E05A34F110D}"/>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262CFC78-8528-48A1-ABFA-D362418616AE}"/>
    <dataValidation type="list" allowBlank="1" showInputMessage="1" showErrorMessage="1" sqref="I22" xr:uid="{8A8FC039-F83E-4499-AEAD-06FA7DF6EFB3}">
      <formula1>"予定,実績"</formula1>
    </dataValidation>
    <dataValidation imeMode="off" allowBlank="1" showInputMessage="1" showErrorMessage="1" sqref="D30:D32 D26:D28 D7:D9 D11:D13 D15:D16 Z44 Z40:Z42 F21 D18:D20" xr:uid="{2EDAD6A7-3AB6-48C5-942B-A7593603D445}"/>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270" xr:uid="{0FB5362D-52D2-4954-BCB3-D64EED9E0F27}">
      <formula1>"01【月給制】,02【日給制+手当(月額)】,03【日給制】,04【時給制】,05【完全歩合制】,06【固定給+歩合制】,88【退職・異動等】"</formula1>
    </dataValidation>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270" xr:uid="{DA741FE8-1CDC-4157-A1AA-46773AD0E35B}"/>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33B0F-6CF3-40AD-8DC5-251643A8CA69}">
  <sheetPr>
    <pageSetUpPr fitToPage="1"/>
  </sheetPr>
  <dimension ref="A1:AQ408"/>
  <sheetViews>
    <sheetView showGridLines="0" topLeftCell="A10" zoomScale="80" zoomScaleNormal="80" zoomScaleSheetLayoutView="100" workbookViewId="0">
      <selection activeCell="L25" sqref="L25"/>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9" width="11.875" customWidth="1"/>
    <col min="40" max="40" width="14.375" customWidth="1"/>
    <col min="42" max="42" width="2.5" customWidth="1"/>
  </cols>
  <sheetData>
    <row r="1" spans="1:38" ht="24" customHeight="1" thickBot="1" x14ac:dyDescent="0.45">
      <c r="A1" s="2"/>
      <c r="B1" s="486" t="s">
        <v>30</v>
      </c>
      <c r="C1" s="487"/>
      <c r="D1" s="487"/>
      <c r="E1" s="487"/>
      <c r="F1" s="487"/>
      <c r="G1" s="487"/>
      <c r="H1" s="487"/>
      <c r="I1" s="487"/>
      <c r="J1" s="487"/>
      <c r="K1" s="487"/>
      <c r="L1" s="487"/>
      <c r="M1" s="487"/>
      <c r="N1" s="487"/>
      <c r="O1" s="487"/>
      <c r="P1" s="487"/>
      <c r="Q1" s="487"/>
      <c r="R1" s="488"/>
      <c r="S1" s="3"/>
      <c r="U1" s="152"/>
    </row>
    <row r="2" spans="1:38" ht="28.5" customHeight="1" x14ac:dyDescent="0.4">
      <c r="A2" s="4"/>
      <c r="B2" s="502" t="s">
        <v>157</v>
      </c>
      <c r="C2" s="502"/>
      <c r="D2" s="502"/>
      <c r="E2" s="502"/>
      <c r="F2" s="502"/>
      <c r="G2" s="502"/>
      <c r="H2" s="502"/>
      <c r="I2" s="502"/>
      <c r="J2" s="502"/>
      <c r="K2" s="502"/>
      <c r="L2" s="502"/>
      <c r="M2" s="502"/>
      <c r="N2" s="502"/>
      <c r="O2" s="502"/>
      <c r="P2" s="502"/>
      <c r="Q2" s="502"/>
      <c r="R2" s="502"/>
      <c r="S2" s="3"/>
      <c r="U2" s="152"/>
      <c r="V2" s="490" t="s">
        <v>31</v>
      </c>
      <c r="W2" s="491"/>
      <c r="X2" s="491"/>
      <c r="Y2" s="491"/>
      <c r="Z2" s="491"/>
      <c r="AA2" s="491"/>
      <c r="AB2" s="491"/>
      <c r="AC2" s="491"/>
      <c r="AD2" s="491"/>
      <c r="AE2" s="491"/>
      <c r="AF2" s="491"/>
      <c r="AG2" s="491"/>
      <c r="AH2" s="491"/>
      <c r="AI2" s="491"/>
      <c r="AJ2" s="491"/>
      <c r="AK2" s="491"/>
      <c r="AL2" s="491"/>
    </row>
    <row r="3" spans="1:38" ht="18.75" customHeight="1" x14ac:dyDescent="0.4">
      <c r="A3" s="4"/>
      <c r="B3" s="503" t="s">
        <v>32</v>
      </c>
      <c r="C3" s="504"/>
      <c r="D3" s="504"/>
      <c r="E3" s="504"/>
      <c r="F3" s="504"/>
      <c r="G3" s="504"/>
      <c r="H3" s="504" t="s">
        <v>33</v>
      </c>
      <c r="I3" s="504"/>
      <c r="J3" s="504"/>
      <c r="K3" s="504"/>
      <c r="L3" s="504"/>
      <c r="M3" s="504"/>
      <c r="N3" s="504"/>
      <c r="O3" s="504"/>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494" t="s">
        <v>34</v>
      </c>
      <c r="C5" s="494"/>
      <c r="D5" s="8" t="s">
        <v>35</v>
      </c>
      <c r="E5" s="9"/>
      <c r="F5" s="10" t="s">
        <v>36</v>
      </c>
      <c r="G5" s="11" t="s">
        <v>37</v>
      </c>
      <c r="H5" s="495" t="s">
        <v>38</v>
      </c>
      <c r="I5" s="496"/>
      <c r="J5" s="496"/>
      <c r="K5" s="496"/>
      <c r="L5" s="496"/>
      <c r="M5" s="496"/>
      <c r="N5" s="496"/>
      <c r="O5" s="2"/>
      <c r="P5" s="2"/>
      <c r="Q5" s="2"/>
      <c r="R5" s="2"/>
      <c r="U5" s="152"/>
      <c r="V5" s="153"/>
      <c r="W5" s="154"/>
      <c r="X5" s="154"/>
      <c r="Y5" s="154"/>
      <c r="Z5" s="154"/>
      <c r="AA5" s="154"/>
      <c r="AB5" s="154"/>
      <c r="AC5" s="154"/>
      <c r="AD5" s="154"/>
      <c r="AE5" s="154"/>
      <c r="AF5" s="154"/>
      <c r="AG5" s="154"/>
      <c r="AH5" s="154"/>
      <c r="AI5" s="482"/>
      <c r="AJ5" s="482"/>
      <c r="AK5" s="482"/>
      <c r="AL5" s="482"/>
    </row>
    <row r="6" spans="1:38" ht="18.75" customHeight="1" thickTop="1" thickBot="1" x14ac:dyDescent="0.45">
      <c r="A6" s="4"/>
      <c r="B6" s="499" t="s">
        <v>39</v>
      </c>
      <c r="C6" s="500"/>
      <c r="D6" s="500"/>
      <c r="E6" s="500"/>
      <c r="F6" s="500"/>
      <c r="G6" s="501"/>
      <c r="H6" s="501"/>
      <c r="I6" s="501"/>
      <c r="J6" s="501"/>
      <c r="K6" s="12"/>
      <c r="L6" s="12"/>
      <c r="M6" s="12"/>
      <c r="N6" s="12"/>
      <c r="O6" s="13"/>
      <c r="P6" s="14"/>
      <c r="Q6" s="2"/>
      <c r="R6" s="2"/>
      <c r="U6" s="152"/>
      <c r="V6" s="153"/>
      <c r="W6" s="154"/>
      <c r="X6" s="154"/>
      <c r="Y6" s="154"/>
      <c r="Z6" s="154"/>
      <c r="AA6" s="154"/>
      <c r="AB6" s="154"/>
      <c r="AC6" s="154"/>
      <c r="AD6" s="154"/>
      <c r="AE6" s="154"/>
      <c r="AF6" s="154"/>
      <c r="AG6" s="154"/>
      <c r="AH6" s="154"/>
      <c r="AI6" s="155"/>
      <c r="AJ6" s="155"/>
      <c r="AK6" s="483"/>
      <c r="AL6" s="483"/>
    </row>
    <row r="7" spans="1:38" ht="18.75" customHeight="1" thickTop="1" thickBot="1" x14ac:dyDescent="0.45">
      <c r="A7" s="4"/>
      <c r="B7" s="15"/>
      <c r="C7" s="16" t="s">
        <v>40</v>
      </c>
      <c r="D7" s="148"/>
      <c r="E7" s="17" t="s">
        <v>41</v>
      </c>
      <c r="K7" s="12"/>
      <c r="L7" s="12"/>
      <c r="M7" s="12"/>
      <c r="N7" s="12"/>
      <c r="O7" s="12"/>
      <c r="P7" s="18"/>
      <c r="Q7" s="2"/>
      <c r="R7" s="2"/>
      <c r="U7" s="152"/>
      <c r="V7" s="153"/>
      <c r="W7" s="154"/>
      <c r="X7" s="154"/>
      <c r="Y7" s="154"/>
      <c r="Z7" s="154"/>
      <c r="AA7" s="154"/>
      <c r="AB7" s="154"/>
      <c r="AC7" s="154"/>
      <c r="AD7" s="154"/>
      <c r="AE7" s="154"/>
      <c r="AF7" s="154"/>
      <c r="AG7" s="154"/>
      <c r="AH7" s="154"/>
      <c r="AI7" s="155"/>
      <c r="AJ7" s="155"/>
      <c r="AK7" s="472"/>
      <c r="AL7" s="472"/>
    </row>
    <row r="8" spans="1:38" ht="18.75" customHeight="1" thickTop="1" thickBot="1" x14ac:dyDescent="0.45">
      <c r="A8" s="4"/>
      <c r="B8" s="15"/>
      <c r="C8" s="19" t="s">
        <v>42</v>
      </c>
      <c r="D8" s="149">
        <v>122</v>
      </c>
      <c r="E8" s="20" t="s">
        <v>41</v>
      </c>
      <c r="F8" s="21"/>
      <c r="I8" s="21"/>
      <c r="J8" s="22" t="s">
        <v>43</v>
      </c>
      <c r="K8" s="12"/>
      <c r="L8" s="12"/>
      <c r="M8" s="12"/>
      <c r="N8" s="12"/>
      <c r="O8" s="12"/>
      <c r="P8" s="18"/>
      <c r="Q8" s="2"/>
      <c r="R8" s="2"/>
      <c r="U8" s="152"/>
      <c r="V8" s="153"/>
      <c r="W8" s="154"/>
      <c r="X8" s="154"/>
      <c r="Y8" s="154"/>
      <c r="Z8" s="154"/>
      <c r="AA8" s="154"/>
      <c r="AB8" s="154"/>
      <c r="AC8" s="154"/>
      <c r="AD8" s="154"/>
      <c r="AE8" s="154"/>
      <c r="AF8" s="154"/>
      <c r="AG8" s="154"/>
      <c r="AH8" s="154"/>
      <c r="AI8" s="471"/>
      <c r="AJ8" s="471"/>
      <c r="AK8" s="472"/>
      <c r="AL8" s="472"/>
    </row>
    <row r="9" spans="1:38" ht="18.75" customHeight="1" thickTop="1" thickBot="1" x14ac:dyDescent="0.45">
      <c r="A9" s="4"/>
      <c r="B9" s="15"/>
      <c r="C9" s="23" t="s">
        <v>44</v>
      </c>
      <c r="D9" s="150">
        <v>8</v>
      </c>
      <c r="E9" s="24" t="s">
        <v>45</v>
      </c>
      <c r="F9" s="480" t="s">
        <v>46</v>
      </c>
      <c r="G9" s="480"/>
      <c r="H9" s="480"/>
      <c r="I9" s="481"/>
      <c r="J9" s="25">
        <f>IF($D$7="",365-$D$8,$D$7)*$D$9/12</f>
        <v>162</v>
      </c>
      <c r="K9" s="26" t="s">
        <v>47</v>
      </c>
      <c r="L9" s="27"/>
      <c r="M9" s="12"/>
      <c r="N9" s="12"/>
      <c r="O9" s="12"/>
      <c r="P9" s="18"/>
      <c r="Q9" s="2"/>
      <c r="R9" s="2"/>
      <c r="U9" s="152"/>
      <c r="V9" s="153"/>
      <c r="W9" s="154"/>
      <c r="X9" s="154"/>
      <c r="Y9" s="154"/>
      <c r="Z9" s="154"/>
      <c r="AA9" s="154"/>
      <c r="AB9" s="154"/>
      <c r="AC9" s="154"/>
      <c r="AD9" s="154"/>
      <c r="AE9" s="154"/>
      <c r="AF9" s="154"/>
      <c r="AG9" s="154"/>
      <c r="AH9" s="154"/>
      <c r="AI9" s="471"/>
      <c r="AJ9" s="471"/>
      <c r="AK9" s="472"/>
      <c r="AL9" s="472"/>
    </row>
    <row r="10" spans="1:38" ht="18.75" customHeight="1" thickTop="1" thickBot="1" x14ac:dyDescent="0.45">
      <c r="A10" s="4"/>
      <c r="B10" s="28" t="s">
        <v>48</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471"/>
      <c r="AJ10" s="471"/>
      <c r="AK10" s="472"/>
      <c r="AL10" s="472"/>
    </row>
    <row r="11" spans="1:38" ht="18.75" customHeight="1" thickTop="1" thickBot="1" x14ac:dyDescent="0.45">
      <c r="A11" s="4"/>
      <c r="B11" s="15"/>
      <c r="C11" s="16" t="s">
        <v>40</v>
      </c>
      <c r="D11" s="148">
        <v>243</v>
      </c>
      <c r="E11" s="17" t="s">
        <v>41</v>
      </c>
      <c r="I11" s="21"/>
      <c r="J11" s="22" t="s">
        <v>43</v>
      </c>
      <c r="K11" s="12"/>
      <c r="L11" s="12"/>
      <c r="M11" s="12"/>
      <c r="N11" s="12"/>
      <c r="O11" s="12"/>
      <c r="P11" s="18"/>
      <c r="Q11" s="2"/>
      <c r="R11" s="2"/>
      <c r="U11" s="152"/>
      <c r="V11" s="153"/>
      <c r="W11" s="154"/>
      <c r="X11" s="154"/>
      <c r="Y11" s="154"/>
      <c r="Z11" s="154"/>
      <c r="AA11" s="154"/>
      <c r="AB11" s="154"/>
      <c r="AC11" s="154"/>
      <c r="AD11" s="154"/>
      <c r="AE11" s="154"/>
      <c r="AF11" s="154"/>
      <c r="AG11" s="154"/>
      <c r="AH11" s="154"/>
      <c r="AI11" s="471"/>
      <c r="AJ11" s="471"/>
      <c r="AK11" s="472"/>
      <c r="AL11" s="472"/>
    </row>
    <row r="12" spans="1:38" ht="18.75" customHeight="1" thickTop="1" thickBot="1" x14ac:dyDescent="0.45">
      <c r="A12" s="4"/>
      <c r="B12" s="31"/>
      <c r="C12" s="19" t="s">
        <v>42</v>
      </c>
      <c r="D12" s="149"/>
      <c r="E12" s="20" t="s">
        <v>41</v>
      </c>
      <c r="F12" s="497" t="s">
        <v>49</v>
      </c>
      <c r="G12" s="497"/>
      <c r="H12" s="497"/>
      <c r="I12" s="498"/>
      <c r="J12" s="25">
        <f>D13</f>
        <v>8</v>
      </c>
      <c r="K12" s="26" t="s">
        <v>50</v>
      </c>
      <c r="L12" s="27"/>
      <c r="M12" s="12"/>
      <c r="N12" s="12"/>
      <c r="O12" s="12"/>
      <c r="P12" s="18"/>
      <c r="Q12" s="2"/>
      <c r="R12" s="2"/>
      <c r="U12" s="152"/>
      <c r="V12" s="153"/>
      <c r="W12" s="154"/>
      <c r="X12" s="154"/>
      <c r="Y12" s="154"/>
      <c r="Z12" s="154"/>
      <c r="AA12" s="154"/>
      <c r="AB12" s="154"/>
      <c r="AC12" s="154"/>
      <c r="AD12" s="154"/>
      <c r="AE12" s="154"/>
      <c r="AF12" s="154"/>
      <c r="AG12" s="154"/>
      <c r="AH12" s="154"/>
      <c r="AI12" s="471"/>
      <c r="AJ12" s="471"/>
      <c r="AK12" s="472"/>
      <c r="AL12" s="472"/>
    </row>
    <row r="13" spans="1:38" ht="18.75" customHeight="1" thickTop="1" thickBot="1" x14ac:dyDescent="0.45">
      <c r="A13" s="4"/>
      <c r="B13" s="32"/>
      <c r="C13" s="33" t="s">
        <v>44</v>
      </c>
      <c r="D13" s="150">
        <v>8</v>
      </c>
      <c r="E13" s="24" t="s">
        <v>45</v>
      </c>
      <c r="F13" s="480" t="s">
        <v>51</v>
      </c>
      <c r="G13" s="480"/>
      <c r="H13" s="480"/>
      <c r="I13" s="481"/>
      <c r="J13" s="34">
        <f>IF($D$11="",365-$D$12,$D$11)*$D$13/12</f>
        <v>162</v>
      </c>
      <c r="K13" s="35" t="s">
        <v>52</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478" t="s">
        <v>53</v>
      </c>
      <c r="C14" s="479"/>
      <c r="D14" s="479"/>
      <c r="E14" s="479"/>
      <c r="F14" s="30"/>
      <c r="G14" s="30"/>
      <c r="H14" s="30"/>
      <c r="I14" s="30"/>
      <c r="J14" s="30"/>
      <c r="K14" s="13"/>
      <c r="L14" s="13"/>
      <c r="M14" s="13"/>
      <c r="N14" s="13"/>
      <c r="O14" s="13"/>
      <c r="P14" s="14"/>
      <c r="Q14" s="2"/>
      <c r="R14" s="2"/>
      <c r="U14" s="152"/>
      <c r="V14" s="153"/>
      <c r="W14" s="482"/>
      <c r="X14" s="482"/>
      <c r="Y14" s="482"/>
      <c r="Z14" s="482"/>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43</v>
      </c>
      <c r="K15" s="12"/>
      <c r="L15" s="12"/>
      <c r="M15" s="12"/>
      <c r="N15" s="12"/>
      <c r="O15" s="12"/>
      <c r="P15" s="18"/>
      <c r="Q15" s="2"/>
      <c r="R15" s="2"/>
      <c r="U15" s="152"/>
      <c r="V15" s="153"/>
      <c r="W15" s="155"/>
      <c r="X15" s="155"/>
      <c r="Y15" s="483"/>
      <c r="Z15" s="483"/>
      <c r="AA15" s="154"/>
      <c r="AB15" s="154"/>
      <c r="AC15" s="154"/>
      <c r="AD15" s="154"/>
      <c r="AE15" s="154"/>
      <c r="AF15" s="154"/>
      <c r="AG15" s="154"/>
      <c r="AH15" s="154"/>
      <c r="AI15" s="154"/>
      <c r="AJ15" s="154"/>
      <c r="AK15" s="154"/>
      <c r="AL15" s="154"/>
    </row>
    <row r="16" spans="1:38" ht="18.75" customHeight="1" thickTop="1" thickBot="1" x14ac:dyDescent="0.45">
      <c r="A16" s="4"/>
      <c r="B16" s="32"/>
      <c r="C16" s="33" t="s">
        <v>44</v>
      </c>
      <c r="D16" s="151">
        <v>8</v>
      </c>
      <c r="E16" s="24" t="s">
        <v>45</v>
      </c>
      <c r="F16" s="480" t="s">
        <v>49</v>
      </c>
      <c r="G16" s="480"/>
      <c r="H16" s="480"/>
      <c r="I16" s="481"/>
      <c r="J16" s="25">
        <f>D16</f>
        <v>8</v>
      </c>
      <c r="K16" s="35" t="s">
        <v>50</v>
      </c>
      <c r="L16" s="36"/>
      <c r="M16" s="37"/>
      <c r="N16" s="37"/>
      <c r="O16" s="37"/>
      <c r="P16" s="38"/>
      <c r="Q16" s="2"/>
      <c r="R16" s="2"/>
      <c r="U16" s="152"/>
      <c r="V16" s="153"/>
      <c r="W16" s="155"/>
      <c r="X16" s="155"/>
      <c r="Y16" s="472"/>
      <c r="Z16" s="472"/>
      <c r="AA16" s="154"/>
      <c r="AB16" s="154"/>
      <c r="AC16" s="154"/>
      <c r="AD16" s="154"/>
      <c r="AE16" s="154"/>
      <c r="AF16" s="154"/>
      <c r="AG16" s="154"/>
      <c r="AH16" s="154"/>
      <c r="AI16" s="154"/>
      <c r="AJ16" s="154"/>
      <c r="AK16" s="154"/>
      <c r="AL16" s="154"/>
    </row>
    <row r="17" spans="1:40" ht="18.75" customHeight="1" thickTop="1" thickBot="1" x14ac:dyDescent="0.45">
      <c r="A17" s="4"/>
      <c r="B17" s="478" t="s">
        <v>54</v>
      </c>
      <c r="C17" s="479"/>
      <c r="D17" s="479"/>
      <c r="E17" s="479"/>
      <c r="F17" s="30"/>
      <c r="G17" s="30"/>
      <c r="H17" s="30"/>
      <c r="I17" s="30"/>
      <c r="J17" s="30"/>
      <c r="K17" s="13"/>
      <c r="L17" s="13"/>
      <c r="M17" s="13"/>
      <c r="N17" s="13"/>
      <c r="O17" s="13"/>
      <c r="P17" s="14"/>
      <c r="Q17" s="2"/>
      <c r="R17" s="2"/>
      <c r="U17" s="152"/>
      <c r="V17" s="153"/>
      <c r="W17" s="471"/>
      <c r="X17" s="471"/>
      <c r="Y17" s="472"/>
      <c r="Z17" s="472"/>
      <c r="AA17" s="154"/>
      <c r="AB17" s="154"/>
      <c r="AC17" s="154"/>
      <c r="AD17" s="154"/>
      <c r="AE17" s="154"/>
      <c r="AF17" s="154"/>
      <c r="AG17" s="154"/>
      <c r="AH17" s="154"/>
      <c r="AI17" s="154"/>
      <c r="AJ17" s="154"/>
      <c r="AK17" s="154"/>
      <c r="AL17" s="154"/>
    </row>
    <row r="18" spans="1:40" ht="18.75" customHeight="1" thickBot="1" x14ac:dyDescent="0.45">
      <c r="A18" s="4"/>
      <c r="B18" s="32"/>
      <c r="C18" s="40" t="s">
        <v>55</v>
      </c>
      <c r="D18" s="41">
        <v>1</v>
      </c>
      <c r="E18" s="42" t="s">
        <v>56</v>
      </c>
      <c r="F18" s="480" t="s">
        <v>57</v>
      </c>
      <c r="G18" s="480"/>
      <c r="H18" s="480"/>
      <c r="I18" s="481"/>
      <c r="J18" s="25">
        <f>D18</f>
        <v>1</v>
      </c>
      <c r="K18" s="35" t="s">
        <v>58</v>
      </c>
      <c r="L18" s="36"/>
      <c r="M18" s="37"/>
      <c r="N18" s="37"/>
      <c r="O18" s="37"/>
      <c r="P18" s="38"/>
      <c r="Q18" s="2"/>
      <c r="R18" s="2"/>
      <c r="U18" s="152"/>
      <c r="V18" s="153"/>
      <c r="W18" s="471"/>
      <c r="X18" s="471"/>
      <c r="Y18" s="472"/>
      <c r="Z18" s="472"/>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471"/>
      <c r="X20" s="471"/>
      <c r="Y20" s="472"/>
      <c r="Z20" s="472"/>
      <c r="AA20" s="154"/>
      <c r="AB20" s="154"/>
      <c r="AC20" s="154"/>
      <c r="AD20" s="154"/>
      <c r="AE20" s="154"/>
      <c r="AF20" s="154"/>
      <c r="AG20" s="154"/>
      <c r="AH20" s="154"/>
      <c r="AI20" s="154"/>
      <c r="AJ20" s="154"/>
      <c r="AK20" s="154"/>
      <c r="AL20" s="154"/>
    </row>
    <row r="21" spans="1:40" ht="28.5" customHeight="1" thickTop="1" thickBot="1" x14ac:dyDescent="0.45">
      <c r="B21" s="473" t="s">
        <v>59</v>
      </c>
      <c r="C21" s="473"/>
      <c r="D21" s="65"/>
      <c r="E21" s="66" t="s">
        <v>37</v>
      </c>
      <c r="F21" s="67" t="s">
        <v>60</v>
      </c>
      <c r="G21" s="68"/>
      <c r="H21" s="68"/>
      <c r="I21" s="69"/>
      <c r="J21" s="109"/>
      <c r="K21" s="27"/>
      <c r="L21" s="27"/>
      <c r="M21" s="12"/>
      <c r="N21" s="12"/>
      <c r="O21" s="12"/>
      <c r="P21" s="12"/>
      <c r="Q21" s="12"/>
      <c r="R21" s="12"/>
      <c r="U21" s="152"/>
      <c r="V21" s="153"/>
      <c r="W21" s="471"/>
      <c r="X21" s="471"/>
      <c r="Y21" s="472"/>
      <c r="Z21" s="472"/>
      <c r="AA21" s="154"/>
      <c r="AB21" s="154"/>
      <c r="AC21" s="154"/>
      <c r="AD21" s="154"/>
      <c r="AE21" s="154"/>
      <c r="AF21" s="154"/>
      <c r="AG21" s="154"/>
      <c r="AH21" s="154"/>
      <c r="AI21" s="154"/>
      <c r="AJ21" s="154"/>
      <c r="AK21" s="154"/>
      <c r="AL21" s="154"/>
    </row>
    <row r="22" spans="1:40" ht="18.75" customHeight="1" thickTop="1" thickBot="1" x14ac:dyDescent="0.45">
      <c r="A22" s="474" t="s">
        <v>61</v>
      </c>
      <c r="B22" s="474"/>
      <c r="C22" s="474"/>
      <c r="D22" s="474"/>
      <c r="E22" s="474"/>
      <c r="F22" s="474"/>
      <c r="G22" s="474"/>
      <c r="H22" s="475"/>
      <c r="I22" s="70" t="s">
        <v>62</v>
      </c>
      <c r="J22" s="476" t="s">
        <v>63</v>
      </c>
      <c r="K22" s="477"/>
      <c r="L22" s="477"/>
      <c r="M22" s="477"/>
      <c r="N22" s="477"/>
      <c r="O22" s="477"/>
      <c r="P22" s="477"/>
      <c r="Q22" s="477"/>
      <c r="R22" s="477"/>
      <c r="S22" s="477"/>
      <c r="U22" s="152"/>
      <c r="V22" s="153"/>
      <c r="W22" s="471"/>
      <c r="X22" s="471"/>
      <c r="Y22" s="472"/>
      <c r="Z22" s="472"/>
      <c r="AA22" s="154"/>
      <c r="AB22" s="154"/>
      <c r="AC22" s="154"/>
      <c r="AD22" s="154"/>
      <c r="AE22" s="154"/>
      <c r="AF22" s="154"/>
      <c r="AG22" s="154"/>
      <c r="AH22" s="154"/>
      <c r="AI22" s="154"/>
      <c r="AJ22" s="154"/>
      <c r="AK22" s="154"/>
      <c r="AL22" s="154"/>
    </row>
    <row r="23" spans="1:40" ht="18.75" customHeight="1" thickBot="1" x14ac:dyDescent="0.45">
      <c r="A23" s="458"/>
      <c r="B23" s="458"/>
      <c r="C23" s="458"/>
      <c r="D23" s="458"/>
      <c r="E23" s="458"/>
      <c r="F23" s="458"/>
      <c r="G23" s="458"/>
      <c r="H23" s="458"/>
      <c r="I23" s="458"/>
      <c r="J23" s="458"/>
      <c r="K23" s="458"/>
      <c r="L23" s="458"/>
      <c r="M23" s="458"/>
      <c r="N23" s="6"/>
      <c r="O23" s="459" t="s">
        <v>64</v>
      </c>
      <c r="P23" s="461" t="str">
        <f>'【様式第５号の４】事業場内賃金(時給単価)の平均'!N11&amp;""</f>
        <v/>
      </c>
      <c r="Q23" s="462"/>
      <c r="R23" s="463"/>
      <c r="U23" s="152"/>
      <c r="V23" s="153"/>
      <c r="W23" s="9"/>
      <c r="X23" s="458" t="s">
        <v>65</v>
      </c>
      <c r="Y23" s="458"/>
      <c r="Z23" s="458"/>
      <c r="AA23" s="458"/>
      <c r="AB23" s="154"/>
      <c r="AC23" s="154"/>
      <c r="AD23" s="154"/>
      <c r="AE23" s="154"/>
      <c r="AF23" s="154"/>
      <c r="AG23" s="154"/>
      <c r="AH23" s="154"/>
      <c r="AI23" s="154"/>
      <c r="AJ23" s="154"/>
      <c r="AK23" s="154"/>
      <c r="AL23" s="154"/>
    </row>
    <row r="24" spans="1:40" ht="18.75" customHeight="1" x14ac:dyDescent="0.4">
      <c r="B24" s="71" t="s">
        <v>66</v>
      </c>
      <c r="O24" s="460"/>
      <c r="P24" s="464"/>
      <c r="Q24" s="465"/>
      <c r="R24" s="466"/>
      <c r="U24" s="152"/>
      <c r="V24" s="153"/>
      <c r="W24" s="9"/>
      <c r="X24" s="467" t="s">
        <v>67</v>
      </c>
      <c r="Y24" s="468"/>
      <c r="Z24" s="469" t="s">
        <v>68</v>
      </c>
      <c r="AA24" s="470"/>
      <c r="AB24" s="154"/>
      <c r="AC24" s="154"/>
      <c r="AD24" s="154"/>
      <c r="AE24" s="154"/>
      <c r="AF24" s="154"/>
      <c r="AG24" s="154"/>
      <c r="AH24" s="154"/>
      <c r="AI24" s="154"/>
      <c r="AJ24" s="154"/>
      <c r="AK24" s="154"/>
      <c r="AL24" s="154"/>
    </row>
    <row r="25" spans="1:40" ht="18.75" customHeight="1" thickBot="1" x14ac:dyDescent="0.45">
      <c r="B25" s="453" t="s">
        <v>69</v>
      </c>
      <c r="C25" s="454"/>
      <c r="D25" s="73"/>
      <c r="E25" s="73"/>
      <c r="F25" s="74"/>
      <c r="G25" s="74"/>
      <c r="H25" s="74"/>
      <c r="I25" s="74"/>
      <c r="J25" s="74"/>
      <c r="K25" s="74"/>
      <c r="L25" s="74"/>
      <c r="M25" s="75"/>
      <c r="O25" s="21"/>
      <c r="U25" s="157"/>
      <c r="V25" s="9"/>
      <c r="W25" s="9"/>
      <c r="X25" s="158" t="s">
        <v>70</v>
      </c>
      <c r="Y25" s="159"/>
      <c r="Z25" s="160" t="s">
        <v>71</v>
      </c>
      <c r="AA25" s="161"/>
      <c r="AB25" s="9"/>
      <c r="AC25" s="9"/>
      <c r="AD25" s="9"/>
      <c r="AE25" s="9"/>
      <c r="AF25" s="9"/>
      <c r="AG25" s="9"/>
      <c r="AH25" s="9"/>
      <c r="AI25" s="9"/>
      <c r="AJ25" s="9"/>
      <c r="AK25" s="9"/>
      <c r="AL25" s="9"/>
    </row>
    <row r="26" spans="1:40" ht="18.75" customHeight="1" thickTop="1" x14ac:dyDescent="0.4">
      <c r="B26" s="455"/>
      <c r="C26" s="456"/>
      <c r="D26" s="39"/>
      <c r="E26" s="17"/>
      <c r="F26" s="76"/>
      <c r="G26" s="76"/>
      <c r="H26" s="76"/>
      <c r="I26" s="76"/>
      <c r="J26" s="76"/>
      <c r="K26" s="76"/>
      <c r="L26" s="76"/>
      <c r="O26" s="353" t="s">
        <v>72</v>
      </c>
      <c r="P26" s="354"/>
      <c r="Q26" s="354"/>
      <c r="R26" s="355"/>
      <c r="S26" s="77"/>
      <c r="T26" s="77"/>
      <c r="U26" s="152"/>
      <c r="V26" s="9"/>
      <c r="W26" s="9"/>
      <c r="X26" s="158" t="s">
        <v>73</v>
      </c>
      <c r="Y26" s="159"/>
      <c r="Z26" s="160" t="s">
        <v>74</v>
      </c>
      <c r="AA26" s="162"/>
      <c r="AB26" s="9"/>
      <c r="AC26" s="9"/>
      <c r="AD26" s="9"/>
      <c r="AE26" s="9"/>
      <c r="AF26" s="9"/>
      <c r="AG26" s="9"/>
      <c r="AH26" s="9"/>
      <c r="AI26" s="9"/>
      <c r="AJ26" s="457"/>
      <c r="AK26" s="457"/>
      <c r="AL26" s="457"/>
    </row>
    <row r="27" spans="1:40" ht="18.75" customHeight="1" thickBot="1" x14ac:dyDescent="0.45">
      <c r="B27" s="438"/>
      <c r="C27" s="439"/>
      <c r="D27" s="78"/>
      <c r="E27" s="20"/>
      <c r="F27" s="27"/>
      <c r="G27" s="27"/>
      <c r="H27" s="27"/>
      <c r="I27" s="79"/>
      <c r="J27" s="79"/>
      <c r="K27" s="79"/>
      <c r="L27" s="79"/>
      <c r="O27" s="356" t="s">
        <v>75</v>
      </c>
      <c r="P27" s="357"/>
      <c r="Q27" s="358">
        <v>998</v>
      </c>
      <c r="R27" s="359"/>
      <c r="U27" s="152"/>
      <c r="V27" s="9"/>
      <c r="W27" s="9"/>
      <c r="X27" s="158" t="s">
        <v>76</v>
      </c>
      <c r="Y27" s="159"/>
      <c r="Z27" s="160" t="s">
        <v>77</v>
      </c>
      <c r="AA27" s="162"/>
      <c r="AB27" s="9"/>
      <c r="AC27" s="9"/>
      <c r="AD27" s="9"/>
      <c r="AE27" s="9"/>
      <c r="AF27" s="9"/>
      <c r="AG27" s="9"/>
      <c r="AH27" s="9"/>
      <c r="AI27" s="9"/>
      <c r="AJ27" s="450"/>
      <c r="AK27" s="450"/>
      <c r="AL27" s="163"/>
    </row>
    <row r="28" spans="1:40" ht="18.75" customHeight="1" thickBot="1" x14ac:dyDescent="0.45">
      <c r="B28" s="438"/>
      <c r="C28" s="439"/>
      <c r="D28" s="80"/>
      <c r="E28" s="81"/>
      <c r="F28" s="27"/>
      <c r="G28" s="27"/>
      <c r="H28" s="27"/>
      <c r="K28" s="82"/>
      <c r="L28" s="82"/>
      <c r="O28" s="360" t="s">
        <v>78</v>
      </c>
      <c r="P28" s="361"/>
      <c r="Q28" s="362">
        <v>1062</v>
      </c>
      <c r="R28" s="363"/>
      <c r="U28" s="152"/>
      <c r="V28" s="9"/>
      <c r="W28" s="9"/>
      <c r="X28" s="448" t="s">
        <v>79</v>
      </c>
      <c r="Y28" s="449"/>
      <c r="Z28" s="160" t="s">
        <v>80</v>
      </c>
      <c r="AA28" s="162"/>
      <c r="AB28" s="9"/>
      <c r="AC28" s="9"/>
      <c r="AD28" s="9"/>
      <c r="AE28" s="9"/>
      <c r="AF28" s="9"/>
      <c r="AG28" s="9"/>
      <c r="AH28" s="9"/>
      <c r="AI28" s="9"/>
      <c r="AJ28" s="450"/>
      <c r="AK28" s="450"/>
      <c r="AL28" s="163"/>
    </row>
    <row r="29" spans="1:40" ht="18.75" customHeight="1" x14ac:dyDescent="0.4">
      <c r="B29" s="451"/>
      <c r="C29" s="452"/>
      <c r="F29" s="27"/>
      <c r="G29" s="27"/>
      <c r="H29" s="27"/>
      <c r="K29" s="82"/>
      <c r="L29" s="82"/>
      <c r="N29" s="83"/>
      <c r="O29" s="364" t="s">
        <v>156</v>
      </c>
      <c r="P29" s="365"/>
      <c r="Q29" s="365"/>
      <c r="R29" s="365"/>
      <c r="U29" s="152"/>
      <c r="V29" s="9"/>
      <c r="W29" s="9"/>
      <c r="X29" s="158" t="s">
        <v>81</v>
      </c>
      <c r="Y29" s="159"/>
      <c r="Z29" s="160" t="s">
        <v>82</v>
      </c>
      <c r="AA29" s="162"/>
      <c r="AB29" s="9"/>
      <c r="AC29" s="9"/>
      <c r="AD29" s="9"/>
      <c r="AE29" s="9"/>
      <c r="AF29" s="9"/>
      <c r="AG29" s="9"/>
      <c r="AH29" s="9"/>
      <c r="AI29" s="9"/>
      <c r="AJ29" s="9"/>
      <c r="AK29" s="9"/>
      <c r="AL29" s="9"/>
    </row>
    <row r="30" spans="1:40" ht="18.75" customHeight="1" thickBot="1" x14ac:dyDescent="0.45">
      <c r="B30" s="438"/>
      <c r="C30" s="439"/>
      <c r="D30" s="39"/>
      <c r="E30" s="17"/>
      <c r="F30" s="27"/>
      <c r="G30" s="27"/>
      <c r="H30" s="27"/>
      <c r="I30" s="82"/>
      <c r="J30" s="82"/>
      <c r="K30" s="82"/>
      <c r="L30" s="82"/>
      <c r="O30" s="83"/>
      <c r="P30" s="83"/>
      <c r="Q30" s="83"/>
      <c r="R30" s="83"/>
      <c r="U30" s="152"/>
      <c r="V30" s="9"/>
      <c r="W30" s="9"/>
      <c r="X30" s="158"/>
      <c r="Y30" s="159"/>
      <c r="Z30" s="160" t="s">
        <v>83</v>
      </c>
      <c r="AA30" s="162"/>
      <c r="AB30" s="9"/>
      <c r="AC30" s="9"/>
      <c r="AD30" s="9"/>
      <c r="AE30" s="9"/>
      <c r="AF30" s="9"/>
      <c r="AG30" s="9"/>
      <c r="AH30" s="9"/>
      <c r="AI30" s="9"/>
      <c r="AJ30" s="9"/>
      <c r="AK30" s="9"/>
      <c r="AL30" s="9"/>
    </row>
    <row r="31" spans="1:40" ht="18.75" customHeight="1" thickTop="1" thickBot="1" x14ac:dyDescent="0.45">
      <c r="B31" s="438"/>
      <c r="C31" s="439"/>
      <c r="D31" s="78"/>
      <c r="E31" s="20"/>
      <c r="F31" s="27"/>
      <c r="G31" s="27"/>
      <c r="H31" s="27"/>
      <c r="I31" s="82"/>
      <c r="J31" s="82"/>
      <c r="K31" s="82"/>
      <c r="L31" s="82"/>
      <c r="O31" s="442" t="s">
        <v>84</v>
      </c>
      <c r="P31" s="445" t="s">
        <v>85</v>
      </c>
      <c r="Q31" s="84"/>
      <c r="U31" s="152"/>
      <c r="V31" s="9"/>
      <c r="W31" s="9"/>
      <c r="X31" s="164"/>
      <c r="Y31" s="165"/>
      <c r="Z31" s="484" t="s">
        <v>86</v>
      </c>
      <c r="AA31" s="485"/>
      <c r="AB31" s="9"/>
      <c r="AC31" s="9"/>
      <c r="AD31" s="9"/>
      <c r="AE31" s="9"/>
      <c r="AF31" s="9"/>
      <c r="AG31" s="9"/>
      <c r="AH31" s="9"/>
      <c r="AI31" s="9"/>
      <c r="AJ31" s="9"/>
      <c r="AK31" s="9"/>
      <c r="AL31" s="9"/>
    </row>
    <row r="32" spans="1:40" ht="18.75" customHeight="1" thickBot="1" x14ac:dyDescent="0.45">
      <c r="B32" s="438"/>
      <c r="C32" s="439"/>
      <c r="D32" s="80"/>
      <c r="E32" s="85"/>
      <c r="F32" s="27"/>
      <c r="G32" s="27"/>
      <c r="H32" s="27"/>
      <c r="I32" s="82"/>
      <c r="J32" s="82"/>
      <c r="K32" s="82"/>
      <c r="L32" s="82"/>
      <c r="O32" s="443"/>
      <c r="P32" s="446"/>
      <c r="Q32" s="86" t="s">
        <v>87</v>
      </c>
      <c r="U32" s="152"/>
      <c r="V32" s="9"/>
      <c r="W32" s="9"/>
      <c r="X32" s="9"/>
      <c r="Y32" s="9"/>
      <c r="Z32" s="9"/>
      <c r="AA32" s="9"/>
      <c r="AB32" s="9"/>
      <c r="AC32" s="9"/>
      <c r="AD32" s="9"/>
      <c r="AE32" s="9"/>
      <c r="AF32" s="9"/>
      <c r="AG32" s="9"/>
      <c r="AH32" s="9"/>
      <c r="AI32" s="9"/>
      <c r="AJ32" s="9"/>
      <c r="AK32" s="9"/>
      <c r="AL32" s="9"/>
      <c r="AN32" s="166"/>
    </row>
    <row r="33" spans="1:43" ht="18.75" customHeight="1" x14ac:dyDescent="0.4">
      <c r="B33" s="438"/>
      <c r="C33" s="439"/>
      <c r="F33" s="27"/>
      <c r="G33" s="27"/>
      <c r="H33" s="27"/>
      <c r="I33" s="82"/>
      <c r="J33" s="82"/>
      <c r="K33" s="82"/>
      <c r="L33" s="82"/>
      <c r="O33" s="444"/>
      <c r="P33" s="447"/>
      <c r="Q33" s="87"/>
      <c r="U33" s="152"/>
      <c r="V33" s="434" t="s">
        <v>88</v>
      </c>
      <c r="W33" s="435"/>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438"/>
      <c r="C34" s="439"/>
      <c r="O34" s="311" t="str">
        <f>IFERROR(O320,"")</f>
        <v/>
      </c>
      <c r="P34" s="312" t="str">
        <f>IFERROR(P320,"")</f>
        <v/>
      </c>
      <c r="Q34" s="313" t="str">
        <f>IFERROR(Q320,"")</f>
        <v/>
      </c>
      <c r="U34" s="152"/>
      <c r="V34" s="436"/>
      <c r="W34" s="437"/>
      <c r="X34" s="168"/>
    </row>
    <row r="35" spans="1:43" ht="18.75" customHeight="1" thickTop="1" thickBot="1" x14ac:dyDescent="0.45">
      <c r="A35" s="88"/>
      <c r="B35" s="440"/>
      <c r="C35" s="441"/>
      <c r="D35" s="89"/>
      <c r="E35" s="89"/>
      <c r="U35" s="152"/>
      <c r="V35" s="169"/>
      <c r="W35" s="168"/>
      <c r="X35" s="168"/>
      <c r="AK35" s="353" t="s">
        <v>72</v>
      </c>
      <c r="AL35" s="354"/>
      <c r="AM35" s="354"/>
      <c r="AN35" s="355"/>
    </row>
    <row r="36" spans="1:43" ht="18.75" customHeight="1" thickTop="1" thickBot="1" x14ac:dyDescent="0.45">
      <c r="A36" s="88"/>
      <c r="B36" s="259"/>
      <c r="C36" s="89"/>
      <c r="D36" s="260"/>
      <c r="E36" s="260"/>
      <c r="F36" s="410"/>
      <c r="G36" s="410"/>
      <c r="H36" s="410"/>
      <c r="I36" s="410"/>
      <c r="J36" s="411" t="s">
        <v>89</v>
      </c>
      <c r="K36" s="412"/>
      <c r="L36" s="412"/>
      <c r="M36" s="412"/>
      <c r="N36" s="187"/>
      <c r="O36" s="392" t="s">
        <v>90</v>
      </c>
      <c r="P36" s="392"/>
      <c r="Q36" s="392"/>
      <c r="R36" s="188"/>
      <c r="U36" s="152"/>
      <c r="V36" s="169"/>
      <c r="W36" s="170"/>
      <c r="AB36" s="432"/>
      <c r="AC36" s="432"/>
      <c r="AD36" s="432"/>
      <c r="AE36" s="432"/>
      <c r="AF36" s="432"/>
      <c r="AG36" s="432"/>
      <c r="AK36" s="356" t="s">
        <v>75</v>
      </c>
      <c r="AL36" s="357"/>
      <c r="AM36" s="358">
        <v>998</v>
      </c>
      <c r="AN36" s="359"/>
    </row>
    <row r="37" spans="1:43" ht="18.75" customHeight="1" thickTop="1" thickBot="1" x14ac:dyDescent="0.45">
      <c r="A37" s="88"/>
      <c r="B37" s="261"/>
      <c r="C37" s="262"/>
      <c r="D37" s="393" t="s">
        <v>91</v>
      </c>
      <c r="E37" s="394"/>
      <c r="F37" s="419" t="s">
        <v>92</v>
      </c>
      <c r="G37" s="420"/>
      <c r="H37" s="420"/>
      <c r="I37" s="420"/>
      <c r="J37" s="419" t="s">
        <v>93</v>
      </c>
      <c r="K37" s="420"/>
      <c r="L37" s="420"/>
      <c r="M37" s="420"/>
      <c r="N37" s="396" t="s">
        <v>94</v>
      </c>
      <c r="O37" s="398" t="s">
        <v>95</v>
      </c>
      <c r="P37" s="399"/>
      <c r="Q37" s="400"/>
      <c r="R37" s="190" t="s">
        <v>96</v>
      </c>
      <c r="U37" s="152"/>
      <c r="V37" s="169"/>
      <c r="W37" s="170"/>
      <c r="X37" s="357"/>
      <c r="Y37" s="357"/>
      <c r="AB37" s="433"/>
      <c r="AC37" s="433"/>
      <c r="AD37" s="433"/>
      <c r="AE37" s="433"/>
      <c r="AF37" s="433"/>
      <c r="AG37" s="433"/>
      <c r="AK37" s="360" t="s">
        <v>78</v>
      </c>
      <c r="AL37" s="361"/>
      <c r="AM37" s="362">
        <v>1062</v>
      </c>
      <c r="AN37" s="363"/>
      <c r="AQ37" s="173"/>
    </row>
    <row r="38" spans="1:43" ht="18.75" customHeight="1" x14ac:dyDescent="0.4">
      <c r="A38" s="88"/>
      <c r="B38" s="384" t="s">
        <v>97</v>
      </c>
      <c r="C38" s="428" t="s">
        <v>98</v>
      </c>
      <c r="D38" s="430" t="s">
        <v>99</v>
      </c>
      <c r="E38" s="382" t="s">
        <v>100</v>
      </c>
      <c r="F38" s="401" t="s">
        <v>101</v>
      </c>
      <c r="G38" s="419" t="s">
        <v>102</v>
      </c>
      <c r="H38" s="420"/>
      <c r="I38" s="386" t="s">
        <v>103</v>
      </c>
      <c r="J38" s="401" t="s">
        <v>101</v>
      </c>
      <c r="K38" s="419" t="s">
        <v>102</v>
      </c>
      <c r="L38" s="420"/>
      <c r="M38" s="386" t="s">
        <v>104</v>
      </c>
      <c r="N38" s="397"/>
      <c r="O38" s="421" t="s">
        <v>105</v>
      </c>
      <c r="P38" s="373" t="s">
        <v>106</v>
      </c>
      <c r="Q38" s="423" t="s">
        <v>107</v>
      </c>
      <c r="R38" s="425" t="s">
        <v>108</v>
      </c>
      <c r="U38" s="152"/>
      <c r="V38" s="169"/>
      <c r="W38" s="170"/>
      <c r="AB38" s="172"/>
      <c r="AC38" s="172"/>
      <c r="AD38" s="172"/>
      <c r="AE38" s="172"/>
      <c r="AF38" s="172"/>
      <c r="AG38" s="172"/>
      <c r="AK38" s="364" t="s">
        <v>156</v>
      </c>
      <c r="AL38" s="365"/>
      <c r="AM38" s="365"/>
      <c r="AN38" s="365"/>
      <c r="AQ38" s="173"/>
    </row>
    <row r="39" spans="1:43" ht="52.5" customHeight="1" x14ac:dyDescent="0.4">
      <c r="A39" s="88"/>
      <c r="B39" s="385"/>
      <c r="C39" s="429"/>
      <c r="D39" s="431"/>
      <c r="E39" s="383"/>
      <c r="F39" s="402"/>
      <c r="G39" s="263" t="s">
        <v>109</v>
      </c>
      <c r="H39" s="193" t="s">
        <v>110</v>
      </c>
      <c r="I39" s="387"/>
      <c r="J39" s="402"/>
      <c r="K39" s="263" t="s">
        <v>109</v>
      </c>
      <c r="L39" s="193" t="s">
        <v>111</v>
      </c>
      <c r="M39" s="387"/>
      <c r="N39" s="397"/>
      <c r="O39" s="422"/>
      <c r="P39" s="374"/>
      <c r="Q39" s="424"/>
      <c r="R39" s="426"/>
      <c r="U39" s="152"/>
      <c r="V39" s="169"/>
      <c r="X39" s="174"/>
      <c r="Y39" s="73"/>
      <c r="Z39" s="73"/>
      <c r="AA39" s="73"/>
      <c r="AB39" s="413"/>
      <c r="AC39" s="413"/>
      <c r="AD39" s="413"/>
      <c r="AE39" s="414"/>
      <c r="AF39" s="414"/>
      <c r="AG39" s="414"/>
      <c r="AH39" s="75"/>
      <c r="AI39" s="75"/>
      <c r="AK39" s="21"/>
      <c r="AQ39" s="147"/>
    </row>
    <row r="40" spans="1:43" ht="30" customHeight="1" x14ac:dyDescent="0.4">
      <c r="A40" s="88"/>
      <c r="B40" s="195" t="s">
        <v>112</v>
      </c>
      <c r="C40" s="195" t="s">
        <v>113</v>
      </c>
      <c r="D40" s="264" t="s">
        <v>114</v>
      </c>
      <c r="E40" s="265" t="s">
        <v>115</v>
      </c>
      <c r="F40" s="264" t="s">
        <v>116</v>
      </c>
      <c r="G40" s="266" t="s">
        <v>117</v>
      </c>
      <c r="H40" s="267" t="s">
        <v>118</v>
      </c>
      <c r="I40" s="268" t="s">
        <v>119</v>
      </c>
      <c r="J40" s="264" t="s">
        <v>120</v>
      </c>
      <c r="K40" s="266" t="s">
        <v>121</v>
      </c>
      <c r="L40" s="269" t="s">
        <v>122</v>
      </c>
      <c r="M40" s="270" t="s">
        <v>123</v>
      </c>
      <c r="N40" s="271" t="s">
        <v>124</v>
      </c>
      <c r="O40" s="272" t="s">
        <v>125</v>
      </c>
      <c r="P40" s="273" t="str">
        <f>I22&amp;"額g/ａ"</f>
        <v>実績額g/ａ</v>
      </c>
      <c r="Q40" s="274" t="s">
        <v>126</v>
      </c>
      <c r="R40" s="427"/>
      <c r="T40" s="275"/>
      <c r="U40" s="176"/>
      <c r="V40" s="177"/>
      <c r="Y40" s="16"/>
      <c r="Z40" s="39"/>
      <c r="AA40" s="17"/>
      <c r="AB40" s="413"/>
      <c r="AC40" s="413"/>
      <c r="AD40" s="413"/>
      <c r="AE40" s="414"/>
      <c r="AF40" s="414"/>
      <c r="AG40" s="414"/>
      <c r="AQ40" s="147"/>
    </row>
    <row r="41" spans="1:43" ht="18.75" customHeight="1" x14ac:dyDescent="0.4">
      <c r="A41" s="186">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05" t="str">
        <f>IFERROR(P41-O41,"")</f>
        <v/>
      </c>
      <c r="R41" s="223" t="str">
        <f>IF(P41="","",IF(OR(O41&lt;998,P41&lt;MAX(1062,$Q$28)),"最低賃金未満","○"))</f>
        <v/>
      </c>
      <c r="T41" s="276"/>
      <c r="U41" s="176"/>
      <c r="V41" s="177"/>
      <c r="Y41" s="19"/>
      <c r="Z41" s="78"/>
      <c r="AA41" s="20"/>
      <c r="AB41" s="178"/>
      <c r="AC41" s="178"/>
      <c r="AD41" s="178"/>
      <c r="AE41" s="109"/>
      <c r="AF41" s="109"/>
      <c r="AG41" s="109"/>
      <c r="AK41" s="415" t="s">
        <v>84</v>
      </c>
      <c r="AL41" s="417" t="s">
        <v>85</v>
      </c>
      <c r="AM41" s="179"/>
    </row>
    <row r="42" spans="1:43" ht="18.75" customHeight="1" x14ac:dyDescent="0.4">
      <c r="A42" s="186">
        <f t="shared" ref="A42:A105" si="0">A41+1</f>
        <v>2</v>
      </c>
      <c r="B42" s="96"/>
      <c r="C42" s="97"/>
      <c r="D42" s="111" t="str">
        <f t="shared" ref="D42:D105" si="1">IF(C42="04【時給制】",1,"")</f>
        <v/>
      </c>
      <c r="E42" s="98"/>
      <c r="F42" s="99"/>
      <c r="G42" s="100"/>
      <c r="H42" s="134" t="str">
        <f>IFERROR(IF(C42="02【日給制+手当(月額)】",G42/E42*D42,""),"")</f>
        <v/>
      </c>
      <c r="I42" s="135" t="str">
        <f t="shared" ref="I42:I315" si="2">IF(B42="","",F42+IF(E42="",G42,H42))</f>
        <v/>
      </c>
      <c r="J42" s="101"/>
      <c r="K42" s="100"/>
      <c r="L42" s="134" t="str">
        <f t="shared" ref="L42:L315" si="3">IFERROR(IF(C42="02【日給制+手当(月額)】",K42/E42*D42,""),"")</f>
        <v/>
      </c>
      <c r="M42" s="135" t="str">
        <f t="shared" ref="M42:M315" si="4">IF(B42="","",J42+IF(E42="",K42,L42))</f>
        <v/>
      </c>
      <c r="N42" s="138" t="str">
        <f t="shared" ref="N42:N315" si="5">IF(C42="88【退職・異動等】","",IFERROR(M42-I42,""))</f>
        <v/>
      </c>
      <c r="O42" s="139" t="str">
        <f t="shared" ref="O42:O315" si="6">IF(C42="88【退職・異動等】","",IFERROR(I42/D42,""))</f>
        <v/>
      </c>
      <c r="P42" s="140" t="str">
        <f t="shared" ref="P42:P315" si="7">IF(C42="88【退職・異動等】","",IFERROR(M42/D42,""))</f>
        <v/>
      </c>
      <c r="Q42" s="305" t="str">
        <f t="shared" ref="Q42:Q315" si="8">IFERROR(P42-O42,"")</f>
        <v/>
      </c>
      <c r="R42" s="223" t="str">
        <f t="shared" ref="R42:R105" si="9">IF(P42="","",IF(OR(O42&lt;998,P42&lt;MAX(1062,$Q$28)),"最低賃金未満","○"))</f>
        <v/>
      </c>
      <c r="S42" s="71"/>
      <c r="T42" s="277"/>
      <c r="U42" s="152"/>
      <c r="V42" s="177"/>
      <c r="Y42" s="180"/>
      <c r="Z42" s="80"/>
      <c r="AA42" s="81"/>
      <c r="AB42" s="178"/>
      <c r="AC42" s="178"/>
      <c r="AD42" s="178"/>
      <c r="AE42" s="109"/>
      <c r="AF42" s="109"/>
      <c r="AG42" s="109"/>
      <c r="AK42" s="416"/>
      <c r="AL42" s="418"/>
      <c r="AM42" s="181" t="s">
        <v>87</v>
      </c>
    </row>
    <row r="43" spans="1:43" ht="18.75" customHeight="1" x14ac:dyDescent="0.4">
      <c r="A43" s="186">
        <f t="shared" si="0"/>
        <v>3</v>
      </c>
      <c r="B43" s="96"/>
      <c r="C43" s="97"/>
      <c r="D43" s="112" t="str">
        <f t="shared" si="1"/>
        <v/>
      </c>
      <c r="E43" s="98"/>
      <c r="F43" s="99"/>
      <c r="G43" s="100"/>
      <c r="H43" s="134" t="str">
        <f t="shared" ref="H43:H315" si="10">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05" t="str">
        <f t="shared" si="8"/>
        <v/>
      </c>
      <c r="R43" s="223" t="str">
        <f t="shared" si="9"/>
        <v/>
      </c>
      <c r="T43" s="277"/>
      <c r="U43" s="152"/>
      <c r="V43" s="177"/>
      <c r="X43" s="182"/>
      <c r="Y43" s="72"/>
      <c r="AB43" s="178"/>
      <c r="AC43" s="178"/>
      <c r="AD43" s="178"/>
      <c r="AE43" s="109"/>
      <c r="AF43" s="109"/>
      <c r="AG43" s="109"/>
      <c r="AK43" s="416"/>
      <c r="AL43" s="418"/>
      <c r="AM43" s="183"/>
    </row>
    <row r="44" spans="1:43" s="186" customFormat="1" ht="18.75" customHeight="1" x14ac:dyDescent="0.4">
      <c r="A44" s="186">
        <f t="shared" si="0"/>
        <v>4</v>
      </c>
      <c r="B44" s="96"/>
      <c r="C44" s="97"/>
      <c r="D44" s="112" t="str">
        <f t="shared" si="1"/>
        <v/>
      </c>
      <c r="E44" s="98"/>
      <c r="F44" s="99"/>
      <c r="G44" s="100"/>
      <c r="H44" s="134" t="str">
        <f t="shared" si="10"/>
        <v/>
      </c>
      <c r="I44" s="135" t="str">
        <f t="shared" si="2"/>
        <v/>
      </c>
      <c r="J44" s="101"/>
      <c r="K44" s="100"/>
      <c r="L44" s="134" t="str">
        <f t="shared" si="3"/>
        <v/>
      </c>
      <c r="M44" s="135" t="str">
        <f t="shared" si="4"/>
        <v/>
      </c>
      <c r="N44" s="138" t="str">
        <f t="shared" si="5"/>
        <v/>
      </c>
      <c r="O44" s="139" t="str">
        <f t="shared" si="6"/>
        <v/>
      </c>
      <c r="P44" s="140" t="str">
        <f t="shared" si="7"/>
        <v/>
      </c>
      <c r="Q44" s="305" t="str">
        <f t="shared" si="8"/>
        <v/>
      </c>
      <c r="R44" s="223" t="str">
        <f t="shared" si="9"/>
        <v/>
      </c>
      <c r="S44"/>
      <c r="T44" s="278"/>
      <c r="U44" s="184"/>
      <c r="V44" s="185"/>
      <c r="W44"/>
      <c r="X44"/>
      <c r="Y44" s="16"/>
      <c r="Z44" s="39"/>
      <c r="AA44" s="17"/>
      <c r="AB44" s="403"/>
      <c r="AC44" s="403"/>
      <c r="AD44" s="403"/>
      <c r="AE44" s="404"/>
      <c r="AF44" s="404"/>
      <c r="AG44" s="404"/>
      <c r="AH44"/>
      <c r="AI44"/>
      <c r="AJ44"/>
      <c r="AK44" s="299">
        <f>IFERROR(AK62,"")</f>
        <v>1417.4375490196078</v>
      </c>
      <c r="AL44" s="300">
        <f>IFERROR(AL62,"")</f>
        <v>1471.2121148459385</v>
      </c>
      <c r="AM44" s="301">
        <f>IFERROR(AM62,"")</f>
        <v>53.77</v>
      </c>
      <c r="AN44"/>
    </row>
    <row r="45" spans="1:43" s="186" customFormat="1" ht="18.75" customHeight="1" x14ac:dyDescent="0.4">
      <c r="A45" s="186">
        <f t="shared" si="0"/>
        <v>5</v>
      </c>
      <c r="B45" s="96"/>
      <c r="C45" s="97"/>
      <c r="D45" s="112" t="str">
        <f t="shared" si="1"/>
        <v/>
      </c>
      <c r="E45" s="98"/>
      <c r="F45" s="99"/>
      <c r="G45" s="100"/>
      <c r="H45" s="134" t="str">
        <f t="shared" si="10"/>
        <v/>
      </c>
      <c r="I45" s="135" t="str">
        <f t="shared" si="2"/>
        <v/>
      </c>
      <c r="J45" s="101"/>
      <c r="K45" s="100"/>
      <c r="L45" s="134" t="str">
        <f t="shared" si="3"/>
        <v/>
      </c>
      <c r="M45" s="135" t="str">
        <f t="shared" si="4"/>
        <v/>
      </c>
      <c r="N45" s="138" t="str">
        <f t="shared" si="5"/>
        <v/>
      </c>
      <c r="O45" s="139" t="str">
        <f t="shared" si="6"/>
        <v/>
      </c>
      <c r="P45" s="140" t="str">
        <f t="shared" si="7"/>
        <v/>
      </c>
      <c r="Q45" s="305" t="str">
        <f t="shared" si="8"/>
        <v/>
      </c>
      <c r="R45" s="223" t="str">
        <f t="shared" si="9"/>
        <v/>
      </c>
      <c r="T45" s="279"/>
      <c r="U45" s="184"/>
      <c r="V45" s="185"/>
      <c r="W45"/>
      <c r="X45" s="405"/>
      <c r="Y45" s="407"/>
      <c r="Z45" s="408"/>
      <c r="AA45" s="408"/>
      <c r="AB45"/>
      <c r="AC45"/>
      <c r="AD45"/>
      <c r="AE45"/>
      <c r="AJ45"/>
      <c r="AK45"/>
      <c r="AL45"/>
      <c r="AM45"/>
      <c r="AN45"/>
    </row>
    <row r="46" spans="1:43" s="186" customFormat="1" ht="18.75" customHeight="1" thickBot="1" x14ac:dyDescent="0.45">
      <c r="A46" s="186">
        <f t="shared" si="0"/>
        <v>6</v>
      </c>
      <c r="B46" s="96"/>
      <c r="C46" s="97"/>
      <c r="D46" s="112" t="str">
        <f t="shared" si="1"/>
        <v/>
      </c>
      <c r="E46" s="98"/>
      <c r="F46" s="99"/>
      <c r="G46" s="102"/>
      <c r="H46" s="134" t="str">
        <f t="shared" si="10"/>
        <v/>
      </c>
      <c r="I46" s="135" t="str">
        <f t="shared" si="2"/>
        <v/>
      </c>
      <c r="J46" s="101"/>
      <c r="K46" s="102"/>
      <c r="L46" s="134" t="str">
        <f t="shared" si="3"/>
        <v/>
      </c>
      <c r="M46" s="135" t="str">
        <f t="shared" si="4"/>
        <v/>
      </c>
      <c r="N46" s="138" t="str">
        <f t="shared" si="5"/>
        <v/>
      </c>
      <c r="O46" s="139" t="str">
        <f t="shared" si="6"/>
        <v/>
      </c>
      <c r="P46" s="140" t="str">
        <f t="shared" si="7"/>
        <v/>
      </c>
      <c r="Q46" s="305" t="str">
        <f t="shared" si="8"/>
        <v/>
      </c>
      <c r="R46" s="223" t="str">
        <f t="shared" si="9"/>
        <v/>
      </c>
      <c r="T46" s="279"/>
      <c r="U46" s="184"/>
      <c r="V46" s="185"/>
      <c r="W46"/>
      <c r="X46" s="406"/>
      <c r="Y46" s="408"/>
      <c r="Z46" s="409"/>
      <c r="AA46" s="409"/>
      <c r="AB46" s="410"/>
      <c r="AC46" s="410"/>
      <c r="AD46" s="410"/>
      <c r="AE46" s="410"/>
      <c r="AF46" s="411" t="s">
        <v>89</v>
      </c>
      <c r="AG46" s="412"/>
      <c r="AH46" s="412"/>
      <c r="AI46" s="412"/>
      <c r="AJ46" s="187"/>
      <c r="AK46" s="392" t="s">
        <v>90</v>
      </c>
      <c r="AL46" s="392"/>
      <c r="AM46" s="392"/>
      <c r="AN46" s="188"/>
    </row>
    <row r="47" spans="1:43" s="186" customFormat="1" ht="18.75" customHeight="1" thickTop="1" x14ac:dyDescent="0.4">
      <c r="A47" s="186">
        <f t="shared" si="0"/>
        <v>7</v>
      </c>
      <c r="B47" s="96"/>
      <c r="C47" s="97"/>
      <c r="D47" s="112" t="str">
        <f t="shared" si="1"/>
        <v/>
      </c>
      <c r="E47" s="98"/>
      <c r="F47" s="99"/>
      <c r="G47" s="100"/>
      <c r="H47" s="134" t="str">
        <f t="shared" si="10"/>
        <v/>
      </c>
      <c r="I47" s="135" t="str">
        <f t="shared" si="2"/>
        <v/>
      </c>
      <c r="J47" s="101"/>
      <c r="K47" s="100"/>
      <c r="L47" s="134" t="str">
        <f t="shared" si="3"/>
        <v/>
      </c>
      <c r="M47" s="135" t="str">
        <f t="shared" si="4"/>
        <v/>
      </c>
      <c r="N47" s="138" t="str">
        <f t="shared" si="5"/>
        <v/>
      </c>
      <c r="O47" s="139" t="str">
        <f t="shared" si="6"/>
        <v/>
      </c>
      <c r="P47" s="140" t="str">
        <f t="shared" si="7"/>
        <v/>
      </c>
      <c r="Q47" s="305" t="str">
        <f t="shared" si="8"/>
        <v/>
      </c>
      <c r="R47" s="223" t="str">
        <f t="shared" si="9"/>
        <v/>
      </c>
      <c r="T47" s="279"/>
      <c r="U47" s="184"/>
      <c r="V47" s="185"/>
      <c r="W47"/>
      <c r="Y47" s="189" t="s">
        <v>127</v>
      </c>
      <c r="Z47" s="393" t="s">
        <v>91</v>
      </c>
      <c r="AA47" s="394"/>
      <c r="AB47" s="393" t="s">
        <v>128</v>
      </c>
      <c r="AC47" s="394"/>
      <c r="AD47" s="394"/>
      <c r="AE47" s="395"/>
      <c r="AF47" s="393" t="s">
        <v>129</v>
      </c>
      <c r="AG47" s="394"/>
      <c r="AH47" s="394"/>
      <c r="AI47" s="394"/>
      <c r="AJ47" s="396" t="s">
        <v>94</v>
      </c>
      <c r="AK47" s="398" t="s">
        <v>95</v>
      </c>
      <c r="AL47" s="399"/>
      <c r="AM47" s="400"/>
      <c r="AN47" s="191" t="s">
        <v>130</v>
      </c>
    </row>
    <row r="48" spans="1:43" s="186" customFormat="1" ht="18.75" customHeight="1" x14ac:dyDescent="0.4">
      <c r="A48" s="186">
        <f t="shared" si="0"/>
        <v>8</v>
      </c>
      <c r="B48" s="96"/>
      <c r="C48" s="97"/>
      <c r="D48" s="112" t="str">
        <f t="shared" si="1"/>
        <v/>
      </c>
      <c r="E48" s="98"/>
      <c r="F48" s="99"/>
      <c r="G48" s="100"/>
      <c r="H48" s="134" t="str">
        <f t="shared" si="10"/>
        <v/>
      </c>
      <c r="I48" s="135" t="str">
        <f t="shared" si="2"/>
        <v/>
      </c>
      <c r="J48" s="101"/>
      <c r="K48" s="100"/>
      <c r="L48" s="134" t="str">
        <f t="shared" si="3"/>
        <v/>
      </c>
      <c r="M48" s="135" t="str">
        <f t="shared" si="4"/>
        <v/>
      </c>
      <c r="N48" s="138" t="str">
        <f t="shared" si="5"/>
        <v/>
      </c>
      <c r="O48" s="139" t="str">
        <f t="shared" si="6"/>
        <v/>
      </c>
      <c r="P48" s="140" t="str">
        <f t="shared" si="7"/>
        <v/>
      </c>
      <c r="Q48" s="305" t="str">
        <f t="shared" si="8"/>
        <v/>
      </c>
      <c r="R48" s="223" t="str">
        <f t="shared" si="9"/>
        <v/>
      </c>
      <c r="T48" s="279"/>
      <c r="U48" s="192"/>
      <c r="V48" s="185"/>
      <c r="W48"/>
      <c r="X48" s="384" t="s">
        <v>97</v>
      </c>
      <c r="Y48" s="384" t="s">
        <v>131</v>
      </c>
      <c r="Z48" s="386" t="s">
        <v>99</v>
      </c>
      <c r="AA48" s="388" t="s">
        <v>132</v>
      </c>
      <c r="AB48" s="386" t="s">
        <v>133</v>
      </c>
      <c r="AC48" s="390" t="s">
        <v>134</v>
      </c>
      <c r="AD48" s="391"/>
      <c r="AE48" s="386" t="s">
        <v>135</v>
      </c>
      <c r="AF48" s="386" t="s">
        <v>101</v>
      </c>
      <c r="AG48" s="390" t="s">
        <v>134</v>
      </c>
      <c r="AH48" s="391"/>
      <c r="AI48" s="401" t="s">
        <v>136</v>
      </c>
      <c r="AJ48" s="397"/>
      <c r="AK48" s="371" t="s">
        <v>105</v>
      </c>
      <c r="AL48" s="373" t="s">
        <v>106</v>
      </c>
      <c r="AM48" s="375" t="s">
        <v>107</v>
      </c>
      <c r="AN48" s="377" t="s">
        <v>137</v>
      </c>
    </row>
    <row r="49" spans="1:43" s="186" customFormat="1" ht="18.75" customHeight="1" x14ac:dyDescent="0.4">
      <c r="A49" s="186">
        <f t="shared" si="0"/>
        <v>9</v>
      </c>
      <c r="B49" s="96"/>
      <c r="C49" s="97"/>
      <c r="D49" s="112" t="str">
        <f t="shared" si="1"/>
        <v/>
      </c>
      <c r="E49" s="98"/>
      <c r="F49" s="99"/>
      <c r="G49" s="100"/>
      <c r="H49" s="134" t="str">
        <f t="shared" si="10"/>
        <v/>
      </c>
      <c r="I49" s="135" t="str">
        <f t="shared" si="2"/>
        <v/>
      </c>
      <c r="J49" s="101"/>
      <c r="K49" s="100"/>
      <c r="L49" s="134" t="str">
        <f t="shared" si="3"/>
        <v/>
      </c>
      <c r="M49" s="135" t="str">
        <f t="shared" si="4"/>
        <v/>
      </c>
      <c r="N49" s="138" t="str">
        <f t="shared" si="5"/>
        <v/>
      </c>
      <c r="O49" s="139" t="str">
        <f t="shared" si="6"/>
        <v/>
      </c>
      <c r="P49" s="140" t="str">
        <f t="shared" si="7"/>
        <v/>
      </c>
      <c r="Q49" s="305" t="str">
        <f t="shared" si="8"/>
        <v/>
      </c>
      <c r="R49" s="223" t="str">
        <f t="shared" si="9"/>
        <v/>
      </c>
      <c r="T49" s="279"/>
      <c r="U49" s="192"/>
      <c r="V49" s="185"/>
      <c r="W49" s="88"/>
      <c r="X49" s="385"/>
      <c r="Y49" s="385"/>
      <c r="Z49" s="387"/>
      <c r="AA49" s="389"/>
      <c r="AB49" s="387"/>
      <c r="AC49" s="380" t="s">
        <v>138</v>
      </c>
      <c r="AD49" s="382" t="s">
        <v>110</v>
      </c>
      <c r="AE49" s="387"/>
      <c r="AF49" s="387"/>
      <c r="AG49" s="380" t="s">
        <v>138</v>
      </c>
      <c r="AH49" s="382" t="s">
        <v>111</v>
      </c>
      <c r="AI49" s="402"/>
      <c r="AJ49" s="397"/>
      <c r="AK49" s="372"/>
      <c r="AL49" s="374"/>
      <c r="AM49" s="376"/>
      <c r="AN49" s="378"/>
    </row>
    <row r="50" spans="1:43" s="186" customFormat="1" ht="18.75" customHeight="1" x14ac:dyDescent="0.4">
      <c r="A50" s="186">
        <f t="shared" si="0"/>
        <v>10</v>
      </c>
      <c r="B50" s="96"/>
      <c r="C50" s="97"/>
      <c r="D50" s="112" t="str">
        <f t="shared" si="1"/>
        <v/>
      </c>
      <c r="E50" s="98"/>
      <c r="F50" s="99"/>
      <c r="G50" s="100"/>
      <c r="H50" s="134" t="str">
        <f t="shared" si="10"/>
        <v/>
      </c>
      <c r="I50" s="135" t="str">
        <f t="shared" si="2"/>
        <v/>
      </c>
      <c r="J50" s="101"/>
      <c r="K50" s="100"/>
      <c r="L50" s="134" t="str">
        <f t="shared" si="3"/>
        <v/>
      </c>
      <c r="M50" s="135" t="str">
        <f t="shared" si="4"/>
        <v/>
      </c>
      <c r="N50" s="138" t="str">
        <f t="shared" si="5"/>
        <v/>
      </c>
      <c r="O50" s="139" t="str">
        <f t="shared" si="6"/>
        <v/>
      </c>
      <c r="P50" s="140" t="str">
        <f t="shared" si="7"/>
        <v/>
      </c>
      <c r="Q50" s="305" t="str">
        <f t="shared" si="8"/>
        <v/>
      </c>
      <c r="R50" s="223" t="str">
        <f t="shared" si="9"/>
        <v/>
      </c>
      <c r="T50" s="279"/>
      <c r="U50" s="194"/>
      <c r="V50" s="185"/>
      <c r="W50" s="88"/>
      <c r="X50" s="385"/>
      <c r="Y50" s="385"/>
      <c r="Z50" s="387"/>
      <c r="AA50" s="389"/>
      <c r="AB50" s="387"/>
      <c r="AC50" s="381"/>
      <c r="AD50" s="383"/>
      <c r="AE50" s="387"/>
      <c r="AF50" s="387"/>
      <c r="AG50" s="381"/>
      <c r="AH50" s="383"/>
      <c r="AI50" s="402"/>
      <c r="AJ50" s="397"/>
      <c r="AK50" s="372"/>
      <c r="AL50" s="374"/>
      <c r="AM50" s="376"/>
      <c r="AN50" s="378"/>
    </row>
    <row r="51" spans="1:43" s="186" customFormat="1" ht="18.75" customHeight="1" thickBot="1" x14ac:dyDescent="0.45">
      <c r="A51" s="186">
        <f t="shared" si="0"/>
        <v>11</v>
      </c>
      <c r="B51" s="96"/>
      <c r="C51" s="97"/>
      <c r="D51" s="112" t="str">
        <f t="shared" si="1"/>
        <v/>
      </c>
      <c r="E51" s="98"/>
      <c r="F51" s="99"/>
      <c r="G51" s="100"/>
      <c r="H51" s="134" t="str">
        <f t="shared" si="10"/>
        <v/>
      </c>
      <c r="I51" s="135" t="str">
        <f t="shared" si="2"/>
        <v/>
      </c>
      <c r="J51" s="101"/>
      <c r="K51" s="100"/>
      <c r="L51" s="134" t="str">
        <f t="shared" si="3"/>
        <v/>
      </c>
      <c r="M51" s="135" t="str">
        <f t="shared" si="4"/>
        <v/>
      </c>
      <c r="N51" s="138" t="str">
        <f t="shared" si="5"/>
        <v/>
      </c>
      <c r="O51" s="139" t="str">
        <f t="shared" si="6"/>
        <v/>
      </c>
      <c r="P51" s="140" t="str">
        <f t="shared" si="7"/>
        <v/>
      </c>
      <c r="Q51" s="305" t="str">
        <f t="shared" si="8"/>
        <v/>
      </c>
      <c r="R51" s="223" t="str">
        <f t="shared" si="9"/>
        <v/>
      </c>
      <c r="T51" s="279"/>
      <c r="U51" s="194"/>
      <c r="V51" s="185"/>
      <c r="W51" s="88"/>
      <c r="X51" s="195" t="s">
        <v>139</v>
      </c>
      <c r="Y51" s="196" t="s">
        <v>140</v>
      </c>
      <c r="Z51" s="197" t="s">
        <v>114</v>
      </c>
      <c r="AA51" s="198" t="s">
        <v>141</v>
      </c>
      <c r="AB51" s="197" t="s">
        <v>116</v>
      </c>
      <c r="AC51" s="199" t="s">
        <v>117</v>
      </c>
      <c r="AD51" s="200" t="s">
        <v>142</v>
      </c>
      <c r="AE51" s="201" t="s">
        <v>119</v>
      </c>
      <c r="AF51" s="202" t="s">
        <v>120</v>
      </c>
      <c r="AG51" s="203" t="s">
        <v>121</v>
      </c>
      <c r="AH51" s="204" t="s">
        <v>122</v>
      </c>
      <c r="AI51" s="205" t="s">
        <v>123</v>
      </c>
      <c r="AJ51" s="206" t="s">
        <v>124</v>
      </c>
      <c r="AK51" s="207" t="s">
        <v>143</v>
      </c>
      <c r="AL51" s="208" t="s">
        <v>144</v>
      </c>
      <c r="AM51" s="209" t="s">
        <v>126</v>
      </c>
      <c r="AN51" s="379"/>
    </row>
    <row r="52" spans="1:43" s="186" customFormat="1" ht="18.75" customHeight="1" thickTop="1" x14ac:dyDescent="0.4">
      <c r="A52" s="186">
        <f t="shared" si="0"/>
        <v>12</v>
      </c>
      <c r="B52" s="96"/>
      <c r="C52" s="97"/>
      <c r="D52" s="112" t="str">
        <f t="shared" si="1"/>
        <v/>
      </c>
      <c r="E52" s="98"/>
      <c r="F52" s="99"/>
      <c r="G52" s="100"/>
      <c r="H52" s="134" t="str">
        <f t="shared" si="10"/>
        <v/>
      </c>
      <c r="I52" s="135" t="str">
        <f t="shared" si="2"/>
        <v/>
      </c>
      <c r="J52" s="101"/>
      <c r="K52" s="100"/>
      <c r="L52" s="134" t="str">
        <f t="shared" si="3"/>
        <v/>
      </c>
      <c r="M52" s="135" t="str">
        <f t="shared" si="4"/>
        <v/>
      </c>
      <c r="N52" s="138" t="str">
        <f t="shared" si="5"/>
        <v/>
      </c>
      <c r="O52" s="139" t="str">
        <f t="shared" si="6"/>
        <v/>
      </c>
      <c r="P52" s="140" t="str">
        <f t="shared" si="7"/>
        <v/>
      </c>
      <c r="Q52" s="305" t="str">
        <f t="shared" si="8"/>
        <v/>
      </c>
      <c r="R52" s="223" t="str">
        <f t="shared" si="9"/>
        <v/>
      </c>
      <c r="T52" s="279"/>
      <c r="U52" s="194"/>
      <c r="V52" s="185"/>
      <c r="W52" s="186">
        <v>1</v>
      </c>
      <c r="X52" s="210">
        <v>1005</v>
      </c>
      <c r="Y52" s="211" t="s">
        <v>145</v>
      </c>
      <c r="Z52" s="212">
        <v>160</v>
      </c>
      <c r="AA52" s="213"/>
      <c r="AB52" s="214">
        <v>320000</v>
      </c>
      <c r="AC52" s="215">
        <v>15000</v>
      </c>
      <c r="AD52" s="216" t="str">
        <f>IFERROR(IF(Y52="02【日給制+手当(月額)】",(AC52/AA52)*Z52,""),"")</f>
        <v/>
      </c>
      <c r="AE52" s="217">
        <f>IF(X52="","",IF(AA52="",(AB52+AC52),(AB52+AD52)))</f>
        <v>335000</v>
      </c>
      <c r="AF52" s="218">
        <v>330000</v>
      </c>
      <c r="AG52" s="215">
        <v>16000</v>
      </c>
      <c r="AH52" s="216" t="str">
        <f t="shared" ref="AH52:AH61" si="11">IFERROR(IF(Y52="02【日給制+手当(月額)】",(AG52/AA52)*Z52,""),"")</f>
        <v/>
      </c>
      <c r="AI52" s="217">
        <f t="shared" ref="AI52:AI61" si="12">IF(X52="","",IF(AA52="",(AF52+AG52),(AF52+AH52)))</f>
        <v>346000</v>
      </c>
      <c r="AJ52" s="219">
        <f>IFERROR(AI52-AE52,"")</f>
        <v>11000</v>
      </c>
      <c r="AK52" s="220">
        <f>IFERROR(AE52/Z52,"")</f>
        <v>2093.75</v>
      </c>
      <c r="AL52" s="221">
        <f>IFERROR(AI52/Z52,"")</f>
        <v>2162.5</v>
      </c>
      <c r="AM52" s="222">
        <f>IFERROR(AL52-AK52,"")</f>
        <v>68.75</v>
      </c>
      <c r="AN52" s="223" t="str">
        <f>IF(AL52="","",IF(OR(AK52&lt;998,IF($R$28="",AL52&lt;1062,AL52&lt;$R$28)),"最低賃金未満","○"))</f>
        <v>○</v>
      </c>
      <c r="AQ52" s="171"/>
    </row>
    <row r="53" spans="1:43" s="186" customFormat="1" ht="18.75" customHeight="1" x14ac:dyDescent="0.4">
      <c r="A53" s="186">
        <f t="shared" si="0"/>
        <v>13</v>
      </c>
      <c r="B53" s="96"/>
      <c r="C53" s="97"/>
      <c r="D53" s="112" t="str">
        <f t="shared" si="1"/>
        <v/>
      </c>
      <c r="E53" s="98"/>
      <c r="F53" s="99"/>
      <c r="G53" s="100"/>
      <c r="H53" s="134" t="str">
        <f t="shared" si="10"/>
        <v/>
      </c>
      <c r="I53" s="135" t="str">
        <f t="shared" si="2"/>
        <v/>
      </c>
      <c r="J53" s="101"/>
      <c r="K53" s="100"/>
      <c r="L53" s="134" t="str">
        <f t="shared" si="3"/>
        <v/>
      </c>
      <c r="M53" s="135" t="str">
        <f t="shared" si="4"/>
        <v/>
      </c>
      <c r="N53" s="138" t="str">
        <f t="shared" si="5"/>
        <v/>
      </c>
      <c r="O53" s="139" t="str">
        <f t="shared" si="6"/>
        <v/>
      </c>
      <c r="P53" s="140" t="str">
        <f t="shared" si="7"/>
        <v/>
      </c>
      <c r="Q53" s="305" t="str">
        <f t="shared" si="8"/>
        <v/>
      </c>
      <c r="R53" s="223" t="str">
        <f t="shared" si="9"/>
        <v/>
      </c>
      <c r="T53" s="279"/>
      <c r="U53" s="194"/>
      <c r="V53" s="185"/>
      <c r="W53" s="186">
        <f t="shared" ref="W53:W60" si="13">W52+1</f>
        <v>2</v>
      </c>
      <c r="X53" s="224">
        <v>1006</v>
      </c>
      <c r="Y53" s="225" t="s">
        <v>145</v>
      </c>
      <c r="Z53" s="226">
        <v>160</v>
      </c>
      <c r="AA53" s="227"/>
      <c r="AB53" s="228">
        <v>310000</v>
      </c>
      <c r="AC53" s="229">
        <v>10000</v>
      </c>
      <c r="AD53" s="216" t="str">
        <f t="shared" ref="AD53:AD61" si="14">IFERROR(IF(Y53="02【日給制+手当(月額)】",(AC53/AA53)*Z53,""),"")</f>
        <v/>
      </c>
      <c r="AE53" s="217">
        <f t="shared" ref="AE53:AE61" si="15">IF(X53="","",IF(AA53="",(AB53+AC53),(AB53+AD53)))</f>
        <v>320000</v>
      </c>
      <c r="AF53" s="230">
        <v>320000</v>
      </c>
      <c r="AG53" s="229">
        <v>10000</v>
      </c>
      <c r="AH53" s="216" t="str">
        <f t="shared" si="11"/>
        <v/>
      </c>
      <c r="AI53" s="217">
        <f t="shared" si="12"/>
        <v>330000</v>
      </c>
      <c r="AJ53" s="219">
        <f t="shared" ref="AJ53:AJ61" si="16">IFERROR(AI53-AE53,"")</f>
        <v>10000</v>
      </c>
      <c r="AK53" s="220">
        <f>IFERROR(AE53/Z53,"")</f>
        <v>2000</v>
      </c>
      <c r="AL53" s="221">
        <f t="shared" ref="AL53:AL61" si="17">IFERROR(AI53/Z53,"")</f>
        <v>2062.5</v>
      </c>
      <c r="AM53" s="222">
        <f t="shared" ref="AM53:AM61" si="18">IFERROR(AL53-AK53,"")</f>
        <v>62.5</v>
      </c>
      <c r="AN53" s="223" t="str">
        <f t="shared" ref="AN53:AN61" si="19">IF(AL53="","",IF(OR(AK53&lt;998,IF($R$28="",AL53&lt;1062,AL53&lt;$R$28)),"最低賃金未満","○"))</f>
        <v>○</v>
      </c>
      <c r="AQ53" s="172"/>
    </row>
    <row r="54" spans="1:43" s="186" customFormat="1" ht="18.75" customHeight="1" x14ac:dyDescent="0.4">
      <c r="A54" s="186">
        <f t="shared" si="0"/>
        <v>14</v>
      </c>
      <c r="B54" s="96"/>
      <c r="C54" s="97"/>
      <c r="D54" s="112" t="str">
        <f t="shared" si="1"/>
        <v/>
      </c>
      <c r="E54" s="98"/>
      <c r="F54" s="99"/>
      <c r="G54" s="100"/>
      <c r="H54" s="134" t="str">
        <f t="shared" si="10"/>
        <v/>
      </c>
      <c r="I54" s="135" t="str">
        <f t="shared" si="2"/>
        <v/>
      </c>
      <c r="J54" s="101"/>
      <c r="K54" s="100"/>
      <c r="L54" s="134" t="str">
        <f t="shared" si="3"/>
        <v/>
      </c>
      <c r="M54" s="135" t="str">
        <f t="shared" si="4"/>
        <v/>
      </c>
      <c r="N54" s="138" t="str">
        <f t="shared" si="5"/>
        <v/>
      </c>
      <c r="O54" s="139" t="str">
        <f t="shared" si="6"/>
        <v/>
      </c>
      <c r="P54" s="140" t="str">
        <f t="shared" si="7"/>
        <v/>
      </c>
      <c r="Q54" s="305" t="str">
        <f t="shared" si="8"/>
        <v/>
      </c>
      <c r="R54" s="223" t="str">
        <f t="shared" si="9"/>
        <v/>
      </c>
      <c r="T54" s="279"/>
      <c r="U54" s="194"/>
      <c r="V54" s="185"/>
      <c r="W54" s="186">
        <f t="shared" si="13"/>
        <v>3</v>
      </c>
      <c r="X54" s="224">
        <v>1008</v>
      </c>
      <c r="Y54" s="225" t="s">
        <v>145</v>
      </c>
      <c r="Z54" s="226">
        <v>160</v>
      </c>
      <c r="AA54" s="227"/>
      <c r="AB54" s="228">
        <v>280000</v>
      </c>
      <c r="AC54" s="229"/>
      <c r="AD54" s="216" t="str">
        <f t="shared" si="14"/>
        <v/>
      </c>
      <c r="AE54" s="217">
        <f t="shared" si="15"/>
        <v>280000</v>
      </c>
      <c r="AF54" s="230">
        <v>285000</v>
      </c>
      <c r="AG54" s="229"/>
      <c r="AH54" s="216" t="str">
        <f t="shared" si="11"/>
        <v/>
      </c>
      <c r="AI54" s="217">
        <f t="shared" si="12"/>
        <v>285000</v>
      </c>
      <c r="AJ54" s="219">
        <f t="shared" si="16"/>
        <v>5000</v>
      </c>
      <c r="AK54" s="220">
        <f t="shared" ref="AK54:AK61" si="20">IFERROR(AE54/Z54,"")</f>
        <v>1750</v>
      </c>
      <c r="AL54" s="221">
        <f t="shared" si="17"/>
        <v>1781.25</v>
      </c>
      <c r="AM54" s="222">
        <f t="shared" si="18"/>
        <v>31.25</v>
      </c>
      <c r="AN54" s="223" t="str">
        <f t="shared" si="19"/>
        <v>○</v>
      </c>
      <c r="AQ54" s="175"/>
    </row>
    <row r="55" spans="1:43" s="186" customFormat="1" ht="18.75" customHeight="1" x14ac:dyDescent="0.4">
      <c r="A55" s="186">
        <f t="shared" si="0"/>
        <v>15</v>
      </c>
      <c r="B55" s="96"/>
      <c r="C55" s="97"/>
      <c r="D55" s="112" t="str">
        <f t="shared" si="1"/>
        <v/>
      </c>
      <c r="E55" s="98"/>
      <c r="F55" s="99"/>
      <c r="G55" s="100"/>
      <c r="H55" s="134" t="str">
        <f t="shared" si="10"/>
        <v/>
      </c>
      <c r="I55" s="135" t="str">
        <f t="shared" si="2"/>
        <v/>
      </c>
      <c r="J55" s="101"/>
      <c r="K55" s="100"/>
      <c r="L55" s="134" t="str">
        <f t="shared" si="3"/>
        <v/>
      </c>
      <c r="M55" s="135" t="str">
        <f t="shared" si="4"/>
        <v/>
      </c>
      <c r="N55" s="138" t="str">
        <f t="shared" si="5"/>
        <v/>
      </c>
      <c r="O55" s="139" t="str">
        <f t="shared" si="6"/>
        <v/>
      </c>
      <c r="P55" s="140" t="str">
        <f t="shared" si="7"/>
        <v/>
      </c>
      <c r="Q55" s="305" t="str">
        <f t="shared" si="8"/>
        <v/>
      </c>
      <c r="R55" s="223" t="str">
        <f t="shared" si="9"/>
        <v/>
      </c>
      <c r="T55" s="279"/>
      <c r="U55" s="194"/>
      <c r="V55" s="185"/>
      <c r="W55" s="186">
        <f t="shared" si="13"/>
        <v>4</v>
      </c>
      <c r="X55" s="224">
        <v>10010</v>
      </c>
      <c r="Y55" s="225" t="s">
        <v>145</v>
      </c>
      <c r="Z55" s="226">
        <v>160</v>
      </c>
      <c r="AA55" s="227"/>
      <c r="AB55" s="228">
        <v>260000</v>
      </c>
      <c r="AC55" s="229">
        <v>1000</v>
      </c>
      <c r="AD55" s="216" t="str">
        <f t="shared" si="14"/>
        <v/>
      </c>
      <c r="AE55" s="217">
        <f t="shared" si="15"/>
        <v>261000</v>
      </c>
      <c r="AF55" s="230">
        <v>260000</v>
      </c>
      <c r="AG55" s="229">
        <v>5000</v>
      </c>
      <c r="AH55" s="216" t="str">
        <f t="shared" si="11"/>
        <v/>
      </c>
      <c r="AI55" s="217">
        <f t="shared" si="12"/>
        <v>265000</v>
      </c>
      <c r="AJ55" s="219">
        <f t="shared" si="16"/>
        <v>4000</v>
      </c>
      <c r="AK55" s="220">
        <f t="shared" si="20"/>
        <v>1631.25</v>
      </c>
      <c r="AL55" s="221">
        <f t="shared" si="17"/>
        <v>1656.25</v>
      </c>
      <c r="AM55" s="222">
        <f t="shared" si="18"/>
        <v>25</v>
      </c>
      <c r="AN55" s="223" t="str">
        <f t="shared" si="19"/>
        <v>○</v>
      </c>
      <c r="AQ55" s="175"/>
    </row>
    <row r="56" spans="1:43" s="186" customFormat="1" ht="18.75" customHeight="1" x14ac:dyDescent="0.4">
      <c r="A56" s="186">
        <f t="shared" si="0"/>
        <v>16</v>
      </c>
      <c r="B56" s="96"/>
      <c r="C56" s="97"/>
      <c r="D56" s="112" t="str">
        <f t="shared" si="1"/>
        <v/>
      </c>
      <c r="E56" s="98"/>
      <c r="F56" s="99"/>
      <c r="G56" s="102"/>
      <c r="H56" s="134" t="str">
        <f t="shared" si="10"/>
        <v/>
      </c>
      <c r="I56" s="135" t="str">
        <f t="shared" si="2"/>
        <v/>
      </c>
      <c r="J56" s="101"/>
      <c r="K56" s="102"/>
      <c r="L56" s="134" t="str">
        <f t="shared" si="3"/>
        <v/>
      </c>
      <c r="M56" s="135" t="str">
        <f t="shared" si="4"/>
        <v/>
      </c>
      <c r="N56" s="138" t="str">
        <f t="shared" si="5"/>
        <v/>
      </c>
      <c r="O56" s="139" t="str">
        <f t="shared" si="6"/>
        <v/>
      </c>
      <c r="P56" s="140" t="str">
        <f t="shared" si="7"/>
        <v/>
      </c>
      <c r="Q56" s="305" t="str">
        <f t="shared" si="8"/>
        <v/>
      </c>
      <c r="R56" s="223" t="str">
        <f t="shared" si="9"/>
        <v/>
      </c>
      <c r="T56" s="279"/>
      <c r="U56" s="194"/>
      <c r="V56" s="185"/>
      <c r="W56" s="186">
        <f t="shared" si="13"/>
        <v>5</v>
      </c>
      <c r="X56" s="224">
        <v>20015</v>
      </c>
      <c r="Y56" s="225" t="s">
        <v>146</v>
      </c>
      <c r="Z56" s="226">
        <v>8</v>
      </c>
      <c r="AA56" s="231">
        <v>160</v>
      </c>
      <c r="AB56" s="228">
        <v>8000</v>
      </c>
      <c r="AC56" s="229">
        <v>5000</v>
      </c>
      <c r="AD56" s="232">
        <f t="shared" si="14"/>
        <v>250</v>
      </c>
      <c r="AE56" s="217">
        <f t="shared" si="15"/>
        <v>8250</v>
      </c>
      <c r="AF56" s="230">
        <v>8250</v>
      </c>
      <c r="AG56" s="229">
        <v>6000</v>
      </c>
      <c r="AH56" s="232">
        <f t="shared" si="11"/>
        <v>300</v>
      </c>
      <c r="AI56" s="217">
        <f t="shared" si="12"/>
        <v>8550</v>
      </c>
      <c r="AJ56" s="219">
        <f t="shared" si="16"/>
        <v>300</v>
      </c>
      <c r="AK56" s="220">
        <f t="shared" si="20"/>
        <v>1031.25</v>
      </c>
      <c r="AL56" s="221">
        <f t="shared" si="17"/>
        <v>1068.75</v>
      </c>
      <c r="AM56" s="222">
        <f t="shared" si="18"/>
        <v>37.5</v>
      </c>
      <c r="AN56" s="223" t="str">
        <f t="shared" si="19"/>
        <v>○</v>
      </c>
      <c r="AQ56" s="178"/>
    </row>
    <row r="57" spans="1:43" s="186" customFormat="1" ht="18.75" customHeight="1" x14ac:dyDescent="0.4">
      <c r="A57" s="186">
        <f t="shared" si="0"/>
        <v>17</v>
      </c>
      <c r="B57" s="96"/>
      <c r="C57" s="97"/>
      <c r="D57" s="112" t="str">
        <f t="shared" si="1"/>
        <v/>
      </c>
      <c r="E57" s="98"/>
      <c r="F57" s="99"/>
      <c r="G57" s="100"/>
      <c r="H57" s="134" t="str">
        <f t="shared" si="10"/>
        <v/>
      </c>
      <c r="I57" s="135" t="str">
        <f t="shared" si="2"/>
        <v/>
      </c>
      <c r="J57" s="101"/>
      <c r="K57" s="100"/>
      <c r="L57" s="134" t="str">
        <f t="shared" si="3"/>
        <v/>
      </c>
      <c r="M57" s="135" t="str">
        <f t="shared" si="4"/>
        <v/>
      </c>
      <c r="N57" s="138" t="str">
        <f t="shared" si="5"/>
        <v/>
      </c>
      <c r="O57" s="139" t="str">
        <f t="shared" si="6"/>
        <v/>
      </c>
      <c r="P57" s="140" t="str">
        <f t="shared" si="7"/>
        <v/>
      </c>
      <c r="Q57" s="305" t="str">
        <f t="shared" si="8"/>
        <v/>
      </c>
      <c r="R57" s="223" t="str">
        <f t="shared" si="9"/>
        <v/>
      </c>
      <c r="T57" s="279"/>
      <c r="U57" s="194"/>
      <c r="V57" s="185"/>
      <c r="W57" s="186">
        <f t="shared" si="13"/>
        <v>6</v>
      </c>
      <c r="X57" s="224">
        <v>20017</v>
      </c>
      <c r="Y57" s="225" t="s">
        <v>146</v>
      </c>
      <c r="Z57" s="226">
        <v>7</v>
      </c>
      <c r="AA57" s="231">
        <v>140</v>
      </c>
      <c r="AB57" s="228">
        <v>6900</v>
      </c>
      <c r="AC57" s="233">
        <v>2000</v>
      </c>
      <c r="AD57" s="234">
        <f t="shared" si="14"/>
        <v>100</v>
      </c>
      <c r="AE57" s="217">
        <f t="shared" si="15"/>
        <v>7000</v>
      </c>
      <c r="AF57" s="230">
        <v>8000</v>
      </c>
      <c r="AG57" s="233">
        <v>2500</v>
      </c>
      <c r="AH57" s="234">
        <f t="shared" si="11"/>
        <v>125</v>
      </c>
      <c r="AI57" s="217">
        <f t="shared" si="12"/>
        <v>8125</v>
      </c>
      <c r="AJ57" s="219">
        <f t="shared" si="16"/>
        <v>1125</v>
      </c>
      <c r="AK57" s="319">
        <f t="shared" si="20"/>
        <v>1000</v>
      </c>
      <c r="AL57" s="235">
        <f t="shared" si="17"/>
        <v>1160.7142857142858</v>
      </c>
      <c r="AM57" s="222">
        <f t="shared" si="18"/>
        <v>160.71428571428578</v>
      </c>
      <c r="AN57" s="223" t="str">
        <f t="shared" si="19"/>
        <v>○</v>
      </c>
      <c r="AQ57" s="178"/>
    </row>
    <row r="58" spans="1:43" s="186" customFormat="1" ht="18.75" customHeight="1" x14ac:dyDescent="0.4">
      <c r="A58" s="186">
        <f t="shared" si="0"/>
        <v>18</v>
      </c>
      <c r="B58" s="96"/>
      <c r="C58" s="97"/>
      <c r="D58" s="112" t="str">
        <f t="shared" si="1"/>
        <v/>
      </c>
      <c r="E58" s="98"/>
      <c r="F58" s="99"/>
      <c r="G58" s="100"/>
      <c r="H58" s="134" t="str">
        <f t="shared" si="10"/>
        <v/>
      </c>
      <c r="I58" s="135" t="str">
        <f t="shared" si="2"/>
        <v/>
      </c>
      <c r="J58" s="101"/>
      <c r="K58" s="100"/>
      <c r="L58" s="134" t="str">
        <f t="shared" si="3"/>
        <v/>
      </c>
      <c r="M58" s="135" t="str">
        <f t="shared" si="4"/>
        <v/>
      </c>
      <c r="N58" s="138" t="str">
        <f t="shared" si="5"/>
        <v/>
      </c>
      <c r="O58" s="139" t="str">
        <f t="shared" si="6"/>
        <v/>
      </c>
      <c r="P58" s="140" t="str">
        <f t="shared" si="7"/>
        <v/>
      </c>
      <c r="Q58" s="305" t="str">
        <f t="shared" si="8"/>
        <v/>
      </c>
      <c r="R58" s="223" t="str">
        <f t="shared" si="9"/>
        <v/>
      </c>
      <c r="T58" s="279"/>
      <c r="U58" s="194"/>
      <c r="V58" s="185"/>
      <c r="W58" s="186">
        <f t="shared" si="13"/>
        <v>7</v>
      </c>
      <c r="X58" s="224">
        <v>2022</v>
      </c>
      <c r="Y58" s="225" t="s">
        <v>147</v>
      </c>
      <c r="Z58" s="226">
        <v>5</v>
      </c>
      <c r="AA58" s="227"/>
      <c r="AB58" s="228">
        <v>5000</v>
      </c>
      <c r="AC58" s="229"/>
      <c r="AD58" s="216" t="str">
        <f t="shared" si="14"/>
        <v/>
      </c>
      <c r="AE58" s="217">
        <f t="shared" si="15"/>
        <v>5000</v>
      </c>
      <c r="AF58" s="230">
        <v>5200</v>
      </c>
      <c r="AG58" s="229"/>
      <c r="AH58" s="216" t="str">
        <f t="shared" si="11"/>
        <v/>
      </c>
      <c r="AI58" s="217">
        <f t="shared" si="12"/>
        <v>5200</v>
      </c>
      <c r="AJ58" s="219">
        <f t="shared" si="16"/>
        <v>200</v>
      </c>
      <c r="AK58" s="220">
        <f t="shared" si="20"/>
        <v>1000</v>
      </c>
      <c r="AL58" s="221">
        <f t="shared" si="17"/>
        <v>1040</v>
      </c>
      <c r="AM58" s="222">
        <f t="shared" si="18"/>
        <v>40</v>
      </c>
      <c r="AN58" s="223" t="str">
        <f t="shared" si="19"/>
        <v>最低賃金未満</v>
      </c>
      <c r="AQ58" s="178"/>
    </row>
    <row r="59" spans="1:43" s="186" customFormat="1" ht="18.75" customHeight="1" x14ac:dyDescent="0.4">
      <c r="A59" s="186">
        <f t="shared" si="0"/>
        <v>19</v>
      </c>
      <c r="B59" s="96"/>
      <c r="C59" s="97"/>
      <c r="D59" s="112" t="str">
        <f t="shared" si="1"/>
        <v/>
      </c>
      <c r="E59" s="98"/>
      <c r="F59" s="99"/>
      <c r="G59" s="100"/>
      <c r="H59" s="134" t="str">
        <f t="shared" si="10"/>
        <v/>
      </c>
      <c r="I59" s="135" t="str">
        <f t="shared" si="2"/>
        <v/>
      </c>
      <c r="J59" s="101"/>
      <c r="K59" s="100"/>
      <c r="L59" s="134" t="str">
        <f t="shared" si="3"/>
        <v/>
      </c>
      <c r="M59" s="135" t="str">
        <f t="shared" si="4"/>
        <v/>
      </c>
      <c r="N59" s="138" t="str">
        <f t="shared" si="5"/>
        <v/>
      </c>
      <c r="O59" s="139" t="str">
        <f t="shared" si="6"/>
        <v/>
      </c>
      <c r="P59" s="140" t="str">
        <f t="shared" si="7"/>
        <v/>
      </c>
      <c r="Q59" s="305" t="str">
        <f t="shared" si="8"/>
        <v/>
      </c>
      <c r="R59" s="223" t="str">
        <f t="shared" si="9"/>
        <v/>
      </c>
      <c r="T59" s="279"/>
      <c r="U59" s="194"/>
      <c r="V59" s="185"/>
      <c r="W59" s="186">
        <f t="shared" si="13"/>
        <v>8</v>
      </c>
      <c r="X59" s="224" t="s">
        <v>148</v>
      </c>
      <c r="Y59" s="225" t="s">
        <v>149</v>
      </c>
      <c r="Z59" s="226">
        <f t="shared" ref="Z59" si="21">IF(Y59="04【時給制】",1,"")</f>
        <v>1</v>
      </c>
      <c r="AA59" s="227"/>
      <c r="AB59" s="228">
        <v>998</v>
      </c>
      <c r="AC59" s="229"/>
      <c r="AD59" s="216" t="str">
        <f t="shared" si="14"/>
        <v/>
      </c>
      <c r="AE59" s="217">
        <f t="shared" si="15"/>
        <v>998</v>
      </c>
      <c r="AF59" s="230">
        <v>1048</v>
      </c>
      <c r="AG59" s="229"/>
      <c r="AH59" s="216" t="str">
        <f t="shared" si="11"/>
        <v/>
      </c>
      <c r="AI59" s="217">
        <f t="shared" si="12"/>
        <v>1048</v>
      </c>
      <c r="AJ59" s="219">
        <f t="shared" si="16"/>
        <v>50</v>
      </c>
      <c r="AK59" s="220">
        <f t="shared" si="20"/>
        <v>998</v>
      </c>
      <c r="AL59" s="221">
        <f t="shared" si="17"/>
        <v>1048</v>
      </c>
      <c r="AM59" s="222">
        <f t="shared" si="18"/>
        <v>50</v>
      </c>
      <c r="AN59" s="223" t="str">
        <f t="shared" si="19"/>
        <v>最低賃金未満</v>
      </c>
      <c r="AQ59" s="178"/>
    </row>
    <row r="60" spans="1:43" s="186" customFormat="1" ht="18.75" customHeight="1" x14ac:dyDescent="0.4">
      <c r="A60" s="186">
        <f t="shared" si="0"/>
        <v>20</v>
      </c>
      <c r="B60" s="96"/>
      <c r="C60" s="97"/>
      <c r="D60" s="112" t="str">
        <f t="shared" si="1"/>
        <v/>
      </c>
      <c r="E60" s="98"/>
      <c r="F60" s="99"/>
      <c r="G60" s="100"/>
      <c r="H60" s="134" t="str">
        <f t="shared" si="10"/>
        <v/>
      </c>
      <c r="I60" s="135" t="str">
        <f t="shared" si="2"/>
        <v/>
      </c>
      <c r="J60" s="101"/>
      <c r="K60" s="100"/>
      <c r="L60" s="134" t="str">
        <f t="shared" si="3"/>
        <v/>
      </c>
      <c r="M60" s="135" t="str">
        <f t="shared" si="4"/>
        <v/>
      </c>
      <c r="N60" s="138" t="str">
        <f t="shared" si="5"/>
        <v/>
      </c>
      <c r="O60" s="139" t="str">
        <f t="shared" si="6"/>
        <v/>
      </c>
      <c r="P60" s="140" t="str">
        <f t="shared" si="7"/>
        <v/>
      </c>
      <c r="Q60" s="305" t="str">
        <f t="shared" si="8"/>
        <v/>
      </c>
      <c r="R60" s="223" t="str">
        <f t="shared" si="9"/>
        <v/>
      </c>
      <c r="S60" s="279"/>
      <c r="T60" s="279"/>
      <c r="U60" s="194"/>
      <c r="V60" s="185"/>
      <c r="W60" s="186">
        <f t="shared" si="13"/>
        <v>9</v>
      </c>
      <c r="X60" s="224" t="s">
        <v>150</v>
      </c>
      <c r="Y60" s="225" t="s">
        <v>151</v>
      </c>
      <c r="Z60" s="226">
        <v>150</v>
      </c>
      <c r="AA60" s="227"/>
      <c r="AB60" s="228">
        <v>250000</v>
      </c>
      <c r="AC60" s="229"/>
      <c r="AD60" s="216" t="str">
        <f t="shared" si="14"/>
        <v/>
      </c>
      <c r="AE60" s="217">
        <f t="shared" si="15"/>
        <v>250000</v>
      </c>
      <c r="AF60" s="230">
        <v>251000</v>
      </c>
      <c r="AG60" s="229"/>
      <c r="AH60" s="216" t="str">
        <f t="shared" si="11"/>
        <v/>
      </c>
      <c r="AI60" s="217">
        <f t="shared" si="12"/>
        <v>251000</v>
      </c>
      <c r="AJ60" s="219">
        <f t="shared" si="16"/>
        <v>1000</v>
      </c>
      <c r="AK60" s="220">
        <f t="shared" si="20"/>
        <v>1666.6666666666667</v>
      </c>
      <c r="AL60" s="221">
        <f t="shared" si="17"/>
        <v>1673.3333333333333</v>
      </c>
      <c r="AM60" s="222">
        <f t="shared" si="18"/>
        <v>6.6666666666665151</v>
      </c>
      <c r="AN60" s="223" t="str">
        <f t="shared" si="19"/>
        <v>○</v>
      </c>
    </row>
    <row r="61" spans="1:43" s="186" customFormat="1" ht="18.75" customHeight="1" thickBot="1" x14ac:dyDescent="0.45">
      <c r="A61" s="186">
        <f t="shared" si="0"/>
        <v>21</v>
      </c>
      <c r="B61" s="96"/>
      <c r="C61" s="97"/>
      <c r="D61" s="112" t="str">
        <f t="shared" si="1"/>
        <v/>
      </c>
      <c r="E61" s="98"/>
      <c r="F61" s="99"/>
      <c r="G61" s="100"/>
      <c r="H61" s="134" t="str">
        <f t="shared" si="10"/>
        <v/>
      </c>
      <c r="I61" s="135" t="str">
        <f t="shared" si="2"/>
        <v/>
      </c>
      <c r="J61" s="101"/>
      <c r="K61" s="100"/>
      <c r="L61" s="134" t="str">
        <f t="shared" si="3"/>
        <v/>
      </c>
      <c r="M61" s="135" t="str">
        <f t="shared" si="4"/>
        <v/>
      </c>
      <c r="N61" s="138" t="str">
        <f t="shared" si="5"/>
        <v/>
      </c>
      <c r="O61" s="139" t="str">
        <f t="shared" si="6"/>
        <v/>
      </c>
      <c r="P61" s="140" t="str">
        <f t="shared" si="7"/>
        <v/>
      </c>
      <c r="Q61" s="305" t="str">
        <f t="shared" si="8"/>
        <v/>
      </c>
      <c r="R61" s="223" t="str">
        <f t="shared" si="9"/>
        <v/>
      </c>
      <c r="S61" s="279"/>
      <c r="T61" s="279"/>
      <c r="U61" s="194"/>
      <c r="V61" s="185"/>
      <c r="W61" s="186">
        <f>W60+1</f>
        <v>10</v>
      </c>
      <c r="X61" s="236" t="s">
        <v>152</v>
      </c>
      <c r="Y61" s="237" t="s">
        <v>153</v>
      </c>
      <c r="Z61" s="238">
        <v>170</v>
      </c>
      <c r="AA61" s="239"/>
      <c r="AB61" s="240">
        <v>170588</v>
      </c>
      <c r="AC61" s="241"/>
      <c r="AD61" s="242" t="str">
        <f t="shared" si="14"/>
        <v/>
      </c>
      <c r="AE61" s="243">
        <f t="shared" si="15"/>
        <v>170588</v>
      </c>
      <c r="AF61" s="244">
        <v>180000</v>
      </c>
      <c r="AG61" s="241"/>
      <c r="AH61" s="242" t="str">
        <f t="shared" si="11"/>
        <v/>
      </c>
      <c r="AI61" s="243">
        <f t="shared" si="12"/>
        <v>180000</v>
      </c>
      <c r="AJ61" s="245">
        <f t="shared" si="16"/>
        <v>9412</v>
      </c>
      <c r="AK61" s="246">
        <f t="shared" si="20"/>
        <v>1003.4588235294118</v>
      </c>
      <c r="AL61" s="247">
        <f t="shared" si="17"/>
        <v>1058.8235294117646</v>
      </c>
      <c r="AM61" s="248">
        <f t="shared" si="18"/>
        <v>55.364705882352837</v>
      </c>
      <c r="AN61" s="321" t="str">
        <f t="shared" si="19"/>
        <v>最低賃金未満</v>
      </c>
    </row>
    <row r="62" spans="1:43" s="186" customFormat="1" ht="18.75" customHeight="1" thickTop="1" thickBot="1" x14ac:dyDescent="0.45">
      <c r="A62" s="186">
        <f t="shared" si="0"/>
        <v>22</v>
      </c>
      <c r="B62" s="96"/>
      <c r="C62" s="97"/>
      <c r="D62" s="112" t="str">
        <f t="shared" si="1"/>
        <v/>
      </c>
      <c r="E62" s="98"/>
      <c r="F62" s="99"/>
      <c r="G62" s="100"/>
      <c r="H62" s="134" t="str">
        <f t="shared" si="10"/>
        <v/>
      </c>
      <c r="I62" s="135" t="str">
        <f t="shared" si="2"/>
        <v/>
      </c>
      <c r="J62" s="101"/>
      <c r="K62" s="100"/>
      <c r="L62" s="134" t="str">
        <f t="shared" si="3"/>
        <v/>
      </c>
      <c r="M62" s="135" t="str">
        <f t="shared" si="4"/>
        <v/>
      </c>
      <c r="N62" s="138" t="str">
        <f t="shared" si="5"/>
        <v/>
      </c>
      <c r="O62" s="139" t="str">
        <f t="shared" si="6"/>
        <v/>
      </c>
      <c r="P62" s="140" t="str">
        <f t="shared" si="7"/>
        <v/>
      </c>
      <c r="Q62" s="305" t="str">
        <f t="shared" si="8"/>
        <v/>
      </c>
      <c r="R62" s="223" t="str">
        <f t="shared" si="9"/>
        <v/>
      </c>
      <c r="S62" s="279"/>
      <c r="T62" s="279"/>
      <c r="U62" s="194"/>
      <c r="V62" s="185"/>
      <c r="X62" s="249">
        <f>COUNTA(X52:X61)</f>
        <v>10</v>
      </c>
      <c r="Y62" s="250"/>
      <c r="Z62" s="88"/>
      <c r="AA62" s="88"/>
      <c r="AB62" s="88"/>
      <c r="AC62" s="88"/>
      <c r="AD62" s="146"/>
      <c r="AE62" s="251"/>
      <c r="AF62" s="88"/>
      <c r="AG62" s="88"/>
      <c r="AH62" s="146"/>
      <c r="AI62" s="252"/>
      <c r="AJ62" s="249">
        <f>COUNT(AJ52:AJ61)</f>
        <v>10</v>
      </c>
      <c r="AK62" s="302">
        <f>IFERROR(SUM(AK52:AK61)/X62,"")</f>
        <v>1417.4375490196078</v>
      </c>
      <c r="AL62" s="303">
        <f>IFERROR(SUM(AL52:AL61)/X62,"")</f>
        <v>1471.2121148459385</v>
      </c>
      <c r="AM62" s="304">
        <f>IFERROR(ROUNDDOWN(AL62-AK62,2),"")</f>
        <v>53.77</v>
      </c>
      <c r="AN62" s="320"/>
    </row>
    <row r="63" spans="1:43" s="186" customFormat="1" ht="18.75" customHeight="1" thickTop="1" x14ac:dyDescent="0.4">
      <c r="A63" s="186">
        <f t="shared" si="0"/>
        <v>23</v>
      </c>
      <c r="B63" s="96"/>
      <c r="C63" s="97"/>
      <c r="D63" s="112" t="str">
        <f t="shared" si="1"/>
        <v/>
      </c>
      <c r="E63" s="98"/>
      <c r="F63" s="99"/>
      <c r="G63" s="100"/>
      <c r="H63" s="134" t="str">
        <f t="shared" si="10"/>
        <v/>
      </c>
      <c r="I63" s="135" t="str">
        <f t="shared" si="2"/>
        <v/>
      </c>
      <c r="J63" s="101"/>
      <c r="K63" s="100"/>
      <c r="L63" s="134" t="str">
        <f t="shared" si="3"/>
        <v/>
      </c>
      <c r="M63" s="135" t="str">
        <f t="shared" si="4"/>
        <v/>
      </c>
      <c r="N63" s="138" t="str">
        <f t="shared" si="5"/>
        <v/>
      </c>
      <c r="O63" s="139" t="str">
        <f t="shared" si="6"/>
        <v/>
      </c>
      <c r="P63" s="140" t="str">
        <f t="shared" si="7"/>
        <v/>
      </c>
      <c r="Q63" s="305" t="str">
        <f t="shared" si="8"/>
        <v/>
      </c>
      <c r="R63" s="223" t="str">
        <f t="shared" si="9"/>
        <v/>
      </c>
      <c r="S63" s="279"/>
      <c r="T63" s="279"/>
      <c r="U63" s="194"/>
      <c r="V63" s="185"/>
      <c r="X63"/>
      <c r="Y63"/>
      <c r="Z63"/>
      <c r="AA63"/>
      <c r="AB63"/>
      <c r="AC63"/>
      <c r="AD63"/>
      <c r="AE63"/>
      <c r="AF63"/>
      <c r="AG63"/>
      <c r="AH63"/>
      <c r="AI63"/>
      <c r="AJ63"/>
      <c r="AK63"/>
      <c r="AL63"/>
      <c r="AM63"/>
      <c r="AN63"/>
    </row>
    <row r="64" spans="1:43" ht="18.75" customHeight="1" x14ac:dyDescent="0.4">
      <c r="A64" s="186">
        <f t="shared" si="0"/>
        <v>24</v>
      </c>
      <c r="B64" s="96"/>
      <c r="C64" s="97"/>
      <c r="D64" s="112" t="str">
        <f t="shared" si="1"/>
        <v/>
      </c>
      <c r="E64" s="98"/>
      <c r="F64" s="99"/>
      <c r="G64" s="100"/>
      <c r="H64" s="134" t="str">
        <f t="shared" si="10"/>
        <v/>
      </c>
      <c r="I64" s="135" t="str">
        <f t="shared" si="2"/>
        <v/>
      </c>
      <c r="J64" s="101"/>
      <c r="K64" s="100"/>
      <c r="L64" s="134" t="str">
        <f t="shared" si="3"/>
        <v/>
      </c>
      <c r="M64" s="135" t="str">
        <f t="shared" si="4"/>
        <v/>
      </c>
      <c r="N64" s="138" t="str">
        <f t="shared" si="5"/>
        <v/>
      </c>
      <c r="O64" s="139" t="str">
        <f t="shared" si="6"/>
        <v/>
      </c>
      <c r="P64" s="140" t="str">
        <f t="shared" si="7"/>
        <v/>
      </c>
      <c r="Q64" s="305" t="str">
        <f t="shared" si="8"/>
        <v/>
      </c>
      <c r="R64" s="223" t="str">
        <f t="shared" si="9"/>
        <v/>
      </c>
      <c r="S64" s="279"/>
      <c r="T64" s="279"/>
      <c r="U64" s="253"/>
      <c r="V64" s="254"/>
      <c r="W64" s="186"/>
    </row>
    <row r="65" spans="1:30" ht="18.75" customHeight="1" x14ac:dyDescent="0.4">
      <c r="A65" s="186">
        <f t="shared" si="0"/>
        <v>25</v>
      </c>
      <c r="B65" s="96"/>
      <c r="C65" s="97"/>
      <c r="D65" s="112" t="str">
        <f t="shared" si="1"/>
        <v/>
      </c>
      <c r="E65" s="98"/>
      <c r="F65" s="99"/>
      <c r="G65" s="100"/>
      <c r="H65" s="134" t="str">
        <f t="shared" si="10"/>
        <v/>
      </c>
      <c r="I65" s="135" t="str">
        <f t="shared" si="2"/>
        <v/>
      </c>
      <c r="J65" s="101"/>
      <c r="K65" s="100"/>
      <c r="L65" s="134" t="str">
        <f t="shared" si="3"/>
        <v/>
      </c>
      <c r="M65" s="135" t="str">
        <f t="shared" si="4"/>
        <v/>
      </c>
      <c r="N65" s="138" t="str">
        <f t="shared" si="5"/>
        <v/>
      </c>
      <c r="O65" s="139" t="str">
        <f t="shared" si="6"/>
        <v/>
      </c>
      <c r="P65" s="140" t="str">
        <f t="shared" si="7"/>
        <v/>
      </c>
      <c r="Q65" s="305" t="str">
        <f t="shared" si="8"/>
        <v/>
      </c>
      <c r="R65" s="223" t="str">
        <f t="shared" si="9"/>
        <v/>
      </c>
      <c r="S65" s="278"/>
      <c r="T65" s="278"/>
      <c r="U65" s="253"/>
      <c r="V65" s="254"/>
      <c r="W65" s="186"/>
    </row>
    <row r="66" spans="1:30" ht="18.75" customHeight="1" x14ac:dyDescent="0.4">
      <c r="A66" s="186">
        <f t="shared" si="0"/>
        <v>26</v>
      </c>
      <c r="B66" s="96"/>
      <c r="C66" s="97"/>
      <c r="D66" s="112" t="str">
        <f t="shared" si="1"/>
        <v/>
      </c>
      <c r="E66" s="98"/>
      <c r="F66" s="99"/>
      <c r="G66" s="102"/>
      <c r="H66" s="134" t="str">
        <f t="shared" si="10"/>
        <v/>
      </c>
      <c r="I66" s="135" t="str">
        <f t="shared" si="2"/>
        <v/>
      </c>
      <c r="J66" s="101"/>
      <c r="K66" s="102"/>
      <c r="L66" s="134" t="str">
        <f t="shared" si="3"/>
        <v/>
      </c>
      <c r="M66" s="135" t="str">
        <f t="shared" si="4"/>
        <v/>
      </c>
      <c r="N66" s="138" t="str">
        <f t="shared" si="5"/>
        <v/>
      </c>
      <c r="O66" s="139" t="str">
        <f t="shared" si="6"/>
        <v/>
      </c>
      <c r="P66" s="140" t="str">
        <f t="shared" si="7"/>
        <v/>
      </c>
      <c r="Q66" s="305" t="str">
        <f t="shared" si="8"/>
        <v/>
      </c>
      <c r="R66" s="223" t="str">
        <f t="shared" si="9"/>
        <v/>
      </c>
      <c r="S66" s="278"/>
      <c r="T66" s="278"/>
      <c r="U66" s="253"/>
      <c r="V66" s="254"/>
      <c r="W66" s="186"/>
    </row>
    <row r="67" spans="1:30" ht="18.75" customHeight="1" x14ac:dyDescent="0.4">
      <c r="A67" s="186">
        <f t="shared" si="0"/>
        <v>27</v>
      </c>
      <c r="B67" s="96"/>
      <c r="C67" s="97"/>
      <c r="D67" s="112" t="str">
        <f t="shared" si="1"/>
        <v/>
      </c>
      <c r="E67" s="98"/>
      <c r="F67" s="99"/>
      <c r="G67" s="100"/>
      <c r="H67" s="134" t="str">
        <f t="shared" si="10"/>
        <v/>
      </c>
      <c r="I67" s="135" t="str">
        <f t="shared" si="2"/>
        <v/>
      </c>
      <c r="J67" s="101"/>
      <c r="K67" s="100"/>
      <c r="L67" s="134" t="str">
        <f t="shared" si="3"/>
        <v/>
      </c>
      <c r="M67" s="135" t="str">
        <f t="shared" si="4"/>
        <v/>
      </c>
      <c r="N67" s="138" t="str">
        <f t="shared" si="5"/>
        <v/>
      </c>
      <c r="O67" s="139" t="str">
        <f t="shared" si="6"/>
        <v/>
      </c>
      <c r="P67" s="140" t="str">
        <f t="shared" si="7"/>
        <v/>
      </c>
      <c r="Q67" s="305" t="str">
        <f t="shared" si="8"/>
        <v/>
      </c>
      <c r="R67" s="223" t="str">
        <f t="shared" si="9"/>
        <v/>
      </c>
      <c r="S67" s="278"/>
      <c r="T67" s="278"/>
      <c r="U67" s="253"/>
      <c r="V67" s="254"/>
    </row>
    <row r="68" spans="1:30" ht="18.75" customHeight="1" thickBot="1" x14ac:dyDescent="0.45">
      <c r="A68" s="186">
        <f t="shared" si="0"/>
        <v>28</v>
      </c>
      <c r="B68" s="96"/>
      <c r="C68" s="97"/>
      <c r="D68" s="112" t="str">
        <f t="shared" si="1"/>
        <v/>
      </c>
      <c r="E68" s="98"/>
      <c r="F68" s="99"/>
      <c r="G68" s="100"/>
      <c r="H68" s="134" t="str">
        <f t="shared" si="10"/>
        <v/>
      </c>
      <c r="I68" s="135" t="str">
        <f t="shared" si="2"/>
        <v/>
      </c>
      <c r="J68" s="101"/>
      <c r="K68" s="100"/>
      <c r="L68" s="134" t="str">
        <f t="shared" si="3"/>
        <v/>
      </c>
      <c r="M68" s="135" t="str">
        <f t="shared" si="4"/>
        <v/>
      </c>
      <c r="N68" s="138" t="str">
        <f t="shared" si="5"/>
        <v/>
      </c>
      <c r="O68" s="139" t="str">
        <f t="shared" si="6"/>
        <v/>
      </c>
      <c r="P68" s="140" t="str">
        <f t="shared" si="7"/>
        <v/>
      </c>
      <c r="Q68" s="305" t="str">
        <f t="shared" si="8"/>
        <v/>
      </c>
      <c r="R68" s="223" t="str">
        <f t="shared" si="9"/>
        <v/>
      </c>
      <c r="S68" s="278"/>
      <c r="T68" s="278"/>
      <c r="U68" s="253"/>
      <c r="V68" s="254"/>
      <c r="X68" s="166"/>
      <c r="Y68" s="166"/>
      <c r="Z68" s="166"/>
      <c r="AA68" s="166"/>
      <c r="AB68" s="166"/>
      <c r="AC68" s="166"/>
      <c r="AD68" s="166"/>
    </row>
    <row r="69" spans="1:30" ht="18.75" customHeight="1" x14ac:dyDescent="0.4">
      <c r="A69" s="186">
        <f t="shared" si="0"/>
        <v>29</v>
      </c>
      <c r="B69" s="96"/>
      <c r="C69" s="97"/>
      <c r="D69" s="112" t="str">
        <f t="shared" si="1"/>
        <v/>
      </c>
      <c r="E69" s="98"/>
      <c r="F69" s="99"/>
      <c r="G69" s="100"/>
      <c r="H69" s="134" t="str">
        <f t="shared" si="10"/>
        <v/>
      </c>
      <c r="I69" s="135" t="str">
        <f t="shared" si="2"/>
        <v/>
      </c>
      <c r="J69" s="101"/>
      <c r="K69" s="100"/>
      <c r="L69" s="134" t="str">
        <f t="shared" si="3"/>
        <v/>
      </c>
      <c r="M69" s="135" t="str">
        <f t="shared" si="4"/>
        <v/>
      </c>
      <c r="N69" s="138" t="str">
        <f t="shared" si="5"/>
        <v/>
      </c>
      <c r="O69" s="139" t="str">
        <f t="shared" si="6"/>
        <v/>
      </c>
      <c r="P69" s="140" t="str">
        <f t="shared" si="7"/>
        <v/>
      </c>
      <c r="Q69" s="305" t="str">
        <f t="shared" si="8"/>
        <v/>
      </c>
      <c r="R69" s="223" t="str">
        <f t="shared" si="9"/>
        <v/>
      </c>
      <c r="S69" s="278"/>
      <c r="T69" s="278"/>
      <c r="U69" s="253"/>
      <c r="V69" s="254"/>
    </row>
    <row r="70" spans="1:30" ht="18.75" customHeight="1" x14ac:dyDescent="0.4">
      <c r="A70" s="186">
        <f t="shared" si="0"/>
        <v>30</v>
      </c>
      <c r="B70" s="96"/>
      <c r="C70" s="97"/>
      <c r="D70" s="112" t="str">
        <f t="shared" si="1"/>
        <v/>
      </c>
      <c r="E70" s="98"/>
      <c r="F70" s="99"/>
      <c r="G70" s="100"/>
      <c r="H70" s="134" t="str">
        <f t="shared" si="10"/>
        <v/>
      </c>
      <c r="I70" s="135" t="str">
        <f t="shared" si="2"/>
        <v/>
      </c>
      <c r="J70" s="101"/>
      <c r="K70" s="100"/>
      <c r="L70" s="134" t="str">
        <f t="shared" si="3"/>
        <v/>
      </c>
      <c r="M70" s="135" t="str">
        <f t="shared" si="4"/>
        <v/>
      </c>
      <c r="N70" s="138" t="str">
        <f t="shared" si="5"/>
        <v/>
      </c>
      <c r="O70" s="139" t="str">
        <f t="shared" si="6"/>
        <v/>
      </c>
      <c r="P70" s="140" t="str">
        <f t="shared" si="7"/>
        <v/>
      </c>
      <c r="Q70" s="305" t="str">
        <f t="shared" si="8"/>
        <v/>
      </c>
      <c r="R70" s="223" t="str">
        <f t="shared" si="9"/>
        <v/>
      </c>
      <c r="S70" s="278"/>
      <c r="T70" s="278"/>
      <c r="U70" s="253"/>
      <c r="V70" s="254"/>
    </row>
    <row r="71" spans="1:30" ht="18.75" customHeight="1" x14ac:dyDescent="0.4">
      <c r="A71" s="186">
        <f t="shared" si="0"/>
        <v>31</v>
      </c>
      <c r="B71" s="96"/>
      <c r="C71" s="97"/>
      <c r="D71" s="112" t="str">
        <f t="shared" si="1"/>
        <v/>
      </c>
      <c r="E71" s="98"/>
      <c r="F71" s="99"/>
      <c r="G71" s="100"/>
      <c r="H71" s="134" t="str">
        <f t="shared" si="10"/>
        <v/>
      </c>
      <c r="I71" s="135" t="str">
        <f t="shared" si="2"/>
        <v/>
      </c>
      <c r="J71" s="101"/>
      <c r="K71" s="100"/>
      <c r="L71" s="134" t="str">
        <f t="shared" si="3"/>
        <v/>
      </c>
      <c r="M71" s="135" t="str">
        <f t="shared" si="4"/>
        <v/>
      </c>
      <c r="N71" s="138" t="str">
        <f t="shared" si="5"/>
        <v/>
      </c>
      <c r="O71" s="139" t="str">
        <f t="shared" si="6"/>
        <v/>
      </c>
      <c r="P71" s="140" t="str">
        <f t="shared" si="7"/>
        <v/>
      </c>
      <c r="Q71" s="305" t="str">
        <f t="shared" si="8"/>
        <v/>
      </c>
      <c r="R71" s="223" t="str">
        <f t="shared" si="9"/>
        <v/>
      </c>
      <c r="S71" s="278"/>
      <c r="T71" s="278"/>
      <c r="U71" s="253"/>
      <c r="V71" s="254"/>
    </row>
    <row r="72" spans="1:30" ht="18.75" customHeight="1" x14ac:dyDescent="0.4">
      <c r="A72" s="186">
        <f t="shared" si="0"/>
        <v>32</v>
      </c>
      <c r="B72" s="96"/>
      <c r="C72" s="97"/>
      <c r="D72" s="112" t="str">
        <f t="shared" si="1"/>
        <v/>
      </c>
      <c r="E72" s="98"/>
      <c r="F72" s="99"/>
      <c r="G72" s="100"/>
      <c r="H72" s="134" t="str">
        <f t="shared" si="10"/>
        <v/>
      </c>
      <c r="I72" s="135" t="str">
        <f t="shared" si="2"/>
        <v/>
      </c>
      <c r="J72" s="101"/>
      <c r="K72" s="100"/>
      <c r="L72" s="134" t="str">
        <f t="shared" si="3"/>
        <v/>
      </c>
      <c r="M72" s="135" t="str">
        <f t="shared" si="4"/>
        <v/>
      </c>
      <c r="N72" s="138" t="str">
        <f t="shared" si="5"/>
        <v/>
      </c>
      <c r="O72" s="139" t="str">
        <f t="shared" si="6"/>
        <v/>
      </c>
      <c r="P72" s="140" t="str">
        <f t="shared" si="7"/>
        <v/>
      </c>
      <c r="Q72" s="305" t="str">
        <f t="shared" si="8"/>
        <v/>
      </c>
      <c r="R72" s="223" t="str">
        <f t="shared" si="9"/>
        <v/>
      </c>
      <c r="S72" s="278"/>
      <c r="T72" s="278"/>
      <c r="U72" s="253"/>
      <c r="V72" s="254"/>
    </row>
    <row r="73" spans="1:30" ht="18.75" customHeight="1" x14ac:dyDescent="0.4">
      <c r="A73" s="186">
        <f t="shared" si="0"/>
        <v>33</v>
      </c>
      <c r="B73" s="96"/>
      <c r="C73" s="97"/>
      <c r="D73" s="112" t="str">
        <f t="shared" si="1"/>
        <v/>
      </c>
      <c r="E73" s="98"/>
      <c r="F73" s="99"/>
      <c r="G73" s="100"/>
      <c r="H73" s="134" t="str">
        <f t="shared" si="10"/>
        <v/>
      </c>
      <c r="I73" s="135" t="str">
        <f t="shared" si="2"/>
        <v/>
      </c>
      <c r="J73" s="101"/>
      <c r="K73" s="100"/>
      <c r="L73" s="134" t="str">
        <f t="shared" si="3"/>
        <v/>
      </c>
      <c r="M73" s="135" t="str">
        <f t="shared" si="4"/>
        <v/>
      </c>
      <c r="N73" s="138" t="str">
        <f t="shared" si="5"/>
        <v/>
      </c>
      <c r="O73" s="139" t="str">
        <f t="shared" si="6"/>
        <v/>
      </c>
      <c r="P73" s="140" t="str">
        <f t="shared" si="7"/>
        <v/>
      </c>
      <c r="Q73" s="305" t="str">
        <f t="shared" si="8"/>
        <v/>
      </c>
      <c r="R73" s="223" t="str">
        <f t="shared" si="9"/>
        <v/>
      </c>
      <c r="S73" s="278"/>
      <c r="T73" s="278"/>
      <c r="U73" s="253"/>
      <c r="V73" s="254"/>
    </row>
    <row r="74" spans="1:30" ht="18.75" customHeight="1" x14ac:dyDescent="0.4">
      <c r="A74" s="186">
        <f t="shared" si="0"/>
        <v>34</v>
      </c>
      <c r="B74" s="96"/>
      <c r="C74" s="97"/>
      <c r="D74" s="112" t="str">
        <f t="shared" si="1"/>
        <v/>
      </c>
      <c r="E74" s="98"/>
      <c r="F74" s="99"/>
      <c r="G74" s="100"/>
      <c r="H74" s="134" t="str">
        <f t="shared" si="10"/>
        <v/>
      </c>
      <c r="I74" s="135" t="str">
        <f t="shared" si="2"/>
        <v/>
      </c>
      <c r="J74" s="101"/>
      <c r="K74" s="100"/>
      <c r="L74" s="134" t="str">
        <f t="shared" si="3"/>
        <v/>
      </c>
      <c r="M74" s="135" t="str">
        <f t="shared" si="4"/>
        <v/>
      </c>
      <c r="N74" s="138" t="str">
        <f t="shared" si="5"/>
        <v/>
      </c>
      <c r="O74" s="139" t="str">
        <f t="shared" si="6"/>
        <v/>
      </c>
      <c r="P74" s="140" t="str">
        <f t="shared" si="7"/>
        <v/>
      </c>
      <c r="Q74" s="305" t="str">
        <f t="shared" si="8"/>
        <v/>
      </c>
      <c r="R74" s="223" t="str">
        <f t="shared" si="9"/>
        <v/>
      </c>
      <c r="S74" s="278"/>
      <c r="T74" s="278"/>
      <c r="U74" s="255"/>
    </row>
    <row r="75" spans="1:30" ht="18.75" customHeight="1" x14ac:dyDescent="0.4">
      <c r="A75" s="186">
        <f t="shared" si="0"/>
        <v>35</v>
      </c>
      <c r="B75" s="96"/>
      <c r="C75" s="97"/>
      <c r="D75" s="112" t="str">
        <f t="shared" si="1"/>
        <v/>
      </c>
      <c r="E75" s="98"/>
      <c r="F75" s="99"/>
      <c r="G75" s="100"/>
      <c r="H75" s="134" t="str">
        <f t="shared" si="10"/>
        <v/>
      </c>
      <c r="I75" s="135" t="str">
        <f t="shared" si="2"/>
        <v/>
      </c>
      <c r="J75" s="101"/>
      <c r="K75" s="100"/>
      <c r="L75" s="134" t="str">
        <f t="shared" si="3"/>
        <v/>
      </c>
      <c r="M75" s="135" t="str">
        <f t="shared" si="4"/>
        <v/>
      </c>
      <c r="N75" s="138" t="str">
        <f t="shared" si="5"/>
        <v/>
      </c>
      <c r="O75" s="139" t="str">
        <f t="shared" si="6"/>
        <v/>
      </c>
      <c r="P75" s="140" t="str">
        <f t="shared" si="7"/>
        <v/>
      </c>
      <c r="Q75" s="305" t="str">
        <f t="shared" si="8"/>
        <v/>
      </c>
      <c r="R75" s="223" t="str">
        <f t="shared" si="9"/>
        <v/>
      </c>
      <c r="S75" s="278"/>
      <c r="T75" s="278"/>
      <c r="U75" s="255"/>
    </row>
    <row r="76" spans="1:30" ht="18.75" customHeight="1" x14ac:dyDescent="0.4">
      <c r="A76" s="186">
        <f t="shared" si="0"/>
        <v>36</v>
      </c>
      <c r="B76" s="96"/>
      <c r="C76" s="97"/>
      <c r="D76" s="112" t="str">
        <f t="shared" si="1"/>
        <v/>
      </c>
      <c r="E76" s="98"/>
      <c r="F76" s="99"/>
      <c r="G76" s="102"/>
      <c r="H76" s="134" t="str">
        <f t="shared" si="10"/>
        <v/>
      </c>
      <c r="I76" s="135" t="str">
        <f t="shared" si="2"/>
        <v/>
      </c>
      <c r="J76" s="101"/>
      <c r="K76" s="102"/>
      <c r="L76" s="134" t="str">
        <f t="shared" si="3"/>
        <v/>
      </c>
      <c r="M76" s="135" t="str">
        <f t="shared" si="4"/>
        <v/>
      </c>
      <c r="N76" s="138" t="str">
        <f t="shared" si="5"/>
        <v/>
      </c>
      <c r="O76" s="139" t="str">
        <f t="shared" si="6"/>
        <v/>
      </c>
      <c r="P76" s="140" t="str">
        <f t="shared" si="7"/>
        <v/>
      </c>
      <c r="Q76" s="305" t="str">
        <f t="shared" si="8"/>
        <v/>
      </c>
      <c r="R76" s="223" t="str">
        <f t="shared" si="9"/>
        <v/>
      </c>
      <c r="S76" s="278"/>
      <c r="T76" s="278"/>
      <c r="U76" s="255"/>
    </row>
    <row r="77" spans="1:30" ht="18.75" customHeight="1" x14ac:dyDescent="0.4">
      <c r="A77" s="186">
        <f t="shared" si="0"/>
        <v>37</v>
      </c>
      <c r="B77" s="96"/>
      <c r="C77" s="97"/>
      <c r="D77" s="112" t="str">
        <f t="shared" si="1"/>
        <v/>
      </c>
      <c r="E77" s="98"/>
      <c r="F77" s="99"/>
      <c r="G77" s="100"/>
      <c r="H77" s="134" t="str">
        <f t="shared" si="10"/>
        <v/>
      </c>
      <c r="I77" s="135" t="str">
        <f t="shared" si="2"/>
        <v/>
      </c>
      <c r="J77" s="101"/>
      <c r="K77" s="100"/>
      <c r="L77" s="134" t="str">
        <f t="shared" si="3"/>
        <v/>
      </c>
      <c r="M77" s="135" t="str">
        <f t="shared" si="4"/>
        <v/>
      </c>
      <c r="N77" s="138" t="str">
        <f t="shared" si="5"/>
        <v/>
      </c>
      <c r="O77" s="139" t="str">
        <f t="shared" si="6"/>
        <v/>
      </c>
      <c r="P77" s="140" t="str">
        <f t="shared" si="7"/>
        <v/>
      </c>
      <c r="Q77" s="305" t="str">
        <f t="shared" si="8"/>
        <v/>
      </c>
      <c r="R77" s="223" t="str">
        <f t="shared" si="9"/>
        <v/>
      </c>
      <c r="S77" s="278"/>
      <c r="T77" s="278"/>
      <c r="U77" s="255"/>
    </row>
    <row r="78" spans="1:30" ht="18.75" customHeight="1" x14ac:dyDescent="0.4">
      <c r="A78" s="186">
        <f t="shared" si="0"/>
        <v>38</v>
      </c>
      <c r="B78" s="96"/>
      <c r="C78" s="97"/>
      <c r="D78" s="112" t="str">
        <f t="shared" si="1"/>
        <v/>
      </c>
      <c r="E78" s="98"/>
      <c r="F78" s="99"/>
      <c r="G78" s="100"/>
      <c r="H78" s="134" t="str">
        <f t="shared" si="10"/>
        <v/>
      </c>
      <c r="I78" s="135" t="str">
        <f t="shared" si="2"/>
        <v/>
      </c>
      <c r="J78" s="101"/>
      <c r="K78" s="100"/>
      <c r="L78" s="134" t="str">
        <f t="shared" si="3"/>
        <v/>
      </c>
      <c r="M78" s="135" t="str">
        <f t="shared" si="4"/>
        <v/>
      </c>
      <c r="N78" s="138" t="str">
        <f t="shared" si="5"/>
        <v/>
      </c>
      <c r="O78" s="139" t="str">
        <f t="shared" si="6"/>
        <v/>
      </c>
      <c r="P78" s="140" t="str">
        <f t="shared" si="7"/>
        <v/>
      </c>
      <c r="Q78" s="305" t="str">
        <f t="shared" si="8"/>
        <v/>
      </c>
      <c r="R78" s="223" t="str">
        <f t="shared" si="9"/>
        <v/>
      </c>
      <c r="S78" s="278"/>
      <c r="T78" s="278"/>
      <c r="U78" s="255"/>
    </row>
    <row r="79" spans="1:30" ht="18.75" customHeight="1" x14ac:dyDescent="0.4">
      <c r="A79" s="186">
        <f t="shared" si="0"/>
        <v>39</v>
      </c>
      <c r="B79" s="96"/>
      <c r="C79" s="97"/>
      <c r="D79" s="112" t="str">
        <f t="shared" si="1"/>
        <v/>
      </c>
      <c r="E79" s="98"/>
      <c r="F79" s="99"/>
      <c r="G79" s="100"/>
      <c r="H79" s="134" t="str">
        <f t="shared" si="10"/>
        <v/>
      </c>
      <c r="I79" s="135" t="str">
        <f t="shared" si="2"/>
        <v/>
      </c>
      <c r="J79" s="101"/>
      <c r="K79" s="100"/>
      <c r="L79" s="134" t="str">
        <f t="shared" si="3"/>
        <v/>
      </c>
      <c r="M79" s="135" t="str">
        <f t="shared" si="4"/>
        <v/>
      </c>
      <c r="N79" s="138" t="str">
        <f t="shared" si="5"/>
        <v/>
      </c>
      <c r="O79" s="139" t="str">
        <f t="shared" si="6"/>
        <v/>
      </c>
      <c r="P79" s="140" t="str">
        <f t="shared" si="7"/>
        <v/>
      </c>
      <c r="Q79" s="305" t="str">
        <f t="shared" si="8"/>
        <v/>
      </c>
      <c r="R79" s="223" t="str">
        <f t="shared" si="9"/>
        <v/>
      </c>
      <c r="S79" s="278"/>
      <c r="T79" s="278"/>
      <c r="U79" s="255"/>
    </row>
    <row r="80" spans="1:30" ht="18.75" customHeight="1" x14ac:dyDescent="0.4">
      <c r="A80" s="186">
        <f t="shared" si="0"/>
        <v>40</v>
      </c>
      <c r="B80" s="96"/>
      <c r="C80" s="97"/>
      <c r="D80" s="112" t="str">
        <f t="shared" si="1"/>
        <v/>
      </c>
      <c r="E80" s="98"/>
      <c r="F80" s="99"/>
      <c r="G80" s="100"/>
      <c r="H80" s="134" t="str">
        <f t="shared" si="10"/>
        <v/>
      </c>
      <c r="I80" s="135" t="str">
        <f t="shared" si="2"/>
        <v/>
      </c>
      <c r="J80" s="101"/>
      <c r="K80" s="100"/>
      <c r="L80" s="134" t="str">
        <f t="shared" si="3"/>
        <v/>
      </c>
      <c r="M80" s="135" t="str">
        <f t="shared" si="4"/>
        <v/>
      </c>
      <c r="N80" s="138" t="str">
        <f t="shared" si="5"/>
        <v/>
      </c>
      <c r="O80" s="139" t="str">
        <f t="shared" si="6"/>
        <v/>
      </c>
      <c r="P80" s="140" t="str">
        <f t="shared" si="7"/>
        <v/>
      </c>
      <c r="Q80" s="305" t="str">
        <f t="shared" si="8"/>
        <v/>
      </c>
      <c r="R80" s="223" t="str">
        <f t="shared" si="9"/>
        <v/>
      </c>
      <c r="S80" s="278"/>
      <c r="T80" s="278"/>
      <c r="U80" s="255"/>
    </row>
    <row r="81" spans="1:22" ht="18.75" customHeight="1" x14ac:dyDescent="0.4">
      <c r="A81" s="186">
        <f t="shared" si="0"/>
        <v>41</v>
      </c>
      <c r="B81" s="96"/>
      <c r="C81" s="97"/>
      <c r="D81" s="112" t="str">
        <f t="shared" si="1"/>
        <v/>
      </c>
      <c r="E81" s="98"/>
      <c r="F81" s="99"/>
      <c r="G81" s="100"/>
      <c r="H81" s="134" t="str">
        <f t="shared" si="10"/>
        <v/>
      </c>
      <c r="I81" s="135" t="str">
        <f t="shared" si="2"/>
        <v/>
      </c>
      <c r="J81" s="101"/>
      <c r="K81" s="100"/>
      <c r="L81" s="134" t="str">
        <f t="shared" si="3"/>
        <v/>
      </c>
      <c r="M81" s="135" t="str">
        <f t="shared" si="4"/>
        <v/>
      </c>
      <c r="N81" s="138" t="str">
        <f t="shared" si="5"/>
        <v/>
      </c>
      <c r="O81" s="139" t="str">
        <f t="shared" si="6"/>
        <v/>
      </c>
      <c r="P81" s="140" t="str">
        <f t="shared" si="7"/>
        <v/>
      </c>
      <c r="Q81" s="305" t="str">
        <f t="shared" si="8"/>
        <v/>
      </c>
      <c r="R81" s="223" t="str">
        <f t="shared" si="9"/>
        <v/>
      </c>
      <c r="S81" s="278"/>
      <c r="T81" s="278"/>
      <c r="U81" s="255"/>
    </row>
    <row r="82" spans="1:22" ht="18.75" customHeight="1" x14ac:dyDescent="0.4">
      <c r="A82" s="186">
        <f t="shared" si="0"/>
        <v>42</v>
      </c>
      <c r="B82" s="96"/>
      <c r="C82" s="97"/>
      <c r="D82" s="112" t="str">
        <f t="shared" si="1"/>
        <v/>
      </c>
      <c r="E82" s="98"/>
      <c r="F82" s="99"/>
      <c r="G82" s="100"/>
      <c r="H82" s="134" t="str">
        <f t="shared" si="10"/>
        <v/>
      </c>
      <c r="I82" s="135" t="str">
        <f t="shared" si="2"/>
        <v/>
      </c>
      <c r="J82" s="101"/>
      <c r="K82" s="100"/>
      <c r="L82" s="134" t="str">
        <f t="shared" si="3"/>
        <v/>
      </c>
      <c r="M82" s="135" t="str">
        <f t="shared" si="4"/>
        <v/>
      </c>
      <c r="N82" s="138" t="str">
        <f t="shared" si="5"/>
        <v/>
      </c>
      <c r="O82" s="139" t="str">
        <f t="shared" si="6"/>
        <v/>
      </c>
      <c r="P82" s="140" t="str">
        <f t="shared" si="7"/>
        <v/>
      </c>
      <c r="Q82" s="305" t="str">
        <f t="shared" si="8"/>
        <v/>
      </c>
      <c r="R82" s="223" t="str">
        <f t="shared" si="9"/>
        <v/>
      </c>
      <c r="S82" s="278"/>
      <c r="T82" s="278"/>
      <c r="U82" s="255"/>
    </row>
    <row r="83" spans="1:22" ht="18.75" customHeight="1" x14ac:dyDescent="0.4">
      <c r="A83" s="186">
        <f t="shared" si="0"/>
        <v>43</v>
      </c>
      <c r="B83" s="96"/>
      <c r="C83" s="97"/>
      <c r="D83" s="112" t="str">
        <f t="shared" si="1"/>
        <v/>
      </c>
      <c r="E83" s="98"/>
      <c r="F83" s="99"/>
      <c r="G83" s="100"/>
      <c r="H83" s="134" t="str">
        <f t="shared" si="10"/>
        <v/>
      </c>
      <c r="I83" s="135" t="str">
        <f t="shared" si="2"/>
        <v/>
      </c>
      <c r="J83" s="101"/>
      <c r="K83" s="100"/>
      <c r="L83" s="134" t="str">
        <f t="shared" si="3"/>
        <v/>
      </c>
      <c r="M83" s="135" t="str">
        <f t="shared" si="4"/>
        <v/>
      </c>
      <c r="N83" s="138" t="str">
        <f t="shared" si="5"/>
        <v/>
      </c>
      <c r="O83" s="139" t="str">
        <f t="shared" si="6"/>
        <v/>
      </c>
      <c r="P83" s="140" t="str">
        <f t="shared" si="7"/>
        <v/>
      </c>
      <c r="Q83" s="305" t="str">
        <f t="shared" si="8"/>
        <v/>
      </c>
      <c r="R83" s="223" t="str">
        <f t="shared" si="9"/>
        <v/>
      </c>
      <c r="S83" s="278"/>
      <c r="T83" s="278"/>
      <c r="U83" s="255"/>
    </row>
    <row r="84" spans="1:22" ht="18.75" customHeight="1" x14ac:dyDescent="0.4">
      <c r="A84" s="186">
        <f t="shared" si="0"/>
        <v>44</v>
      </c>
      <c r="B84" s="96"/>
      <c r="C84" s="97"/>
      <c r="D84" s="112" t="str">
        <f t="shared" si="1"/>
        <v/>
      </c>
      <c r="E84" s="98"/>
      <c r="F84" s="99"/>
      <c r="G84" s="100"/>
      <c r="H84" s="134" t="str">
        <f t="shared" si="10"/>
        <v/>
      </c>
      <c r="I84" s="135" t="str">
        <f t="shared" si="2"/>
        <v/>
      </c>
      <c r="J84" s="101"/>
      <c r="K84" s="100"/>
      <c r="L84" s="134" t="str">
        <f t="shared" si="3"/>
        <v/>
      </c>
      <c r="M84" s="135" t="str">
        <f t="shared" si="4"/>
        <v/>
      </c>
      <c r="N84" s="138" t="str">
        <f t="shared" si="5"/>
        <v/>
      </c>
      <c r="O84" s="139" t="str">
        <f t="shared" si="6"/>
        <v/>
      </c>
      <c r="P84" s="140" t="str">
        <f t="shared" si="7"/>
        <v/>
      </c>
      <c r="Q84" s="305" t="str">
        <f t="shared" si="8"/>
        <v/>
      </c>
      <c r="R84" s="223" t="str">
        <f t="shared" si="9"/>
        <v/>
      </c>
      <c r="S84" s="278"/>
      <c r="T84" s="278"/>
      <c r="U84" s="255"/>
    </row>
    <row r="85" spans="1:22" ht="18.75" customHeight="1" x14ac:dyDescent="0.4">
      <c r="A85" s="186">
        <f t="shared" si="0"/>
        <v>45</v>
      </c>
      <c r="B85" s="96"/>
      <c r="C85" s="97"/>
      <c r="D85" s="112" t="str">
        <f t="shared" si="1"/>
        <v/>
      </c>
      <c r="E85" s="98"/>
      <c r="F85" s="99"/>
      <c r="G85" s="100"/>
      <c r="H85" s="134" t="str">
        <f t="shared" si="10"/>
        <v/>
      </c>
      <c r="I85" s="135" t="str">
        <f t="shared" si="2"/>
        <v/>
      </c>
      <c r="J85" s="101"/>
      <c r="K85" s="100"/>
      <c r="L85" s="134" t="str">
        <f t="shared" si="3"/>
        <v/>
      </c>
      <c r="M85" s="135" t="str">
        <f t="shared" si="4"/>
        <v/>
      </c>
      <c r="N85" s="138" t="str">
        <f t="shared" si="5"/>
        <v/>
      </c>
      <c r="O85" s="139" t="str">
        <f t="shared" si="6"/>
        <v/>
      </c>
      <c r="P85" s="140" t="str">
        <f t="shared" si="7"/>
        <v/>
      </c>
      <c r="Q85" s="305" t="str">
        <f t="shared" si="8"/>
        <v/>
      </c>
      <c r="R85" s="223" t="str">
        <f t="shared" si="9"/>
        <v/>
      </c>
      <c r="S85" s="278"/>
      <c r="T85" s="278"/>
      <c r="U85" s="255"/>
    </row>
    <row r="86" spans="1:22" ht="18.75" customHeight="1" x14ac:dyDescent="0.4">
      <c r="A86" s="186">
        <f t="shared" si="0"/>
        <v>46</v>
      </c>
      <c r="B86" s="96"/>
      <c r="C86" s="97"/>
      <c r="D86" s="112" t="str">
        <f t="shared" si="1"/>
        <v/>
      </c>
      <c r="E86" s="98"/>
      <c r="F86" s="99"/>
      <c r="G86" s="102"/>
      <c r="H86" s="134" t="str">
        <f t="shared" si="10"/>
        <v/>
      </c>
      <c r="I86" s="135" t="str">
        <f t="shared" si="2"/>
        <v/>
      </c>
      <c r="J86" s="101"/>
      <c r="K86" s="102"/>
      <c r="L86" s="134" t="str">
        <f t="shared" si="3"/>
        <v/>
      </c>
      <c r="M86" s="135" t="str">
        <f t="shared" si="4"/>
        <v/>
      </c>
      <c r="N86" s="138" t="str">
        <f t="shared" si="5"/>
        <v/>
      </c>
      <c r="O86" s="139" t="str">
        <f t="shared" si="6"/>
        <v/>
      </c>
      <c r="P86" s="140" t="str">
        <f t="shared" si="7"/>
        <v/>
      </c>
      <c r="Q86" s="305" t="str">
        <f t="shared" si="8"/>
        <v/>
      </c>
      <c r="R86" s="223" t="str">
        <f t="shared" si="9"/>
        <v/>
      </c>
      <c r="S86" s="278"/>
      <c r="T86" s="278"/>
      <c r="U86" s="255"/>
    </row>
    <row r="87" spans="1:22" ht="18.75" customHeight="1" x14ac:dyDescent="0.4">
      <c r="A87" s="186">
        <f t="shared" si="0"/>
        <v>47</v>
      </c>
      <c r="B87" s="96"/>
      <c r="C87" s="97"/>
      <c r="D87" s="112" t="str">
        <f t="shared" si="1"/>
        <v/>
      </c>
      <c r="E87" s="98"/>
      <c r="F87" s="99"/>
      <c r="G87" s="100"/>
      <c r="H87" s="134" t="str">
        <f t="shared" si="10"/>
        <v/>
      </c>
      <c r="I87" s="135" t="str">
        <f t="shared" si="2"/>
        <v/>
      </c>
      <c r="J87" s="101"/>
      <c r="K87" s="100"/>
      <c r="L87" s="134" t="str">
        <f t="shared" si="3"/>
        <v/>
      </c>
      <c r="M87" s="135" t="str">
        <f t="shared" si="4"/>
        <v/>
      </c>
      <c r="N87" s="138" t="str">
        <f t="shared" si="5"/>
        <v/>
      </c>
      <c r="O87" s="139" t="str">
        <f t="shared" si="6"/>
        <v/>
      </c>
      <c r="P87" s="140" t="str">
        <f t="shared" si="7"/>
        <v/>
      </c>
      <c r="Q87" s="305" t="str">
        <f t="shared" si="8"/>
        <v/>
      </c>
      <c r="R87" s="223" t="str">
        <f t="shared" si="9"/>
        <v/>
      </c>
      <c r="S87" s="278"/>
      <c r="T87" s="278"/>
      <c r="U87" s="255"/>
    </row>
    <row r="88" spans="1:22" ht="18.75" customHeight="1" x14ac:dyDescent="0.4">
      <c r="A88" s="186">
        <f t="shared" si="0"/>
        <v>48</v>
      </c>
      <c r="B88" s="96"/>
      <c r="C88" s="97"/>
      <c r="D88" s="112" t="str">
        <f t="shared" si="1"/>
        <v/>
      </c>
      <c r="E88" s="98"/>
      <c r="F88" s="99"/>
      <c r="G88" s="100"/>
      <c r="H88" s="134" t="str">
        <f t="shared" si="10"/>
        <v/>
      </c>
      <c r="I88" s="135" t="str">
        <f t="shared" si="2"/>
        <v/>
      </c>
      <c r="J88" s="101"/>
      <c r="K88" s="100"/>
      <c r="L88" s="134" t="str">
        <f t="shared" si="3"/>
        <v/>
      </c>
      <c r="M88" s="135" t="str">
        <f t="shared" si="4"/>
        <v/>
      </c>
      <c r="N88" s="138" t="str">
        <f t="shared" si="5"/>
        <v/>
      </c>
      <c r="O88" s="139" t="str">
        <f t="shared" si="6"/>
        <v/>
      </c>
      <c r="P88" s="140" t="str">
        <f t="shared" si="7"/>
        <v/>
      </c>
      <c r="Q88" s="305" t="str">
        <f t="shared" si="8"/>
        <v/>
      </c>
      <c r="R88" s="223" t="str">
        <f t="shared" si="9"/>
        <v/>
      </c>
      <c r="S88" s="278"/>
      <c r="T88" s="278"/>
      <c r="U88" s="255"/>
    </row>
    <row r="89" spans="1:22" ht="18.75" customHeight="1" x14ac:dyDescent="0.4">
      <c r="A89" s="186">
        <f t="shared" si="0"/>
        <v>49</v>
      </c>
      <c r="B89" s="96"/>
      <c r="C89" s="97"/>
      <c r="D89" s="112" t="str">
        <f t="shared" si="1"/>
        <v/>
      </c>
      <c r="E89" s="98"/>
      <c r="F89" s="99"/>
      <c r="G89" s="100"/>
      <c r="H89" s="134" t="str">
        <f t="shared" si="10"/>
        <v/>
      </c>
      <c r="I89" s="135" t="str">
        <f t="shared" si="2"/>
        <v/>
      </c>
      <c r="J89" s="101"/>
      <c r="K89" s="100"/>
      <c r="L89" s="134" t="str">
        <f t="shared" si="3"/>
        <v/>
      </c>
      <c r="M89" s="135" t="str">
        <f t="shared" si="4"/>
        <v/>
      </c>
      <c r="N89" s="138" t="str">
        <f t="shared" si="5"/>
        <v/>
      </c>
      <c r="O89" s="139" t="str">
        <f t="shared" si="6"/>
        <v/>
      </c>
      <c r="P89" s="140" t="str">
        <f t="shared" si="7"/>
        <v/>
      </c>
      <c r="Q89" s="305" t="str">
        <f t="shared" si="8"/>
        <v/>
      </c>
      <c r="R89" s="223" t="str">
        <f t="shared" si="9"/>
        <v/>
      </c>
      <c r="S89" s="278"/>
      <c r="T89" s="278"/>
      <c r="U89" s="255"/>
    </row>
    <row r="90" spans="1:22" ht="18.75" customHeight="1" x14ac:dyDescent="0.4">
      <c r="A90" s="186">
        <f t="shared" si="0"/>
        <v>50</v>
      </c>
      <c r="B90" s="96"/>
      <c r="C90" s="97"/>
      <c r="D90" s="112" t="str">
        <f t="shared" si="1"/>
        <v/>
      </c>
      <c r="E90" s="98"/>
      <c r="F90" s="99"/>
      <c r="G90" s="100"/>
      <c r="H90" s="134" t="str">
        <f t="shared" si="10"/>
        <v/>
      </c>
      <c r="I90" s="135" t="str">
        <f t="shared" si="2"/>
        <v/>
      </c>
      <c r="J90" s="101"/>
      <c r="K90" s="100"/>
      <c r="L90" s="134" t="str">
        <f t="shared" si="3"/>
        <v/>
      </c>
      <c r="M90" s="135" t="str">
        <f t="shared" si="4"/>
        <v/>
      </c>
      <c r="N90" s="138" t="str">
        <f t="shared" si="5"/>
        <v/>
      </c>
      <c r="O90" s="139" t="str">
        <f t="shared" si="6"/>
        <v/>
      </c>
      <c r="P90" s="140" t="str">
        <f t="shared" si="7"/>
        <v/>
      </c>
      <c r="Q90" s="305" t="str">
        <f t="shared" si="8"/>
        <v/>
      </c>
      <c r="R90" s="223" t="str">
        <f t="shared" si="9"/>
        <v/>
      </c>
      <c r="S90" s="278"/>
      <c r="T90" s="278"/>
      <c r="U90" s="255"/>
    </row>
    <row r="91" spans="1:22" ht="18.75" customHeight="1" x14ac:dyDescent="0.4">
      <c r="A91" s="186">
        <f t="shared" si="0"/>
        <v>51</v>
      </c>
      <c r="B91" s="96"/>
      <c r="C91" s="97"/>
      <c r="D91" s="112" t="str">
        <f t="shared" si="1"/>
        <v/>
      </c>
      <c r="E91" s="98"/>
      <c r="F91" s="99"/>
      <c r="G91" s="100"/>
      <c r="H91" s="134" t="str">
        <f t="shared" si="10"/>
        <v/>
      </c>
      <c r="I91" s="135" t="str">
        <f t="shared" si="2"/>
        <v/>
      </c>
      <c r="J91" s="101"/>
      <c r="K91" s="100"/>
      <c r="L91" s="134" t="str">
        <f t="shared" si="3"/>
        <v/>
      </c>
      <c r="M91" s="135" t="str">
        <f t="shared" si="4"/>
        <v/>
      </c>
      <c r="N91" s="138" t="str">
        <f t="shared" si="5"/>
        <v/>
      </c>
      <c r="O91" s="139" t="str">
        <f t="shared" si="6"/>
        <v/>
      </c>
      <c r="P91" s="140" t="str">
        <f t="shared" si="7"/>
        <v/>
      </c>
      <c r="Q91" s="305" t="str">
        <f t="shared" si="8"/>
        <v/>
      </c>
      <c r="R91" s="223" t="str">
        <f t="shared" si="9"/>
        <v/>
      </c>
      <c r="S91" s="278"/>
      <c r="T91" s="278"/>
      <c r="U91" s="253"/>
      <c r="V91" s="254"/>
    </row>
    <row r="92" spans="1:22" ht="18.75" customHeight="1" x14ac:dyDescent="0.4">
      <c r="A92" s="186">
        <f t="shared" si="0"/>
        <v>52</v>
      </c>
      <c r="B92" s="96"/>
      <c r="C92" s="97"/>
      <c r="D92" s="112" t="str">
        <f t="shared" si="1"/>
        <v/>
      </c>
      <c r="E92" s="98"/>
      <c r="F92" s="99"/>
      <c r="G92" s="100"/>
      <c r="H92" s="134" t="str">
        <f t="shared" si="10"/>
        <v/>
      </c>
      <c r="I92" s="135" t="str">
        <f t="shared" si="2"/>
        <v/>
      </c>
      <c r="J92" s="101"/>
      <c r="K92" s="100"/>
      <c r="L92" s="134" t="str">
        <f t="shared" si="3"/>
        <v/>
      </c>
      <c r="M92" s="135" t="str">
        <f t="shared" si="4"/>
        <v/>
      </c>
      <c r="N92" s="138" t="str">
        <f t="shared" si="5"/>
        <v/>
      </c>
      <c r="O92" s="139" t="str">
        <f t="shared" si="6"/>
        <v/>
      </c>
      <c r="P92" s="140" t="str">
        <f t="shared" si="7"/>
        <v/>
      </c>
      <c r="Q92" s="305" t="str">
        <f t="shared" si="8"/>
        <v/>
      </c>
      <c r="R92" s="223" t="str">
        <f t="shared" si="9"/>
        <v/>
      </c>
      <c r="S92" s="278"/>
      <c r="T92" s="278"/>
      <c r="U92" s="253"/>
      <c r="V92" s="254"/>
    </row>
    <row r="93" spans="1:22" ht="18.75" customHeight="1" x14ac:dyDescent="0.4">
      <c r="A93" s="186">
        <f t="shared" si="0"/>
        <v>53</v>
      </c>
      <c r="B93" s="96"/>
      <c r="C93" s="97"/>
      <c r="D93" s="112" t="str">
        <f t="shared" si="1"/>
        <v/>
      </c>
      <c r="E93" s="98"/>
      <c r="F93" s="99"/>
      <c r="G93" s="100"/>
      <c r="H93" s="134" t="str">
        <f t="shared" si="10"/>
        <v/>
      </c>
      <c r="I93" s="135" t="str">
        <f t="shared" si="2"/>
        <v/>
      </c>
      <c r="J93" s="101"/>
      <c r="K93" s="100"/>
      <c r="L93" s="134" t="str">
        <f t="shared" si="3"/>
        <v/>
      </c>
      <c r="M93" s="135" t="str">
        <f t="shared" si="4"/>
        <v/>
      </c>
      <c r="N93" s="138" t="str">
        <f t="shared" si="5"/>
        <v/>
      </c>
      <c r="O93" s="139" t="str">
        <f t="shared" si="6"/>
        <v/>
      </c>
      <c r="P93" s="140" t="str">
        <f t="shared" si="7"/>
        <v/>
      </c>
      <c r="Q93" s="305" t="str">
        <f t="shared" si="8"/>
        <v/>
      </c>
      <c r="R93" s="223" t="str">
        <f t="shared" si="9"/>
        <v/>
      </c>
      <c r="S93" s="278"/>
      <c r="T93" s="278"/>
      <c r="U93" s="253"/>
      <c r="V93" s="254"/>
    </row>
    <row r="94" spans="1:22" ht="18.75" customHeight="1" x14ac:dyDescent="0.4">
      <c r="A94" s="186">
        <f t="shared" si="0"/>
        <v>54</v>
      </c>
      <c r="B94" s="96"/>
      <c r="C94" s="97"/>
      <c r="D94" s="112" t="str">
        <f t="shared" si="1"/>
        <v/>
      </c>
      <c r="E94" s="98"/>
      <c r="F94" s="99"/>
      <c r="G94" s="100"/>
      <c r="H94" s="134" t="str">
        <f t="shared" si="10"/>
        <v/>
      </c>
      <c r="I94" s="135" t="str">
        <f t="shared" si="2"/>
        <v/>
      </c>
      <c r="J94" s="101"/>
      <c r="K94" s="100"/>
      <c r="L94" s="134" t="str">
        <f t="shared" si="3"/>
        <v/>
      </c>
      <c r="M94" s="135" t="str">
        <f t="shared" si="4"/>
        <v/>
      </c>
      <c r="N94" s="138" t="str">
        <f t="shared" si="5"/>
        <v/>
      </c>
      <c r="O94" s="139" t="str">
        <f t="shared" si="6"/>
        <v/>
      </c>
      <c r="P94" s="140" t="str">
        <f t="shared" si="7"/>
        <v/>
      </c>
      <c r="Q94" s="305" t="str">
        <f t="shared" si="8"/>
        <v/>
      </c>
      <c r="R94" s="223" t="str">
        <f t="shared" si="9"/>
        <v/>
      </c>
      <c r="S94" s="278"/>
      <c r="T94" s="278"/>
      <c r="U94" s="255"/>
    </row>
    <row r="95" spans="1:22" ht="18.75" customHeight="1" x14ac:dyDescent="0.4">
      <c r="A95" s="186">
        <f t="shared" si="0"/>
        <v>55</v>
      </c>
      <c r="B95" s="96"/>
      <c r="C95" s="97"/>
      <c r="D95" s="112" t="str">
        <f t="shared" si="1"/>
        <v/>
      </c>
      <c r="E95" s="98"/>
      <c r="F95" s="99"/>
      <c r="G95" s="100"/>
      <c r="H95" s="134" t="str">
        <f t="shared" si="10"/>
        <v/>
      </c>
      <c r="I95" s="135" t="str">
        <f t="shared" si="2"/>
        <v/>
      </c>
      <c r="J95" s="101"/>
      <c r="K95" s="100"/>
      <c r="L95" s="134" t="str">
        <f t="shared" si="3"/>
        <v/>
      </c>
      <c r="M95" s="135" t="str">
        <f t="shared" si="4"/>
        <v/>
      </c>
      <c r="N95" s="138" t="str">
        <f t="shared" si="5"/>
        <v/>
      </c>
      <c r="O95" s="139" t="str">
        <f t="shared" si="6"/>
        <v/>
      </c>
      <c r="P95" s="140" t="str">
        <f t="shared" si="7"/>
        <v/>
      </c>
      <c r="Q95" s="305" t="str">
        <f t="shared" si="8"/>
        <v/>
      </c>
      <c r="R95" s="223" t="str">
        <f t="shared" si="9"/>
        <v/>
      </c>
      <c r="S95" s="278"/>
      <c r="T95" s="278"/>
      <c r="U95" s="255"/>
    </row>
    <row r="96" spans="1:22" ht="18.75" customHeight="1" x14ac:dyDescent="0.4">
      <c r="A96" s="186">
        <f t="shared" si="0"/>
        <v>56</v>
      </c>
      <c r="B96" s="96"/>
      <c r="C96" s="97"/>
      <c r="D96" s="112" t="str">
        <f t="shared" si="1"/>
        <v/>
      </c>
      <c r="E96" s="98"/>
      <c r="F96" s="99"/>
      <c r="G96" s="102"/>
      <c r="H96" s="134" t="str">
        <f t="shared" si="10"/>
        <v/>
      </c>
      <c r="I96" s="135" t="str">
        <f t="shared" si="2"/>
        <v/>
      </c>
      <c r="J96" s="101"/>
      <c r="K96" s="102"/>
      <c r="L96" s="134" t="str">
        <f t="shared" si="3"/>
        <v/>
      </c>
      <c r="M96" s="135" t="str">
        <f t="shared" si="4"/>
        <v/>
      </c>
      <c r="N96" s="138" t="str">
        <f t="shared" si="5"/>
        <v/>
      </c>
      <c r="O96" s="139" t="str">
        <f t="shared" si="6"/>
        <v/>
      </c>
      <c r="P96" s="140" t="str">
        <f t="shared" si="7"/>
        <v/>
      </c>
      <c r="Q96" s="305" t="str">
        <f t="shared" si="8"/>
        <v/>
      </c>
      <c r="R96" s="223" t="str">
        <f t="shared" si="9"/>
        <v/>
      </c>
      <c r="S96" s="278"/>
      <c r="T96" s="278"/>
      <c r="U96" s="255"/>
    </row>
    <row r="97" spans="1:22" ht="18.75" customHeight="1" x14ac:dyDescent="0.4">
      <c r="A97" s="186">
        <f t="shared" si="0"/>
        <v>57</v>
      </c>
      <c r="B97" s="96"/>
      <c r="C97" s="97"/>
      <c r="D97" s="112" t="str">
        <f t="shared" si="1"/>
        <v/>
      </c>
      <c r="E97" s="98"/>
      <c r="F97" s="99"/>
      <c r="G97" s="100"/>
      <c r="H97" s="134" t="str">
        <f t="shared" si="10"/>
        <v/>
      </c>
      <c r="I97" s="135" t="str">
        <f t="shared" si="2"/>
        <v/>
      </c>
      <c r="J97" s="101"/>
      <c r="K97" s="100"/>
      <c r="L97" s="134" t="str">
        <f t="shared" si="3"/>
        <v/>
      </c>
      <c r="M97" s="135" t="str">
        <f t="shared" si="4"/>
        <v/>
      </c>
      <c r="N97" s="138" t="str">
        <f t="shared" si="5"/>
        <v/>
      </c>
      <c r="O97" s="139" t="str">
        <f t="shared" si="6"/>
        <v/>
      </c>
      <c r="P97" s="140" t="str">
        <f t="shared" si="7"/>
        <v/>
      </c>
      <c r="Q97" s="305" t="str">
        <f t="shared" si="8"/>
        <v/>
      </c>
      <c r="R97" s="223" t="str">
        <f t="shared" si="9"/>
        <v/>
      </c>
      <c r="S97" s="278"/>
      <c r="T97" s="278"/>
      <c r="U97" s="255"/>
    </row>
    <row r="98" spans="1:22" ht="18.75" customHeight="1" x14ac:dyDescent="0.4">
      <c r="A98" s="186">
        <f t="shared" si="0"/>
        <v>58</v>
      </c>
      <c r="B98" s="96"/>
      <c r="C98" s="97"/>
      <c r="D98" s="112" t="str">
        <f t="shared" si="1"/>
        <v/>
      </c>
      <c r="E98" s="98"/>
      <c r="F98" s="99"/>
      <c r="G98" s="100"/>
      <c r="H98" s="134" t="str">
        <f t="shared" si="10"/>
        <v/>
      </c>
      <c r="I98" s="135" t="str">
        <f t="shared" si="2"/>
        <v/>
      </c>
      <c r="J98" s="101"/>
      <c r="K98" s="100"/>
      <c r="L98" s="134" t="str">
        <f t="shared" si="3"/>
        <v/>
      </c>
      <c r="M98" s="135" t="str">
        <f t="shared" si="4"/>
        <v/>
      </c>
      <c r="N98" s="138" t="str">
        <f t="shared" si="5"/>
        <v/>
      </c>
      <c r="O98" s="139" t="str">
        <f t="shared" si="6"/>
        <v/>
      </c>
      <c r="P98" s="140" t="str">
        <f t="shared" si="7"/>
        <v/>
      </c>
      <c r="Q98" s="305" t="str">
        <f t="shared" si="8"/>
        <v/>
      </c>
      <c r="R98" s="223" t="str">
        <f t="shared" si="9"/>
        <v/>
      </c>
      <c r="S98" s="278"/>
      <c r="T98" s="278"/>
      <c r="U98" s="255"/>
    </row>
    <row r="99" spans="1:22" ht="18.75" customHeight="1" x14ac:dyDescent="0.4">
      <c r="A99" s="186">
        <f t="shared" si="0"/>
        <v>59</v>
      </c>
      <c r="B99" s="96"/>
      <c r="C99" s="97"/>
      <c r="D99" s="112" t="str">
        <f t="shared" si="1"/>
        <v/>
      </c>
      <c r="E99" s="98"/>
      <c r="F99" s="99"/>
      <c r="G99" s="100"/>
      <c r="H99" s="134" t="str">
        <f t="shared" si="10"/>
        <v/>
      </c>
      <c r="I99" s="135" t="str">
        <f t="shared" si="2"/>
        <v/>
      </c>
      <c r="J99" s="101"/>
      <c r="K99" s="100"/>
      <c r="L99" s="134" t="str">
        <f t="shared" si="3"/>
        <v/>
      </c>
      <c r="M99" s="135" t="str">
        <f t="shared" si="4"/>
        <v/>
      </c>
      <c r="N99" s="138" t="str">
        <f t="shared" si="5"/>
        <v/>
      </c>
      <c r="O99" s="139" t="str">
        <f t="shared" si="6"/>
        <v/>
      </c>
      <c r="P99" s="140" t="str">
        <f t="shared" si="7"/>
        <v/>
      </c>
      <c r="Q99" s="305" t="str">
        <f t="shared" si="8"/>
        <v/>
      </c>
      <c r="R99" s="223" t="str">
        <f t="shared" si="9"/>
        <v/>
      </c>
      <c r="S99" s="278"/>
      <c r="T99" s="278"/>
      <c r="U99" s="255"/>
    </row>
    <row r="100" spans="1:22" ht="18.75" customHeight="1" x14ac:dyDescent="0.4">
      <c r="A100" s="186">
        <f t="shared" si="0"/>
        <v>60</v>
      </c>
      <c r="B100" s="96"/>
      <c r="C100" s="97"/>
      <c r="D100" s="112" t="str">
        <f t="shared" si="1"/>
        <v/>
      </c>
      <c r="E100" s="98"/>
      <c r="F100" s="99"/>
      <c r="G100" s="100"/>
      <c r="H100" s="134" t="str">
        <f t="shared" si="10"/>
        <v/>
      </c>
      <c r="I100" s="135" t="str">
        <f t="shared" si="2"/>
        <v/>
      </c>
      <c r="J100" s="101"/>
      <c r="K100" s="100"/>
      <c r="L100" s="134" t="str">
        <f t="shared" si="3"/>
        <v/>
      </c>
      <c r="M100" s="135" t="str">
        <f t="shared" si="4"/>
        <v/>
      </c>
      <c r="N100" s="138" t="str">
        <f t="shared" si="5"/>
        <v/>
      </c>
      <c r="O100" s="139" t="str">
        <f t="shared" si="6"/>
        <v/>
      </c>
      <c r="P100" s="140" t="str">
        <f t="shared" si="7"/>
        <v/>
      </c>
      <c r="Q100" s="305" t="str">
        <f t="shared" si="8"/>
        <v/>
      </c>
      <c r="R100" s="223" t="str">
        <f t="shared" si="9"/>
        <v/>
      </c>
      <c r="S100" s="278"/>
      <c r="T100" s="278"/>
      <c r="U100" s="255"/>
    </row>
    <row r="101" spans="1:22" ht="18.75" customHeight="1" x14ac:dyDescent="0.4">
      <c r="A101" s="186">
        <f t="shared" si="0"/>
        <v>61</v>
      </c>
      <c r="B101" s="96"/>
      <c r="C101" s="97"/>
      <c r="D101" s="112" t="str">
        <f t="shared" si="1"/>
        <v/>
      </c>
      <c r="E101" s="98"/>
      <c r="F101" s="99"/>
      <c r="G101" s="100"/>
      <c r="H101" s="134" t="str">
        <f t="shared" si="10"/>
        <v/>
      </c>
      <c r="I101" s="135" t="str">
        <f t="shared" si="2"/>
        <v/>
      </c>
      <c r="J101" s="101"/>
      <c r="K101" s="100"/>
      <c r="L101" s="134" t="str">
        <f t="shared" si="3"/>
        <v/>
      </c>
      <c r="M101" s="135" t="str">
        <f t="shared" si="4"/>
        <v/>
      </c>
      <c r="N101" s="138" t="str">
        <f t="shared" si="5"/>
        <v/>
      </c>
      <c r="O101" s="139" t="str">
        <f t="shared" si="6"/>
        <v/>
      </c>
      <c r="P101" s="140" t="str">
        <f t="shared" si="7"/>
        <v/>
      </c>
      <c r="Q101" s="305" t="str">
        <f t="shared" si="8"/>
        <v/>
      </c>
      <c r="R101" s="223" t="str">
        <f t="shared" si="9"/>
        <v/>
      </c>
      <c r="S101" s="278"/>
      <c r="T101" s="278"/>
      <c r="U101" s="255"/>
    </row>
    <row r="102" spans="1:22" ht="18.75" customHeight="1" x14ac:dyDescent="0.4">
      <c r="A102" s="186">
        <f t="shared" si="0"/>
        <v>62</v>
      </c>
      <c r="B102" s="96"/>
      <c r="C102" s="97"/>
      <c r="D102" s="112" t="str">
        <f t="shared" si="1"/>
        <v/>
      </c>
      <c r="E102" s="98"/>
      <c r="F102" s="99"/>
      <c r="G102" s="100"/>
      <c r="H102" s="134" t="str">
        <f t="shared" si="10"/>
        <v/>
      </c>
      <c r="I102" s="135" t="str">
        <f t="shared" si="2"/>
        <v/>
      </c>
      <c r="J102" s="101"/>
      <c r="K102" s="100"/>
      <c r="L102" s="134" t="str">
        <f t="shared" si="3"/>
        <v/>
      </c>
      <c r="M102" s="135" t="str">
        <f t="shared" si="4"/>
        <v/>
      </c>
      <c r="N102" s="138" t="str">
        <f t="shared" si="5"/>
        <v/>
      </c>
      <c r="O102" s="139" t="str">
        <f t="shared" si="6"/>
        <v/>
      </c>
      <c r="P102" s="140" t="str">
        <f t="shared" si="7"/>
        <v/>
      </c>
      <c r="Q102" s="305" t="str">
        <f t="shared" si="8"/>
        <v/>
      </c>
      <c r="R102" s="223" t="str">
        <f t="shared" si="9"/>
        <v/>
      </c>
      <c r="S102" s="278"/>
      <c r="T102" s="278"/>
      <c r="U102" s="255"/>
    </row>
    <row r="103" spans="1:22" ht="18.75" customHeight="1" x14ac:dyDescent="0.4">
      <c r="A103" s="186">
        <f t="shared" si="0"/>
        <v>63</v>
      </c>
      <c r="B103" s="96"/>
      <c r="C103" s="97"/>
      <c r="D103" s="112" t="str">
        <f t="shared" si="1"/>
        <v/>
      </c>
      <c r="E103" s="98"/>
      <c r="F103" s="99"/>
      <c r="G103" s="100"/>
      <c r="H103" s="134" t="str">
        <f t="shared" si="10"/>
        <v/>
      </c>
      <c r="I103" s="135" t="str">
        <f t="shared" si="2"/>
        <v/>
      </c>
      <c r="J103" s="101"/>
      <c r="K103" s="100"/>
      <c r="L103" s="134" t="str">
        <f t="shared" si="3"/>
        <v/>
      </c>
      <c r="M103" s="135" t="str">
        <f t="shared" si="4"/>
        <v/>
      </c>
      <c r="N103" s="138" t="str">
        <f t="shared" si="5"/>
        <v/>
      </c>
      <c r="O103" s="139" t="str">
        <f t="shared" si="6"/>
        <v/>
      </c>
      <c r="P103" s="140" t="str">
        <f t="shared" si="7"/>
        <v/>
      </c>
      <c r="Q103" s="305" t="str">
        <f t="shared" si="8"/>
        <v/>
      </c>
      <c r="R103" s="223" t="str">
        <f t="shared" si="9"/>
        <v/>
      </c>
      <c r="S103" s="278"/>
      <c r="T103" s="278"/>
      <c r="U103" s="255"/>
    </row>
    <row r="104" spans="1:22" ht="18.75" customHeight="1" x14ac:dyDescent="0.4">
      <c r="A104" s="186">
        <f t="shared" si="0"/>
        <v>64</v>
      </c>
      <c r="B104" s="96"/>
      <c r="C104" s="97"/>
      <c r="D104" s="112" t="str">
        <f t="shared" si="1"/>
        <v/>
      </c>
      <c r="E104" s="98"/>
      <c r="F104" s="99"/>
      <c r="G104" s="100"/>
      <c r="H104" s="134" t="str">
        <f t="shared" si="10"/>
        <v/>
      </c>
      <c r="I104" s="135" t="str">
        <f t="shared" si="2"/>
        <v/>
      </c>
      <c r="J104" s="101"/>
      <c r="K104" s="100"/>
      <c r="L104" s="134" t="str">
        <f t="shared" si="3"/>
        <v/>
      </c>
      <c r="M104" s="135" t="str">
        <f t="shared" si="4"/>
        <v/>
      </c>
      <c r="N104" s="138" t="str">
        <f t="shared" si="5"/>
        <v/>
      </c>
      <c r="O104" s="139" t="str">
        <f t="shared" si="6"/>
        <v/>
      </c>
      <c r="P104" s="140" t="str">
        <f t="shared" si="7"/>
        <v/>
      </c>
      <c r="Q104" s="305" t="str">
        <f t="shared" si="8"/>
        <v/>
      </c>
      <c r="R104" s="223" t="str">
        <f t="shared" si="9"/>
        <v/>
      </c>
      <c r="S104" s="278"/>
      <c r="T104" s="278"/>
      <c r="U104" s="255"/>
    </row>
    <row r="105" spans="1:22" ht="18.75" customHeight="1" x14ac:dyDescent="0.4">
      <c r="A105" s="186">
        <f t="shared" si="0"/>
        <v>65</v>
      </c>
      <c r="B105" s="96"/>
      <c r="C105" s="97"/>
      <c r="D105" s="112" t="str">
        <f t="shared" si="1"/>
        <v/>
      </c>
      <c r="E105" s="98"/>
      <c r="F105" s="99"/>
      <c r="G105" s="100"/>
      <c r="H105" s="134" t="str">
        <f t="shared" si="10"/>
        <v/>
      </c>
      <c r="I105" s="135" t="str">
        <f t="shared" si="2"/>
        <v/>
      </c>
      <c r="J105" s="101"/>
      <c r="K105" s="100"/>
      <c r="L105" s="134" t="str">
        <f t="shared" si="3"/>
        <v/>
      </c>
      <c r="M105" s="135" t="str">
        <f t="shared" si="4"/>
        <v/>
      </c>
      <c r="N105" s="138" t="str">
        <f t="shared" si="5"/>
        <v/>
      </c>
      <c r="O105" s="139" t="str">
        <f t="shared" si="6"/>
        <v/>
      </c>
      <c r="P105" s="140" t="str">
        <f t="shared" si="7"/>
        <v/>
      </c>
      <c r="Q105" s="305" t="str">
        <f t="shared" si="8"/>
        <v/>
      </c>
      <c r="R105" s="223" t="str">
        <f t="shared" si="9"/>
        <v/>
      </c>
      <c r="S105" s="278"/>
      <c r="T105" s="278"/>
      <c r="U105" s="255"/>
    </row>
    <row r="106" spans="1:22" ht="18.75" customHeight="1" x14ac:dyDescent="0.4">
      <c r="A106" s="186">
        <f t="shared" ref="A106:A214" si="22">A105+1</f>
        <v>66</v>
      </c>
      <c r="B106" s="96"/>
      <c r="C106" s="97"/>
      <c r="D106" s="112" t="str">
        <f t="shared" ref="D106:D169" si="23">IF(C106="04【時給制】",1,"")</f>
        <v/>
      </c>
      <c r="E106" s="98"/>
      <c r="F106" s="99"/>
      <c r="G106" s="102"/>
      <c r="H106" s="134" t="str">
        <f t="shared" si="10"/>
        <v/>
      </c>
      <c r="I106" s="135" t="str">
        <f t="shared" si="2"/>
        <v/>
      </c>
      <c r="J106" s="101"/>
      <c r="K106" s="102"/>
      <c r="L106" s="134" t="str">
        <f t="shared" si="3"/>
        <v/>
      </c>
      <c r="M106" s="135" t="str">
        <f t="shared" si="4"/>
        <v/>
      </c>
      <c r="N106" s="138" t="str">
        <f t="shared" si="5"/>
        <v/>
      </c>
      <c r="O106" s="139" t="str">
        <f t="shared" si="6"/>
        <v/>
      </c>
      <c r="P106" s="140" t="str">
        <f t="shared" si="7"/>
        <v/>
      </c>
      <c r="Q106" s="305" t="str">
        <f t="shared" si="8"/>
        <v/>
      </c>
      <c r="R106" s="223" t="str">
        <f t="shared" ref="R106:R169" si="24">IF(P106="","",IF(OR(O106&lt;998,P106&lt;MAX(1062,$Q$28)),"最低賃金未満","○"))</f>
        <v/>
      </c>
      <c r="S106" s="278"/>
      <c r="T106" s="278"/>
      <c r="U106" s="255"/>
    </row>
    <row r="107" spans="1:22" ht="18.75" customHeight="1" x14ac:dyDescent="0.4">
      <c r="A107" s="186">
        <f t="shared" si="22"/>
        <v>67</v>
      </c>
      <c r="B107" s="96"/>
      <c r="C107" s="97"/>
      <c r="D107" s="112" t="str">
        <f t="shared" si="23"/>
        <v/>
      </c>
      <c r="E107" s="98"/>
      <c r="F107" s="99"/>
      <c r="G107" s="100"/>
      <c r="H107" s="134" t="str">
        <f t="shared" si="10"/>
        <v/>
      </c>
      <c r="I107" s="135" t="str">
        <f t="shared" si="2"/>
        <v/>
      </c>
      <c r="J107" s="101"/>
      <c r="K107" s="100"/>
      <c r="L107" s="134" t="str">
        <f t="shared" si="3"/>
        <v/>
      </c>
      <c r="M107" s="135" t="str">
        <f t="shared" si="4"/>
        <v/>
      </c>
      <c r="N107" s="138" t="str">
        <f t="shared" si="5"/>
        <v/>
      </c>
      <c r="O107" s="139" t="str">
        <f t="shared" si="6"/>
        <v/>
      </c>
      <c r="P107" s="140" t="str">
        <f t="shared" si="7"/>
        <v/>
      </c>
      <c r="Q107" s="305" t="str">
        <f t="shared" si="8"/>
        <v/>
      </c>
      <c r="R107" s="223" t="str">
        <f t="shared" si="24"/>
        <v/>
      </c>
      <c r="S107" s="278"/>
      <c r="T107" s="278"/>
      <c r="U107" s="255"/>
    </row>
    <row r="108" spans="1:22" ht="18.75" customHeight="1" x14ac:dyDescent="0.4">
      <c r="A108" s="186">
        <f t="shared" si="22"/>
        <v>68</v>
      </c>
      <c r="B108" s="96"/>
      <c r="C108" s="97"/>
      <c r="D108" s="112" t="str">
        <f t="shared" si="23"/>
        <v/>
      </c>
      <c r="E108" s="98"/>
      <c r="F108" s="99"/>
      <c r="G108" s="100"/>
      <c r="H108" s="134" t="str">
        <f t="shared" si="10"/>
        <v/>
      </c>
      <c r="I108" s="135" t="str">
        <f t="shared" si="2"/>
        <v/>
      </c>
      <c r="J108" s="101"/>
      <c r="K108" s="100"/>
      <c r="L108" s="134" t="str">
        <f t="shared" si="3"/>
        <v/>
      </c>
      <c r="M108" s="135" t="str">
        <f t="shared" si="4"/>
        <v/>
      </c>
      <c r="N108" s="138" t="str">
        <f t="shared" si="5"/>
        <v/>
      </c>
      <c r="O108" s="139" t="str">
        <f t="shared" si="6"/>
        <v/>
      </c>
      <c r="P108" s="140" t="str">
        <f t="shared" si="7"/>
        <v/>
      </c>
      <c r="Q108" s="305" t="str">
        <f t="shared" si="8"/>
        <v/>
      </c>
      <c r="R108" s="223" t="str">
        <f t="shared" si="24"/>
        <v/>
      </c>
      <c r="S108" s="278"/>
      <c r="T108" s="278"/>
      <c r="U108" s="255"/>
    </row>
    <row r="109" spans="1:22" ht="18.75" customHeight="1" x14ac:dyDescent="0.4">
      <c r="A109" s="186">
        <f t="shared" si="22"/>
        <v>69</v>
      </c>
      <c r="B109" s="96"/>
      <c r="C109" s="97"/>
      <c r="D109" s="112" t="str">
        <f t="shared" si="23"/>
        <v/>
      </c>
      <c r="E109" s="98"/>
      <c r="F109" s="99"/>
      <c r="G109" s="100"/>
      <c r="H109" s="134" t="str">
        <f t="shared" si="10"/>
        <v/>
      </c>
      <c r="I109" s="135" t="str">
        <f t="shared" si="2"/>
        <v/>
      </c>
      <c r="J109" s="101"/>
      <c r="K109" s="100"/>
      <c r="L109" s="134" t="str">
        <f t="shared" si="3"/>
        <v/>
      </c>
      <c r="M109" s="135" t="str">
        <f t="shared" si="4"/>
        <v/>
      </c>
      <c r="N109" s="138" t="str">
        <f t="shared" si="5"/>
        <v/>
      </c>
      <c r="O109" s="139" t="str">
        <f t="shared" si="6"/>
        <v/>
      </c>
      <c r="P109" s="140" t="str">
        <f t="shared" si="7"/>
        <v/>
      </c>
      <c r="Q109" s="305" t="str">
        <f t="shared" si="8"/>
        <v/>
      </c>
      <c r="R109" s="223" t="str">
        <f t="shared" si="24"/>
        <v/>
      </c>
      <c r="S109" s="278"/>
      <c r="T109" s="278"/>
      <c r="U109" s="255"/>
    </row>
    <row r="110" spans="1:22" ht="18.75" customHeight="1" x14ac:dyDescent="0.4">
      <c r="A110" s="186">
        <f t="shared" si="22"/>
        <v>70</v>
      </c>
      <c r="B110" s="96"/>
      <c r="C110" s="97"/>
      <c r="D110" s="112" t="str">
        <f t="shared" si="23"/>
        <v/>
      </c>
      <c r="E110" s="98"/>
      <c r="F110" s="99"/>
      <c r="G110" s="100"/>
      <c r="H110" s="134" t="str">
        <f t="shared" si="10"/>
        <v/>
      </c>
      <c r="I110" s="135" t="str">
        <f t="shared" si="2"/>
        <v/>
      </c>
      <c r="J110" s="101"/>
      <c r="K110" s="100"/>
      <c r="L110" s="134" t="str">
        <f t="shared" si="3"/>
        <v/>
      </c>
      <c r="M110" s="135" t="str">
        <f t="shared" si="4"/>
        <v/>
      </c>
      <c r="N110" s="138" t="str">
        <f t="shared" si="5"/>
        <v/>
      </c>
      <c r="O110" s="139" t="str">
        <f t="shared" si="6"/>
        <v/>
      </c>
      <c r="P110" s="140" t="str">
        <f t="shared" si="7"/>
        <v/>
      </c>
      <c r="Q110" s="305" t="str">
        <f t="shared" si="8"/>
        <v/>
      </c>
      <c r="R110" s="223" t="str">
        <f t="shared" si="24"/>
        <v/>
      </c>
      <c r="S110" s="278"/>
      <c r="T110" s="278"/>
      <c r="U110" s="255"/>
    </row>
    <row r="111" spans="1:22" ht="18.75" customHeight="1" x14ac:dyDescent="0.4">
      <c r="A111" s="186">
        <f t="shared" si="22"/>
        <v>71</v>
      </c>
      <c r="B111" s="96"/>
      <c r="C111" s="97"/>
      <c r="D111" s="112" t="str">
        <f t="shared" si="23"/>
        <v/>
      </c>
      <c r="E111" s="98"/>
      <c r="F111" s="99"/>
      <c r="G111" s="100"/>
      <c r="H111" s="134" t="str">
        <f t="shared" si="10"/>
        <v/>
      </c>
      <c r="I111" s="135" t="str">
        <f t="shared" si="2"/>
        <v/>
      </c>
      <c r="J111" s="101"/>
      <c r="K111" s="100"/>
      <c r="L111" s="134" t="str">
        <f t="shared" si="3"/>
        <v/>
      </c>
      <c r="M111" s="135" t="str">
        <f t="shared" si="4"/>
        <v/>
      </c>
      <c r="N111" s="138" t="str">
        <f t="shared" si="5"/>
        <v/>
      </c>
      <c r="O111" s="139" t="str">
        <f t="shared" si="6"/>
        <v/>
      </c>
      <c r="P111" s="140" t="str">
        <f t="shared" si="7"/>
        <v/>
      </c>
      <c r="Q111" s="305" t="str">
        <f t="shared" si="8"/>
        <v/>
      </c>
      <c r="R111" s="223" t="str">
        <f t="shared" si="24"/>
        <v/>
      </c>
      <c r="S111" s="278"/>
      <c r="T111" s="278"/>
      <c r="U111" s="253"/>
      <c r="V111" s="254"/>
    </row>
    <row r="112" spans="1:22" ht="18.75" customHeight="1" x14ac:dyDescent="0.4">
      <c r="A112" s="186">
        <f t="shared" si="22"/>
        <v>72</v>
      </c>
      <c r="B112" s="96"/>
      <c r="C112" s="97"/>
      <c r="D112" s="112" t="str">
        <f t="shared" si="23"/>
        <v/>
      </c>
      <c r="E112" s="98"/>
      <c r="F112" s="99"/>
      <c r="G112" s="100"/>
      <c r="H112" s="134" t="str">
        <f t="shared" si="10"/>
        <v/>
      </c>
      <c r="I112" s="135" t="str">
        <f t="shared" si="2"/>
        <v/>
      </c>
      <c r="J112" s="101"/>
      <c r="K112" s="100"/>
      <c r="L112" s="134" t="str">
        <f t="shared" si="3"/>
        <v/>
      </c>
      <c r="M112" s="135" t="str">
        <f t="shared" si="4"/>
        <v/>
      </c>
      <c r="N112" s="138" t="str">
        <f t="shared" si="5"/>
        <v/>
      </c>
      <c r="O112" s="139" t="str">
        <f t="shared" si="6"/>
        <v/>
      </c>
      <c r="P112" s="140" t="str">
        <f t="shared" si="7"/>
        <v/>
      </c>
      <c r="Q112" s="305" t="str">
        <f t="shared" si="8"/>
        <v/>
      </c>
      <c r="R112" s="223" t="str">
        <f t="shared" si="24"/>
        <v/>
      </c>
      <c r="S112" s="278"/>
      <c r="T112" s="278"/>
      <c r="U112" s="253"/>
      <c r="V112" s="254"/>
    </row>
    <row r="113" spans="1:22" ht="18.75" customHeight="1" x14ac:dyDescent="0.4">
      <c r="A113" s="186">
        <f t="shared" si="22"/>
        <v>73</v>
      </c>
      <c r="B113" s="96"/>
      <c r="C113" s="97"/>
      <c r="D113" s="112" t="str">
        <f t="shared" si="23"/>
        <v/>
      </c>
      <c r="E113" s="98"/>
      <c r="F113" s="99"/>
      <c r="G113" s="100"/>
      <c r="H113" s="134" t="str">
        <f t="shared" si="10"/>
        <v/>
      </c>
      <c r="I113" s="135" t="str">
        <f t="shared" si="2"/>
        <v/>
      </c>
      <c r="J113" s="101"/>
      <c r="K113" s="100"/>
      <c r="L113" s="134" t="str">
        <f t="shared" si="3"/>
        <v/>
      </c>
      <c r="M113" s="135" t="str">
        <f t="shared" si="4"/>
        <v/>
      </c>
      <c r="N113" s="138" t="str">
        <f t="shared" si="5"/>
        <v/>
      </c>
      <c r="O113" s="139" t="str">
        <f t="shared" si="6"/>
        <v/>
      </c>
      <c r="P113" s="140" t="str">
        <f t="shared" si="7"/>
        <v/>
      </c>
      <c r="Q113" s="305" t="str">
        <f t="shared" si="8"/>
        <v/>
      </c>
      <c r="R113" s="223" t="str">
        <f t="shared" si="24"/>
        <v/>
      </c>
      <c r="S113" s="278"/>
      <c r="T113" s="278"/>
      <c r="U113" s="253"/>
      <c r="V113" s="254"/>
    </row>
    <row r="114" spans="1:22" ht="18.75" customHeight="1" x14ac:dyDescent="0.4">
      <c r="A114" s="186">
        <f t="shared" si="22"/>
        <v>74</v>
      </c>
      <c r="B114" s="96"/>
      <c r="C114" s="97"/>
      <c r="D114" s="112" t="str">
        <f t="shared" si="23"/>
        <v/>
      </c>
      <c r="E114" s="98"/>
      <c r="F114" s="99"/>
      <c r="G114" s="100"/>
      <c r="H114" s="134" t="str">
        <f t="shared" si="10"/>
        <v/>
      </c>
      <c r="I114" s="135" t="str">
        <f t="shared" si="2"/>
        <v/>
      </c>
      <c r="J114" s="101"/>
      <c r="K114" s="100"/>
      <c r="L114" s="134" t="str">
        <f t="shared" si="3"/>
        <v/>
      </c>
      <c r="M114" s="135" t="str">
        <f t="shared" si="4"/>
        <v/>
      </c>
      <c r="N114" s="138" t="str">
        <f t="shared" si="5"/>
        <v/>
      </c>
      <c r="O114" s="139" t="str">
        <f t="shared" si="6"/>
        <v/>
      </c>
      <c r="P114" s="140" t="str">
        <f t="shared" si="7"/>
        <v/>
      </c>
      <c r="Q114" s="305" t="str">
        <f t="shared" si="8"/>
        <v/>
      </c>
      <c r="R114" s="223" t="str">
        <f t="shared" si="24"/>
        <v/>
      </c>
      <c r="S114" s="278"/>
      <c r="T114" s="278"/>
      <c r="U114" s="255"/>
    </row>
    <row r="115" spans="1:22" ht="18.75" customHeight="1" x14ac:dyDescent="0.4">
      <c r="A115" s="186">
        <f t="shared" si="22"/>
        <v>75</v>
      </c>
      <c r="B115" s="96"/>
      <c r="C115" s="97"/>
      <c r="D115" s="112" t="str">
        <f t="shared" si="23"/>
        <v/>
      </c>
      <c r="E115" s="98"/>
      <c r="F115" s="99"/>
      <c r="G115" s="100"/>
      <c r="H115" s="134" t="str">
        <f t="shared" si="10"/>
        <v/>
      </c>
      <c r="I115" s="135" t="str">
        <f t="shared" si="2"/>
        <v/>
      </c>
      <c r="J115" s="101"/>
      <c r="K115" s="100"/>
      <c r="L115" s="134" t="str">
        <f t="shared" si="3"/>
        <v/>
      </c>
      <c r="M115" s="135" t="str">
        <f t="shared" si="4"/>
        <v/>
      </c>
      <c r="N115" s="138" t="str">
        <f t="shared" si="5"/>
        <v/>
      </c>
      <c r="O115" s="139" t="str">
        <f t="shared" si="6"/>
        <v/>
      </c>
      <c r="P115" s="140" t="str">
        <f t="shared" si="7"/>
        <v/>
      </c>
      <c r="Q115" s="305" t="str">
        <f t="shared" si="8"/>
        <v/>
      </c>
      <c r="R115" s="223" t="str">
        <f t="shared" si="24"/>
        <v/>
      </c>
      <c r="S115" s="278"/>
      <c r="T115" s="278"/>
      <c r="U115" s="255"/>
    </row>
    <row r="116" spans="1:22" ht="18.75" customHeight="1" x14ac:dyDescent="0.4">
      <c r="A116" s="186">
        <f t="shared" si="22"/>
        <v>76</v>
      </c>
      <c r="B116" s="96"/>
      <c r="C116" s="97"/>
      <c r="D116" s="112" t="str">
        <f t="shared" si="23"/>
        <v/>
      </c>
      <c r="E116" s="98"/>
      <c r="F116" s="99"/>
      <c r="G116" s="102"/>
      <c r="H116" s="134" t="str">
        <f t="shared" si="10"/>
        <v/>
      </c>
      <c r="I116" s="135" t="str">
        <f t="shared" si="2"/>
        <v/>
      </c>
      <c r="J116" s="101"/>
      <c r="K116" s="102"/>
      <c r="L116" s="134" t="str">
        <f t="shared" si="3"/>
        <v/>
      </c>
      <c r="M116" s="135" t="str">
        <f t="shared" si="4"/>
        <v/>
      </c>
      <c r="N116" s="138" t="str">
        <f t="shared" si="5"/>
        <v/>
      </c>
      <c r="O116" s="139" t="str">
        <f t="shared" si="6"/>
        <v/>
      </c>
      <c r="P116" s="140" t="str">
        <f t="shared" si="7"/>
        <v/>
      </c>
      <c r="Q116" s="305" t="str">
        <f t="shared" si="8"/>
        <v/>
      </c>
      <c r="R116" s="223" t="str">
        <f t="shared" si="24"/>
        <v/>
      </c>
      <c r="S116" s="278"/>
      <c r="T116" s="278"/>
      <c r="U116" s="255"/>
    </row>
    <row r="117" spans="1:22" ht="18.75" customHeight="1" x14ac:dyDescent="0.4">
      <c r="A117" s="186">
        <f t="shared" si="22"/>
        <v>77</v>
      </c>
      <c r="B117" s="96"/>
      <c r="C117" s="97"/>
      <c r="D117" s="112" t="str">
        <f t="shared" si="23"/>
        <v/>
      </c>
      <c r="E117" s="98"/>
      <c r="F117" s="99"/>
      <c r="G117" s="100"/>
      <c r="H117" s="134" t="str">
        <f t="shared" si="10"/>
        <v/>
      </c>
      <c r="I117" s="135" t="str">
        <f t="shared" si="2"/>
        <v/>
      </c>
      <c r="J117" s="101"/>
      <c r="K117" s="100"/>
      <c r="L117" s="134" t="str">
        <f t="shared" si="3"/>
        <v/>
      </c>
      <c r="M117" s="135" t="str">
        <f t="shared" si="4"/>
        <v/>
      </c>
      <c r="N117" s="138" t="str">
        <f t="shared" si="5"/>
        <v/>
      </c>
      <c r="O117" s="139" t="str">
        <f t="shared" si="6"/>
        <v/>
      </c>
      <c r="P117" s="140" t="str">
        <f t="shared" si="7"/>
        <v/>
      </c>
      <c r="Q117" s="305" t="str">
        <f t="shared" si="8"/>
        <v/>
      </c>
      <c r="R117" s="223" t="str">
        <f t="shared" si="24"/>
        <v/>
      </c>
      <c r="S117" s="278"/>
      <c r="T117" s="278"/>
      <c r="U117" s="255"/>
    </row>
    <row r="118" spans="1:22" ht="18.75" customHeight="1" x14ac:dyDescent="0.4">
      <c r="A118" s="186">
        <f t="shared" si="22"/>
        <v>78</v>
      </c>
      <c r="B118" s="96"/>
      <c r="C118" s="97"/>
      <c r="D118" s="112" t="str">
        <f t="shared" si="23"/>
        <v/>
      </c>
      <c r="E118" s="98"/>
      <c r="F118" s="99"/>
      <c r="G118" s="100"/>
      <c r="H118" s="134" t="str">
        <f t="shared" si="10"/>
        <v/>
      </c>
      <c r="I118" s="135" t="str">
        <f t="shared" si="2"/>
        <v/>
      </c>
      <c r="J118" s="101"/>
      <c r="K118" s="100"/>
      <c r="L118" s="134" t="str">
        <f t="shared" si="3"/>
        <v/>
      </c>
      <c r="M118" s="135" t="str">
        <f t="shared" si="4"/>
        <v/>
      </c>
      <c r="N118" s="138" t="str">
        <f t="shared" si="5"/>
        <v/>
      </c>
      <c r="O118" s="139" t="str">
        <f t="shared" si="6"/>
        <v/>
      </c>
      <c r="P118" s="140" t="str">
        <f t="shared" si="7"/>
        <v/>
      </c>
      <c r="Q118" s="305" t="str">
        <f t="shared" si="8"/>
        <v/>
      </c>
      <c r="R118" s="223" t="str">
        <f t="shared" si="24"/>
        <v/>
      </c>
      <c r="S118" s="278"/>
      <c r="T118" s="278"/>
      <c r="U118" s="255"/>
    </row>
    <row r="119" spans="1:22" ht="18.75" customHeight="1" x14ac:dyDescent="0.4">
      <c r="A119" s="186">
        <f t="shared" si="22"/>
        <v>79</v>
      </c>
      <c r="B119" s="96"/>
      <c r="C119" s="97"/>
      <c r="D119" s="112" t="str">
        <f t="shared" si="23"/>
        <v/>
      </c>
      <c r="E119" s="98"/>
      <c r="F119" s="99"/>
      <c r="G119" s="100"/>
      <c r="H119" s="134" t="str">
        <f t="shared" si="10"/>
        <v/>
      </c>
      <c r="I119" s="135" t="str">
        <f t="shared" si="2"/>
        <v/>
      </c>
      <c r="J119" s="101"/>
      <c r="K119" s="100"/>
      <c r="L119" s="134" t="str">
        <f t="shared" si="3"/>
        <v/>
      </c>
      <c r="M119" s="135" t="str">
        <f t="shared" si="4"/>
        <v/>
      </c>
      <c r="N119" s="138" t="str">
        <f t="shared" si="5"/>
        <v/>
      </c>
      <c r="O119" s="139" t="str">
        <f t="shared" si="6"/>
        <v/>
      </c>
      <c r="P119" s="140" t="str">
        <f t="shared" si="7"/>
        <v/>
      </c>
      <c r="Q119" s="305" t="str">
        <f t="shared" si="8"/>
        <v/>
      </c>
      <c r="R119" s="223" t="str">
        <f t="shared" si="24"/>
        <v/>
      </c>
      <c r="S119" s="278"/>
      <c r="T119" s="278"/>
      <c r="U119" s="255"/>
    </row>
    <row r="120" spans="1:22" ht="18.75" customHeight="1" x14ac:dyDescent="0.4">
      <c r="A120" s="186">
        <f t="shared" si="22"/>
        <v>80</v>
      </c>
      <c r="B120" s="96"/>
      <c r="C120" s="97"/>
      <c r="D120" s="112" t="str">
        <f t="shared" si="23"/>
        <v/>
      </c>
      <c r="E120" s="98"/>
      <c r="F120" s="99"/>
      <c r="G120" s="100"/>
      <c r="H120" s="134" t="str">
        <f t="shared" si="10"/>
        <v/>
      </c>
      <c r="I120" s="135" t="str">
        <f t="shared" si="2"/>
        <v/>
      </c>
      <c r="J120" s="101"/>
      <c r="K120" s="100"/>
      <c r="L120" s="134" t="str">
        <f t="shared" si="3"/>
        <v/>
      </c>
      <c r="M120" s="135" t="str">
        <f t="shared" si="4"/>
        <v/>
      </c>
      <c r="N120" s="138" t="str">
        <f t="shared" si="5"/>
        <v/>
      </c>
      <c r="O120" s="139" t="str">
        <f t="shared" si="6"/>
        <v/>
      </c>
      <c r="P120" s="140" t="str">
        <f t="shared" si="7"/>
        <v/>
      </c>
      <c r="Q120" s="305" t="str">
        <f t="shared" si="8"/>
        <v/>
      </c>
      <c r="R120" s="223" t="str">
        <f t="shared" si="24"/>
        <v/>
      </c>
      <c r="S120" s="278"/>
      <c r="T120" s="278"/>
      <c r="U120" s="255"/>
    </row>
    <row r="121" spans="1:22" ht="18.75" customHeight="1" x14ac:dyDescent="0.4">
      <c r="A121" s="186">
        <f t="shared" si="22"/>
        <v>81</v>
      </c>
      <c r="B121" s="96"/>
      <c r="C121" s="97"/>
      <c r="D121" s="112" t="str">
        <f t="shared" si="23"/>
        <v/>
      </c>
      <c r="E121" s="98"/>
      <c r="F121" s="99"/>
      <c r="G121" s="100"/>
      <c r="H121" s="134" t="str">
        <f t="shared" si="10"/>
        <v/>
      </c>
      <c r="I121" s="135" t="str">
        <f t="shared" si="2"/>
        <v/>
      </c>
      <c r="J121" s="101"/>
      <c r="K121" s="100"/>
      <c r="L121" s="134" t="str">
        <f t="shared" si="3"/>
        <v/>
      </c>
      <c r="M121" s="135" t="str">
        <f t="shared" si="4"/>
        <v/>
      </c>
      <c r="N121" s="138" t="str">
        <f t="shared" si="5"/>
        <v/>
      </c>
      <c r="O121" s="139" t="str">
        <f t="shared" si="6"/>
        <v/>
      </c>
      <c r="P121" s="140" t="str">
        <f t="shared" si="7"/>
        <v/>
      </c>
      <c r="Q121" s="305" t="str">
        <f t="shared" si="8"/>
        <v/>
      </c>
      <c r="R121" s="223" t="str">
        <f t="shared" si="24"/>
        <v/>
      </c>
      <c r="S121" s="278"/>
      <c r="T121" s="278"/>
      <c r="U121" s="255"/>
    </row>
    <row r="122" spans="1:22" ht="18.75" customHeight="1" x14ac:dyDescent="0.4">
      <c r="A122" s="186">
        <f t="shared" si="22"/>
        <v>82</v>
      </c>
      <c r="B122" s="96"/>
      <c r="C122" s="97"/>
      <c r="D122" s="112" t="str">
        <f t="shared" si="23"/>
        <v/>
      </c>
      <c r="E122" s="98"/>
      <c r="F122" s="99"/>
      <c r="G122" s="100"/>
      <c r="H122" s="134" t="str">
        <f t="shared" si="10"/>
        <v/>
      </c>
      <c r="I122" s="135" t="str">
        <f t="shared" si="2"/>
        <v/>
      </c>
      <c r="J122" s="101"/>
      <c r="K122" s="100"/>
      <c r="L122" s="134" t="str">
        <f t="shared" si="3"/>
        <v/>
      </c>
      <c r="M122" s="135" t="str">
        <f t="shared" si="4"/>
        <v/>
      </c>
      <c r="N122" s="138" t="str">
        <f t="shared" si="5"/>
        <v/>
      </c>
      <c r="O122" s="139" t="str">
        <f t="shared" si="6"/>
        <v/>
      </c>
      <c r="P122" s="140" t="str">
        <f t="shared" si="7"/>
        <v/>
      </c>
      <c r="Q122" s="305" t="str">
        <f t="shared" si="8"/>
        <v/>
      </c>
      <c r="R122" s="223" t="str">
        <f t="shared" si="24"/>
        <v/>
      </c>
      <c r="S122" s="278"/>
      <c r="T122" s="278"/>
      <c r="U122" s="255"/>
    </row>
    <row r="123" spans="1:22" ht="18.75" customHeight="1" x14ac:dyDescent="0.4">
      <c r="A123" s="186">
        <f t="shared" si="22"/>
        <v>83</v>
      </c>
      <c r="B123" s="96"/>
      <c r="C123" s="97"/>
      <c r="D123" s="112" t="str">
        <f t="shared" si="23"/>
        <v/>
      </c>
      <c r="E123" s="98"/>
      <c r="F123" s="99"/>
      <c r="G123" s="100"/>
      <c r="H123" s="134" t="str">
        <f t="shared" si="10"/>
        <v/>
      </c>
      <c r="I123" s="135" t="str">
        <f t="shared" si="2"/>
        <v/>
      </c>
      <c r="J123" s="101"/>
      <c r="K123" s="100"/>
      <c r="L123" s="134" t="str">
        <f t="shared" si="3"/>
        <v/>
      </c>
      <c r="M123" s="135" t="str">
        <f t="shared" si="4"/>
        <v/>
      </c>
      <c r="N123" s="138" t="str">
        <f t="shared" si="5"/>
        <v/>
      </c>
      <c r="O123" s="139" t="str">
        <f t="shared" si="6"/>
        <v/>
      </c>
      <c r="P123" s="140" t="str">
        <f t="shared" si="7"/>
        <v/>
      </c>
      <c r="Q123" s="305" t="str">
        <f t="shared" si="8"/>
        <v/>
      </c>
      <c r="R123" s="223" t="str">
        <f t="shared" si="24"/>
        <v/>
      </c>
      <c r="S123" s="278"/>
      <c r="T123" s="278"/>
      <c r="U123" s="255"/>
    </row>
    <row r="124" spans="1:22" ht="18.75" customHeight="1" x14ac:dyDescent="0.4">
      <c r="A124" s="186">
        <f t="shared" si="22"/>
        <v>84</v>
      </c>
      <c r="B124" s="96"/>
      <c r="C124" s="97"/>
      <c r="D124" s="112" t="str">
        <f t="shared" si="23"/>
        <v/>
      </c>
      <c r="E124" s="98"/>
      <c r="F124" s="99"/>
      <c r="G124" s="100"/>
      <c r="H124" s="134" t="str">
        <f t="shared" si="10"/>
        <v/>
      </c>
      <c r="I124" s="135" t="str">
        <f t="shared" si="2"/>
        <v/>
      </c>
      <c r="J124" s="101"/>
      <c r="K124" s="100"/>
      <c r="L124" s="134" t="str">
        <f t="shared" si="3"/>
        <v/>
      </c>
      <c r="M124" s="135" t="str">
        <f t="shared" si="4"/>
        <v/>
      </c>
      <c r="N124" s="138" t="str">
        <f t="shared" si="5"/>
        <v/>
      </c>
      <c r="O124" s="139" t="str">
        <f t="shared" si="6"/>
        <v/>
      </c>
      <c r="P124" s="140" t="str">
        <f t="shared" si="7"/>
        <v/>
      </c>
      <c r="Q124" s="305" t="str">
        <f t="shared" si="8"/>
        <v/>
      </c>
      <c r="R124" s="223" t="str">
        <f t="shared" si="24"/>
        <v/>
      </c>
      <c r="S124" s="278"/>
      <c r="T124" s="278"/>
      <c r="U124" s="255"/>
    </row>
    <row r="125" spans="1:22" ht="18.75" customHeight="1" x14ac:dyDescent="0.4">
      <c r="A125" s="186">
        <f t="shared" si="22"/>
        <v>85</v>
      </c>
      <c r="B125" s="96"/>
      <c r="C125" s="97"/>
      <c r="D125" s="112" t="str">
        <f t="shared" si="23"/>
        <v/>
      </c>
      <c r="E125" s="98"/>
      <c r="F125" s="99"/>
      <c r="G125" s="100"/>
      <c r="H125" s="134" t="str">
        <f t="shared" si="10"/>
        <v/>
      </c>
      <c r="I125" s="135" t="str">
        <f t="shared" si="2"/>
        <v/>
      </c>
      <c r="J125" s="101"/>
      <c r="K125" s="100"/>
      <c r="L125" s="134" t="str">
        <f t="shared" si="3"/>
        <v/>
      </c>
      <c r="M125" s="135" t="str">
        <f t="shared" si="4"/>
        <v/>
      </c>
      <c r="N125" s="138" t="str">
        <f t="shared" si="5"/>
        <v/>
      </c>
      <c r="O125" s="139" t="str">
        <f t="shared" si="6"/>
        <v/>
      </c>
      <c r="P125" s="140" t="str">
        <f t="shared" si="7"/>
        <v/>
      </c>
      <c r="Q125" s="305" t="str">
        <f t="shared" si="8"/>
        <v/>
      </c>
      <c r="R125" s="223" t="str">
        <f t="shared" si="24"/>
        <v/>
      </c>
      <c r="S125" s="278"/>
      <c r="T125" s="278"/>
      <c r="U125" s="255"/>
    </row>
    <row r="126" spans="1:22" ht="18.75" customHeight="1" x14ac:dyDescent="0.4">
      <c r="A126" s="186">
        <f t="shared" si="22"/>
        <v>86</v>
      </c>
      <c r="B126" s="96"/>
      <c r="C126" s="97"/>
      <c r="D126" s="112" t="str">
        <f t="shared" si="23"/>
        <v/>
      </c>
      <c r="E126" s="98"/>
      <c r="F126" s="99"/>
      <c r="G126" s="102"/>
      <c r="H126" s="134" t="str">
        <f t="shared" si="10"/>
        <v/>
      </c>
      <c r="I126" s="135" t="str">
        <f t="shared" si="2"/>
        <v/>
      </c>
      <c r="J126" s="101"/>
      <c r="K126" s="102"/>
      <c r="L126" s="134" t="str">
        <f t="shared" si="3"/>
        <v/>
      </c>
      <c r="M126" s="135" t="str">
        <f t="shared" si="4"/>
        <v/>
      </c>
      <c r="N126" s="138" t="str">
        <f t="shared" si="5"/>
        <v/>
      </c>
      <c r="O126" s="139" t="str">
        <f t="shared" si="6"/>
        <v/>
      </c>
      <c r="P126" s="140" t="str">
        <f t="shared" si="7"/>
        <v/>
      </c>
      <c r="Q126" s="305" t="str">
        <f t="shared" si="8"/>
        <v/>
      </c>
      <c r="R126" s="223" t="str">
        <f t="shared" si="24"/>
        <v/>
      </c>
      <c r="S126" s="278"/>
      <c r="T126" s="278"/>
      <c r="U126" s="255"/>
    </row>
    <row r="127" spans="1:22" ht="18.75" customHeight="1" x14ac:dyDescent="0.4">
      <c r="A127" s="186">
        <f t="shared" si="22"/>
        <v>87</v>
      </c>
      <c r="B127" s="96"/>
      <c r="C127" s="97"/>
      <c r="D127" s="112" t="str">
        <f t="shared" si="23"/>
        <v/>
      </c>
      <c r="E127" s="98"/>
      <c r="F127" s="99"/>
      <c r="G127" s="100"/>
      <c r="H127" s="134" t="str">
        <f t="shared" si="10"/>
        <v/>
      </c>
      <c r="I127" s="135" t="str">
        <f t="shared" si="2"/>
        <v/>
      </c>
      <c r="J127" s="101"/>
      <c r="K127" s="100"/>
      <c r="L127" s="134" t="str">
        <f t="shared" si="3"/>
        <v/>
      </c>
      <c r="M127" s="135" t="str">
        <f t="shared" si="4"/>
        <v/>
      </c>
      <c r="N127" s="138" t="str">
        <f t="shared" si="5"/>
        <v/>
      </c>
      <c r="O127" s="139" t="str">
        <f t="shared" si="6"/>
        <v/>
      </c>
      <c r="P127" s="140" t="str">
        <f t="shared" si="7"/>
        <v/>
      </c>
      <c r="Q127" s="305" t="str">
        <f t="shared" si="8"/>
        <v/>
      </c>
      <c r="R127" s="223" t="str">
        <f t="shared" si="24"/>
        <v/>
      </c>
      <c r="S127" s="278"/>
      <c r="T127" s="278"/>
      <c r="U127" s="255"/>
    </row>
    <row r="128" spans="1:22" ht="18.75" customHeight="1" x14ac:dyDescent="0.4">
      <c r="A128" s="186">
        <f t="shared" si="22"/>
        <v>88</v>
      </c>
      <c r="B128" s="96"/>
      <c r="C128" s="97"/>
      <c r="D128" s="112" t="str">
        <f t="shared" si="23"/>
        <v/>
      </c>
      <c r="E128" s="98"/>
      <c r="F128" s="99"/>
      <c r="G128" s="100"/>
      <c r="H128" s="134" t="str">
        <f t="shared" si="10"/>
        <v/>
      </c>
      <c r="I128" s="135" t="str">
        <f t="shared" si="2"/>
        <v/>
      </c>
      <c r="J128" s="101"/>
      <c r="K128" s="100"/>
      <c r="L128" s="134" t="str">
        <f t="shared" si="3"/>
        <v/>
      </c>
      <c r="M128" s="135" t="str">
        <f t="shared" si="4"/>
        <v/>
      </c>
      <c r="N128" s="138" t="str">
        <f t="shared" si="5"/>
        <v/>
      </c>
      <c r="O128" s="139" t="str">
        <f t="shared" si="6"/>
        <v/>
      </c>
      <c r="P128" s="140" t="str">
        <f t="shared" si="7"/>
        <v/>
      </c>
      <c r="Q128" s="305" t="str">
        <f t="shared" si="8"/>
        <v/>
      </c>
      <c r="R128" s="223" t="str">
        <f t="shared" si="24"/>
        <v/>
      </c>
      <c r="S128" s="278"/>
      <c r="T128" s="278"/>
      <c r="U128" s="255"/>
    </row>
    <row r="129" spans="1:22" ht="18.75" customHeight="1" x14ac:dyDescent="0.4">
      <c r="A129" s="186">
        <f t="shared" si="22"/>
        <v>89</v>
      </c>
      <c r="B129" s="96"/>
      <c r="C129" s="97"/>
      <c r="D129" s="112" t="str">
        <f t="shared" si="23"/>
        <v/>
      </c>
      <c r="E129" s="98"/>
      <c r="F129" s="99"/>
      <c r="G129" s="100"/>
      <c r="H129" s="134" t="str">
        <f t="shared" si="10"/>
        <v/>
      </c>
      <c r="I129" s="135" t="str">
        <f t="shared" si="2"/>
        <v/>
      </c>
      <c r="J129" s="101"/>
      <c r="K129" s="100"/>
      <c r="L129" s="134" t="str">
        <f t="shared" si="3"/>
        <v/>
      </c>
      <c r="M129" s="135" t="str">
        <f t="shared" si="4"/>
        <v/>
      </c>
      <c r="N129" s="138" t="str">
        <f t="shared" si="5"/>
        <v/>
      </c>
      <c r="O129" s="139" t="str">
        <f t="shared" si="6"/>
        <v/>
      </c>
      <c r="P129" s="140" t="str">
        <f t="shared" si="7"/>
        <v/>
      </c>
      <c r="Q129" s="305" t="str">
        <f t="shared" si="8"/>
        <v/>
      </c>
      <c r="R129" s="223" t="str">
        <f t="shared" si="24"/>
        <v/>
      </c>
      <c r="S129" s="278"/>
      <c r="T129" s="278"/>
      <c r="U129" s="255"/>
    </row>
    <row r="130" spans="1:22" ht="18.75" customHeight="1" x14ac:dyDescent="0.4">
      <c r="A130" s="186">
        <f t="shared" si="22"/>
        <v>90</v>
      </c>
      <c r="B130" s="96"/>
      <c r="C130" s="97"/>
      <c r="D130" s="112" t="str">
        <f t="shared" si="23"/>
        <v/>
      </c>
      <c r="E130" s="98"/>
      <c r="F130" s="99"/>
      <c r="G130" s="100"/>
      <c r="H130" s="134" t="str">
        <f t="shared" si="10"/>
        <v/>
      </c>
      <c r="I130" s="135" t="str">
        <f t="shared" si="2"/>
        <v/>
      </c>
      <c r="J130" s="101"/>
      <c r="K130" s="100"/>
      <c r="L130" s="134" t="str">
        <f t="shared" si="3"/>
        <v/>
      </c>
      <c r="M130" s="135" t="str">
        <f t="shared" si="4"/>
        <v/>
      </c>
      <c r="N130" s="138" t="str">
        <f t="shared" si="5"/>
        <v/>
      </c>
      <c r="O130" s="139" t="str">
        <f t="shared" si="6"/>
        <v/>
      </c>
      <c r="P130" s="140" t="str">
        <f t="shared" si="7"/>
        <v/>
      </c>
      <c r="Q130" s="305" t="str">
        <f t="shared" si="8"/>
        <v/>
      </c>
      <c r="R130" s="223" t="str">
        <f t="shared" si="24"/>
        <v/>
      </c>
      <c r="S130" s="278"/>
      <c r="T130" s="278"/>
      <c r="U130" s="255"/>
    </row>
    <row r="131" spans="1:22" ht="18.75" customHeight="1" x14ac:dyDescent="0.4">
      <c r="A131" s="186">
        <f t="shared" si="22"/>
        <v>91</v>
      </c>
      <c r="B131" s="96"/>
      <c r="C131" s="97"/>
      <c r="D131" s="112" t="str">
        <f t="shared" si="23"/>
        <v/>
      </c>
      <c r="E131" s="98"/>
      <c r="F131" s="99"/>
      <c r="G131" s="100"/>
      <c r="H131" s="134" t="str">
        <f t="shared" si="10"/>
        <v/>
      </c>
      <c r="I131" s="135" t="str">
        <f t="shared" si="2"/>
        <v/>
      </c>
      <c r="J131" s="101"/>
      <c r="K131" s="100"/>
      <c r="L131" s="134" t="str">
        <f t="shared" si="3"/>
        <v/>
      </c>
      <c r="M131" s="135" t="str">
        <f t="shared" si="4"/>
        <v/>
      </c>
      <c r="N131" s="138" t="str">
        <f t="shared" si="5"/>
        <v/>
      </c>
      <c r="O131" s="139" t="str">
        <f t="shared" si="6"/>
        <v/>
      </c>
      <c r="P131" s="140" t="str">
        <f t="shared" si="7"/>
        <v/>
      </c>
      <c r="Q131" s="305" t="str">
        <f t="shared" si="8"/>
        <v/>
      </c>
      <c r="R131" s="223" t="str">
        <f t="shared" si="24"/>
        <v/>
      </c>
      <c r="S131" s="278"/>
      <c r="T131" s="278"/>
      <c r="U131" s="255"/>
    </row>
    <row r="132" spans="1:22" ht="18.75" customHeight="1" x14ac:dyDescent="0.4">
      <c r="A132" s="186">
        <f t="shared" si="22"/>
        <v>92</v>
      </c>
      <c r="B132" s="96"/>
      <c r="C132" s="97"/>
      <c r="D132" s="112" t="str">
        <f t="shared" si="23"/>
        <v/>
      </c>
      <c r="E132" s="98"/>
      <c r="F132" s="99"/>
      <c r="G132" s="100"/>
      <c r="H132" s="134" t="str">
        <f t="shared" si="10"/>
        <v/>
      </c>
      <c r="I132" s="135" t="str">
        <f t="shared" si="2"/>
        <v/>
      </c>
      <c r="J132" s="101"/>
      <c r="K132" s="100"/>
      <c r="L132" s="134" t="str">
        <f t="shared" si="3"/>
        <v/>
      </c>
      <c r="M132" s="135" t="str">
        <f t="shared" si="4"/>
        <v/>
      </c>
      <c r="N132" s="138" t="str">
        <f t="shared" si="5"/>
        <v/>
      </c>
      <c r="O132" s="139" t="str">
        <f t="shared" si="6"/>
        <v/>
      </c>
      <c r="P132" s="140" t="str">
        <f t="shared" si="7"/>
        <v/>
      </c>
      <c r="Q132" s="305" t="str">
        <f t="shared" si="8"/>
        <v/>
      </c>
      <c r="R132" s="223" t="str">
        <f t="shared" si="24"/>
        <v/>
      </c>
      <c r="S132" s="278"/>
      <c r="T132" s="278"/>
      <c r="U132" s="255"/>
    </row>
    <row r="133" spans="1:22" ht="18.75" customHeight="1" x14ac:dyDescent="0.4">
      <c r="A133" s="186">
        <f t="shared" si="22"/>
        <v>93</v>
      </c>
      <c r="B133" s="96"/>
      <c r="C133" s="97"/>
      <c r="D133" s="112" t="str">
        <f t="shared" si="23"/>
        <v/>
      </c>
      <c r="E133" s="98"/>
      <c r="F133" s="99"/>
      <c r="G133" s="100"/>
      <c r="H133" s="134" t="str">
        <f t="shared" si="10"/>
        <v/>
      </c>
      <c r="I133" s="135" t="str">
        <f t="shared" si="2"/>
        <v/>
      </c>
      <c r="J133" s="101"/>
      <c r="K133" s="100"/>
      <c r="L133" s="134" t="str">
        <f t="shared" si="3"/>
        <v/>
      </c>
      <c r="M133" s="135" t="str">
        <f t="shared" si="4"/>
        <v/>
      </c>
      <c r="N133" s="138" t="str">
        <f t="shared" si="5"/>
        <v/>
      </c>
      <c r="O133" s="139" t="str">
        <f t="shared" si="6"/>
        <v/>
      </c>
      <c r="P133" s="140" t="str">
        <f t="shared" si="7"/>
        <v/>
      </c>
      <c r="Q133" s="305" t="str">
        <f t="shared" si="8"/>
        <v/>
      </c>
      <c r="R133" s="223" t="str">
        <f t="shared" si="24"/>
        <v/>
      </c>
      <c r="S133" s="278"/>
      <c r="T133" s="278"/>
      <c r="U133" s="255"/>
    </row>
    <row r="134" spans="1:22" ht="18.75" customHeight="1" x14ac:dyDescent="0.4">
      <c r="A134" s="186">
        <f t="shared" si="22"/>
        <v>94</v>
      </c>
      <c r="B134" s="96"/>
      <c r="C134" s="97"/>
      <c r="D134" s="112" t="str">
        <f t="shared" si="23"/>
        <v/>
      </c>
      <c r="E134" s="98"/>
      <c r="F134" s="99"/>
      <c r="G134" s="100"/>
      <c r="H134" s="134" t="str">
        <f t="shared" si="10"/>
        <v/>
      </c>
      <c r="I134" s="135" t="str">
        <f t="shared" si="2"/>
        <v/>
      </c>
      <c r="J134" s="101"/>
      <c r="K134" s="100"/>
      <c r="L134" s="134" t="str">
        <f t="shared" si="3"/>
        <v/>
      </c>
      <c r="M134" s="135" t="str">
        <f t="shared" si="4"/>
        <v/>
      </c>
      <c r="N134" s="138" t="str">
        <f t="shared" si="5"/>
        <v/>
      </c>
      <c r="O134" s="139" t="str">
        <f t="shared" si="6"/>
        <v/>
      </c>
      <c r="P134" s="140" t="str">
        <f t="shared" si="7"/>
        <v/>
      </c>
      <c r="Q134" s="305" t="str">
        <f t="shared" si="8"/>
        <v/>
      </c>
      <c r="R134" s="223" t="str">
        <f t="shared" si="24"/>
        <v/>
      </c>
      <c r="S134" s="278"/>
      <c r="T134" s="278"/>
      <c r="U134" s="255"/>
    </row>
    <row r="135" spans="1:22" ht="18.75" customHeight="1" x14ac:dyDescent="0.4">
      <c r="A135" s="186">
        <f t="shared" si="22"/>
        <v>95</v>
      </c>
      <c r="B135" s="96"/>
      <c r="C135" s="97"/>
      <c r="D135" s="112" t="str">
        <f t="shared" si="23"/>
        <v/>
      </c>
      <c r="E135" s="98"/>
      <c r="F135" s="99"/>
      <c r="G135" s="100"/>
      <c r="H135" s="134" t="str">
        <f t="shared" si="10"/>
        <v/>
      </c>
      <c r="I135" s="135" t="str">
        <f t="shared" si="2"/>
        <v/>
      </c>
      <c r="J135" s="101"/>
      <c r="K135" s="100"/>
      <c r="L135" s="134" t="str">
        <f t="shared" si="3"/>
        <v/>
      </c>
      <c r="M135" s="135" t="str">
        <f t="shared" si="4"/>
        <v/>
      </c>
      <c r="N135" s="138" t="str">
        <f t="shared" si="5"/>
        <v/>
      </c>
      <c r="O135" s="139" t="str">
        <f t="shared" si="6"/>
        <v/>
      </c>
      <c r="P135" s="140" t="str">
        <f t="shared" si="7"/>
        <v/>
      </c>
      <c r="Q135" s="305" t="str">
        <f t="shared" si="8"/>
        <v/>
      </c>
      <c r="R135" s="223" t="str">
        <f t="shared" si="24"/>
        <v/>
      </c>
      <c r="S135" s="278"/>
      <c r="T135" s="278"/>
      <c r="U135" s="255"/>
    </row>
    <row r="136" spans="1:22" ht="18.75" customHeight="1" x14ac:dyDescent="0.4">
      <c r="A136" s="186">
        <f t="shared" si="22"/>
        <v>96</v>
      </c>
      <c r="B136" s="96"/>
      <c r="C136" s="97"/>
      <c r="D136" s="112" t="str">
        <f t="shared" si="23"/>
        <v/>
      </c>
      <c r="E136" s="98"/>
      <c r="F136" s="99"/>
      <c r="G136" s="102"/>
      <c r="H136" s="134" t="str">
        <f t="shared" si="10"/>
        <v/>
      </c>
      <c r="I136" s="135" t="str">
        <f t="shared" si="2"/>
        <v/>
      </c>
      <c r="J136" s="101"/>
      <c r="K136" s="102"/>
      <c r="L136" s="134" t="str">
        <f t="shared" si="3"/>
        <v/>
      </c>
      <c r="M136" s="135" t="str">
        <f t="shared" si="4"/>
        <v/>
      </c>
      <c r="N136" s="138" t="str">
        <f t="shared" si="5"/>
        <v/>
      </c>
      <c r="O136" s="139" t="str">
        <f t="shared" si="6"/>
        <v/>
      </c>
      <c r="P136" s="140" t="str">
        <f t="shared" si="7"/>
        <v/>
      </c>
      <c r="Q136" s="305" t="str">
        <f t="shared" si="8"/>
        <v/>
      </c>
      <c r="R136" s="223" t="str">
        <f t="shared" si="24"/>
        <v/>
      </c>
      <c r="S136" s="278"/>
      <c r="T136" s="278"/>
      <c r="U136" s="255"/>
    </row>
    <row r="137" spans="1:22" ht="18.75" customHeight="1" x14ac:dyDescent="0.4">
      <c r="A137" s="186">
        <f t="shared" si="22"/>
        <v>97</v>
      </c>
      <c r="B137" s="96"/>
      <c r="C137" s="97"/>
      <c r="D137" s="112" t="str">
        <f t="shared" si="23"/>
        <v/>
      </c>
      <c r="E137" s="98"/>
      <c r="F137" s="99"/>
      <c r="G137" s="100"/>
      <c r="H137" s="134" t="str">
        <f t="shared" si="10"/>
        <v/>
      </c>
      <c r="I137" s="135" t="str">
        <f t="shared" si="2"/>
        <v/>
      </c>
      <c r="J137" s="101"/>
      <c r="K137" s="100"/>
      <c r="L137" s="134" t="str">
        <f t="shared" si="3"/>
        <v/>
      </c>
      <c r="M137" s="135" t="str">
        <f t="shared" si="4"/>
        <v/>
      </c>
      <c r="N137" s="138" t="str">
        <f t="shared" si="5"/>
        <v/>
      </c>
      <c r="O137" s="139" t="str">
        <f t="shared" si="6"/>
        <v/>
      </c>
      <c r="P137" s="140" t="str">
        <f t="shared" si="7"/>
        <v/>
      </c>
      <c r="Q137" s="305" t="str">
        <f t="shared" si="8"/>
        <v/>
      </c>
      <c r="R137" s="223" t="str">
        <f t="shared" si="24"/>
        <v/>
      </c>
      <c r="S137" s="278"/>
      <c r="T137" s="278"/>
      <c r="U137" s="255"/>
    </row>
    <row r="138" spans="1:22" ht="18.75" customHeight="1" x14ac:dyDescent="0.4">
      <c r="A138" s="186">
        <f t="shared" si="22"/>
        <v>98</v>
      </c>
      <c r="B138" s="96"/>
      <c r="C138" s="97"/>
      <c r="D138" s="112" t="str">
        <f t="shared" si="23"/>
        <v/>
      </c>
      <c r="E138" s="98"/>
      <c r="F138" s="99"/>
      <c r="G138" s="100"/>
      <c r="H138" s="134" t="str">
        <f t="shared" si="10"/>
        <v/>
      </c>
      <c r="I138" s="135" t="str">
        <f t="shared" si="2"/>
        <v/>
      </c>
      <c r="J138" s="101"/>
      <c r="K138" s="100"/>
      <c r="L138" s="134" t="str">
        <f t="shared" si="3"/>
        <v/>
      </c>
      <c r="M138" s="135" t="str">
        <f t="shared" si="4"/>
        <v/>
      </c>
      <c r="N138" s="138" t="str">
        <f t="shared" si="5"/>
        <v/>
      </c>
      <c r="O138" s="139" t="str">
        <f t="shared" si="6"/>
        <v/>
      </c>
      <c r="P138" s="140" t="str">
        <f t="shared" si="7"/>
        <v/>
      </c>
      <c r="Q138" s="305" t="str">
        <f t="shared" si="8"/>
        <v/>
      </c>
      <c r="R138" s="223" t="str">
        <f t="shared" si="24"/>
        <v/>
      </c>
      <c r="S138" s="278"/>
      <c r="T138" s="278"/>
      <c r="U138" s="255"/>
    </row>
    <row r="139" spans="1:22" ht="18.75" customHeight="1" x14ac:dyDescent="0.4">
      <c r="A139" s="186">
        <f t="shared" si="22"/>
        <v>99</v>
      </c>
      <c r="B139" s="96"/>
      <c r="C139" s="97"/>
      <c r="D139" s="112" t="str">
        <f t="shared" si="23"/>
        <v/>
      </c>
      <c r="E139" s="98"/>
      <c r="F139" s="99"/>
      <c r="G139" s="100"/>
      <c r="H139" s="134" t="str">
        <f t="shared" si="10"/>
        <v/>
      </c>
      <c r="I139" s="135" t="str">
        <f t="shared" si="2"/>
        <v/>
      </c>
      <c r="J139" s="101"/>
      <c r="K139" s="100"/>
      <c r="L139" s="134" t="str">
        <f t="shared" si="3"/>
        <v/>
      </c>
      <c r="M139" s="135" t="str">
        <f t="shared" si="4"/>
        <v/>
      </c>
      <c r="N139" s="138" t="str">
        <f t="shared" si="5"/>
        <v/>
      </c>
      <c r="O139" s="139" t="str">
        <f t="shared" si="6"/>
        <v/>
      </c>
      <c r="P139" s="140" t="str">
        <f t="shared" si="7"/>
        <v/>
      </c>
      <c r="Q139" s="305" t="str">
        <f t="shared" si="8"/>
        <v/>
      </c>
      <c r="R139" s="223" t="str">
        <f t="shared" si="24"/>
        <v/>
      </c>
      <c r="S139" s="278"/>
      <c r="T139" s="278"/>
      <c r="U139" s="255"/>
    </row>
    <row r="140" spans="1:22" ht="18.75" customHeight="1" x14ac:dyDescent="0.4">
      <c r="A140" s="186">
        <f t="shared" si="22"/>
        <v>100</v>
      </c>
      <c r="B140" s="96"/>
      <c r="C140" s="97"/>
      <c r="D140" s="112" t="str">
        <f t="shared" si="23"/>
        <v/>
      </c>
      <c r="E140" s="98"/>
      <c r="F140" s="99"/>
      <c r="G140" s="100"/>
      <c r="H140" s="134" t="str">
        <f t="shared" si="10"/>
        <v/>
      </c>
      <c r="I140" s="135" t="str">
        <f t="shared" si="2"/>
        <v/>
      </c>
      <c r="J140" s="101"/>
      <c r="K140" s="100"/>
      <c r="L140" s="134" t="str">
        <f t="shared" si="3"/>
        <v/>
      </c>
      <c r="M140" s="135" t="str">
        <f t="shared" si="4"/>
        <v/>
      </c>
      <c r="N140" s="138" t="str">
        <f t="shared" si="5"/>
        <v/>
      </c>
      <c r="O140" s="139" t="str">
        <f t="shared" si="6"/>
        <v/>
      </c>
      <c r="P140" s="140" t="str">
        <f t="shared" si="7"/>
        <v/>
      </c>
      <c r="Q140" s="305" t="str">
        <f t="shared" si="8"/>
        <v/>
      </c>
      <c r="R140" s="223" t="str">
        <f t="shared" si="24"/>
        <v/>
      </c>
      <c r="S140" s="278"/>
      <c r="T140" s="278"/>
      <c r="U140" s="255"/>
    </row>
    <row r="141" spans="1:22" ht="18.75" customHeight="1" x14ac:dyDescent="0.4">
      <c r="A141" s="186">
        <f t="shared" si="22"/>
        <v>101</v>
      </c>
      <c r="B141" s="96"/>
      <c r="C141" s="97"/>
      <c r="D141" s="112" t="str">
        <f t="shared" si="23"/>
        <v/>
      </c>
      <c r="E141" s="98"/>
      <c r="F141" s="99"/>
      <c r="G141" s="100"/>
      <c r="H141" s="134" t="str">
        <f t="shared" ref="H141:H185" si="25">IFERROR(IF(C141="02【日給制+手当(月額)】",G141/E141*D141,""),"")</f>
        <v/>
      </c>
      <c r="I141" s="135" t="str">
        <f t="shared" ref="I141:I185" si="26">IF(B141="","",F141+IF(E141="",G141,H141))</f>
        <v/>
      </c>
      <c r="J141" s="101"/>
      <c r="K141" s="100"/>
      <c r="L141" s="134" t="str">
        <f t="shared" ref="L141:L185" si="27">IFERROR(IF(C141="02【日給制+手当(月額)】",K141/E141*D141,""),"")</f>
        <v/>
      </c>
      <c r="M141" s="135" t="str">
        <f t="shared" ref="M141:M185" si="28">IF(B141="","",J141+IF(E141="",K141,L141))</f>
        <v/>
      </c>
      <c r="N141" s="138" t="str">
        <f t="shared" ref="N141:N185" si="29">IF(C141="88【退職・異動等】","",IFERROR(M141-I141,""))</f>
        <v/>
      </c>
      <c r="O141" s="139" t="str">
        <f t="shared" ref="O141:O185" si="30">IF(C141="88【退職・異動等】","",IFERROR(I141/D141,""))</f>
        <v/>
      </c>
      <c r="P141" s="140" t="str">
        <f t="shared" ref="P141:P185" si="31">IF(C141="88【退職・異動等】","",IFERROR(M141/D141,""))</f>
        <v/>
      </c>
      <c r="Q141" s="305" t="str">
        <f t="shared" ref="Q141:Q185" si="32">IFERROR(P141-O141,"")</f>
        <v/>
      </c>
      <c r="R141" s="223" t="str">
        <f t="shared" si="24"/>
        <v/>
      </c>
      <c r="S141" s="278"/>
      <c r="T141" s="278"/>
      <c r="U141" s="253"/>
      <c r="V141" s="254"/>
    </row>
    <row r="142" spans="1:22" ht="18.75" customHeight="1" x14ac:dyDescent="0.4">
      <c r="A142" s="186">
        <f t="shared" si="22"/>
        <v>102</v>
      </c>
      <c r="B142" s="96"/>
      <c r="C142" s="97"/>
      <c r="D142" s="112" t="str">
        <f t="shared" si="23"/>
        <v/>
      </c>
      <c r="E142" s="98"/>
      <c r="F142" s="99"/>
      <c r="G142" s="100"/>
      <c r="H142" s="134" t="str">
        <f t="shared" si="25"/>
        <v/>
      </c>
      <c r="I142" s="135" t="str">
        <f t="shared" si="26"/>
        <v/>
      </c>
      <c r="J142" s="101"/>
      <c r="K142" s="100"/>
      <c r="L142" s="134" t="str">
        <f t="shared" si="27"/>
        <v/>
      </c>
      <c r="M142" s="135" t="str">
        <f t="shared" si="28"/>
        <v/>
      </c>
      <c r="N142" s="138" t="str">
        <f t="shared" si="29"/>
        <v/>
      </c>
      <c r="O142" s="139" t="str">
        <f t="shared" si="30"/>
        <v/>
      </c>
      <c r="P142" s="140" t="str">
        <f t="shared" si="31"/>
        <v/>
      </c>
      <c r="Q142" s="305" t="str">
        <f t="shared" si="32"/>
        <v/>
      </c>
      <c r="R142" s="223" t="str">
        <f t="shared" si="24"/>
        <v/>
      </c>
      <c r="S142" s="278"/>
      <c r="T142" s="278"/>
      <c r="U142" s="253"/>
      <c r="V142" s="254"/>
    </row>
    <row r="143" spans="1:22" ht="18.75" customHeight="1" x14ac:dyDescent="0.4">
      <c r="A143" s="186">
        <f t="shared" si="22"/>
        <v>103</v>
      </c>
      <c r="B143" s="96"/>
      <c r="C143" s="97"/>
      <c r="D143" s="112" t="str">
        <f t="shared" si="23"/>
        <v/>
      </c>
      <c r="E143" s="98"/>
      <c r="F143" s="99"/>
      <c r="G143" s="100"/>
      <c r="H143" s="134" t="str">
        <f t="shared" si="25"/>
        <v/>
      </c>
      <c r="I143" s="135" t="str">
        <f t="shared" si="26"/>
        <v/>
      </c>
      <c r="J143" s="101"/>
      <c r="K143" s="100"/>
      <c r="L143" s="134" t="str">
        <f t="shared" si="27"/>
        <v/>
      </c>
      <c r="M143" s="135" t="str">
        <f t="shared" si="28"/>
        <v/>
      </c>
      <c r="N143" s="138" t="str">
        <f t="shared" si="29"/>
        <v/>
      </c>
      <c r="O143" s="139" t="str">
        <f t="shared" si="30"/>
        <v/>
      </c>
      <c r="P143" s="140" t="str">
        <f t="shared" si="31"/>
        <v/>
      </c>
      <c r="Q143" s="305" t="str">
        <f t="shared" si="32"/>
        <v/>
      </c>
      <c r="R143" s="223" t="str">
        <f t="shared" si="24"/>
        <v/>
      </c>
      <c r="S143" s="278"/>
      <c r="T143" s="278"/>
      <c r="U143" s="253"/>
      <c r="V143" s="254"/>
    </row>
    <row r="144" spans="1:22" ht="18.75" customHeight="1" x14ac:dyDescent="0.4">
      <c r="A144" s="186">
        <f t="shared" si="22"/>
        <v>104</v>
      </c>
      <c r="B144" s="96"/>
      <c r="C144" s="97"/>
      <c r="D144" s="112" t="str">
        <f t="shared" si="23"/>
        <v/>
      </c>
      <c r="E144" s="98"/>
      <c r="F144" s="99"/>
      <c r="G144" s="100"/>
      <c r="H144" s="134" t="str">
        <f t="shared" si="25"/>
        <v/>
      </c>
      <c r="I144" s="135" t="str">
        <f t="shared" si="26"/>
        <v/>
      </c>
      <c r="J144" s="101"/>
      <c r="K144" s="100"/>
      <c r="L144" s="134" t="str">
        <f t="shared" si="27"/>
        <v/>
      </c>
      <c r="M144" s="135" t="str">
        <f t="shared" si="28"/>
        <v/>
      </c>
      <c r="N144" s="138" t="str">
        <f t="shared" si="29"/>
        <v/>
      </c>
      <c r="O144" s="139" t="str">
        <f t="shared" si="30"/>
        <v/>
      </c>
      <c r="P144" s="140" t="str">
        <f t="shared" si="31"/>
        <v/>
      </c>
      <c r="Q144" s="305" t="str">
        <f t="shared" si="32"/>
        <v/>
      </c>
      <c r="R144" s="223" t="str">
        <f t="shared" si="24"/>
        <v/>
      </c>
      <c r="S144" s="278"/>
      <c r="T144" s="278"/>
      <c r="U144" s="255"/>
    </row>
    <row r="145" spans="1:21" ht="18.75" customHeight="1" x14ac:dyDescent="0.4">
      <c r="A145" s="186">
        <f t="shared" si="22"/>
        <v>105</v>
      </c>
      <c r="B145" s="96"/>
      <c r="C145" s="97"/>
      <c r="D145" s="112" t="str">
        <f t="shared" si="23"/>
        <v/>
      </c>
      <c r="E145" s="98"/>
      <c r="F145" s="99"/>
      <c r="G145" s="100"/>
      <c r="H145" s="134" t="str">
        <f t="shared" si="25"/>
        <v/>
      </c>
      <c r="I145" s="135" t="str">
        <f t="shared" si="26"/>
        <v/>
      </c>
      <c r="J145" s="101"/>
      <c r="K145" s="100"/>
      <c r="L145" s="134" t="str">
        <f t="shared" si="27"/>
        <v/>
      </c>
      <c r="M145" s="135" t="str">
        <f t="shared" si="28"/>
        <v/>
      </c>
      <c r="N145" s="138" t="str">
        <f t="shared" si="29"/>
        <v/>
      </c>
      <c r="O145" s="139" t="str">
        <f t="shared" si="30"/>
        <v/>
      </c>
      <c r="P145" s="140" t="str">
        <f t="shared" si="31"/>
        <v/>
      </c>
      <c r="Q145" s="305" t="str">
        <f t="shared" si="32"/>
        <v/>
      </c>
      <c r="R145" s="223" t="str">
        <f t="shared" si="24"/>
        <v/>
      </c>
      <c r="S145" s="278"/>
      <c r="T145" s="278"/>
      <c r="U145" s="255"/>
    </row>
    <row r="146" spans="1:21" ht="18.75" customHeight="1" x14ac:dyDescent="0.4">
      <c r="A146" s="186">
        <f t="shared" si="22"/>
        <v>106</v>
      </c>
      <c r="B146" s="96"/>
      <c r="C146" s="97"/>
      <c r="D146" s="112" t="str">
        <f t="shared" si="23"/>
        <v/>
      </c>
      <c r="E146" s="98"/>
      <c r="F146" s="99"/>
      <c r="G146" s="102"/>
      <c r="H146" s="134" t="str">
        <f t="shared" si="25"/>
        <v/>
      </c>
      <c r="I146" s="135" t="str">
        <f t="shared" si="26"/>
        <v/>
      </c>
      <c r="J146" s="101"/>
      <c r="K146" s="102"/>
      <c r="L146" s="134" t="str">
        <f t="shared" si="27"/>
        <v/>
      </c>
      <c r="M146" s="135" t="str">
        <f t="shared" si="28"/>
        <v/>
      </c>
      <c r="N146" s="138" t="str">
        <f t="shared" si="29"/>
        <v/>
      </c>
      <c r="O146" s="139" t="str">
        <f t="shared" si="30"/>
        <v/>
      </c>
      <c r="P146" s="140" t="str">
        <f t="shared" si="31"/>
        <v/>
      </c>
      <c r="Q146" s="305" t="str">
        <f t="shared" si="32"/>
        <v/>
      </c>
      <c r="R146" s="223" t="str">
        <f t="shared" si="24"/>
        <v/>
      </c>
      <c r="S146" s="278"/>
      <c r="T146" s="278"/>
      <c r="U146" s="255"/>
    </row>
    <row r="147" spans="1:21" ht="18.75" customHeight="1" x14ac:dyDescent="0.4">
      <c r="A147" s="186">
        <f t="shared" si="22"/>
        <v>107</v>
      </c>
      <c r="B147" s="96"/>
      <c r="C147" s="97"/>
      <c r="D147" s="112" t="str">
        <f t="shared" si="23"/>
        <v/>
      </c>
      <c r="E147" s="98"/>
      <c r="F147" s="99"/>
      <c r="G147" s="100"/>
      <c r="H147" s="134" t="str">
        <f t="shared" si="25"/>
        <v/>
      </c>
      <c r="I147" s="135" t="str">
        <f t="shared" si="26"/>
        <v/>
      </c>
      <c r="J147" s="101"/>
      <c r="K147" s="100"/>
      <c r="L147" s="134" t="str">
        <f t="shared" si="27"/>
        <v/>
      </c>
      <c r="M147" s="135" t="str">
        <f t="shared" si="28"/>
        <v/>
      </c>
      <c r="N147" s="138" t="str">
        <f t="shared" si="29"/>
        <v/>
      </c>
      <c r="O147" s="139" t="str">
        <f t="shared" si="30"/>
        <v/>
      </c>
      <c r="P147" s="140" t="str">
        <f t="shared" si="31"/>
        <v/>
      </c>
      <c r="Q147" s="305" t="str">
        <f t="shared" si="32"/>
        <v/>
      </c>
      <c r="R147" s="223" t="str">
        <f t="shared" si="24"/>
        <v/>
      </c>
      <c r="S147" s="278"/>
      <c r="T147" s="278"/>
      <c r="U147" s="255"/>
    </row>
    <row r="148" spans="1:21" ht="18.75" customHeight="1" x14ac:dyDescent="0.4">
      <c r="A148" s="186">
        <f t="shared" si="22"/>
        <v>108</v>
      </c>
      <c r="B148" s="96"/>
      <c r="C148" s="97"/>
      <c r="D148" s="112" t="str">
        <f t="shared" si="23"/>
        <v/>
      </c>
      <c r="E148" s="98"/>
      <c r="F148" s="99"/>
      <c r="G148" s="100"/>
      <c r="H148" s="134" t="str">
        <f t="shared" si="25"/>
        <v/>
      </c>
      <c r="I148" s="135" t="str">
        <f t="shared" si="26"/>
        <v/>
      </c>
      <c r="J148" s="101"/>
      <c r="K148" s="100"/>
      <c r="L148" s="134" t="str">
        <f t="shared" si="27"/>
        <v/>
      </c>
      <c r="M148" s="135" t="str">
        <f t="shared" si="28"/>
        <v/>
      </c>
      <c r="N148" s="138" t="str">
        <f t="shared" si="29"/>
        <v/>
      </c>
      <c r="O148" s="139" t="str">
        <f t="shared" si="30"/>
        <v/>
      </c>
      <c r="P148" s="140" t="str">
        <f t="shared" si="31"/>
        <v/>
      </c>
      <c r="Q148" s="305" t="str">
        <f t="shared" si="32"/>
        <v/>
      </c>
      <c r="R148" s="223" t="str">
        <f t="shared" si="24"/>
        <v/>
      </c>
      <c r="S148" s="278"/>
      <c r="T148" s="278"/>
      <c r="U148" s="255"/>
    </row>
    <row r="149" spans="1:21" ht="18.75" customHeight="1" x14ac:dyDescent="0.4">
      <c r="A149" s="186">
        <f t="shared" si="22"/>
        <v>109</v>
      </c>
      <c r="B149" s="96"/>
      <c r="C149" s="97"/>
      <c r="D149" s="112" t="str">
        <f t="shared" si="23"/>
        <v/>
      </c>
      <c r="E149" s="98"/>
      <c r="F149" s="99"/>
      <c r="G149" s="100"/>
      <c r="H149" s="134" t="str">
        <f t="shared" si="25"/>
        <v/>
      </c>
      <c r="I149" s="135" t="str">
        <f t="shared" si="26"/>
        <v/>
      </c>
      <c r="J149" s="101"/>
      <c r="K149" s="100"/>
      <c r="L149" s="134" t="str">
        <f t="shared" si="27"/>
        <v/>
      </c>
      <c r="M149" s="135" t="str">
        <f t="shared" si="28"/>
        <v/>
      </c>
      <c r="N149" s="138" t="str">
        <f t="shared" si="29"/>
        <v/>
      </c>
      <c r="O149" s="139" t="str">
        <f t="shared" si="30"/>
        <v/>
      </c>
      <c r="P149" s="140" t="str">
        <f t="shared" si="31"/>
        <v/>
      </c>
      <c r="Q149" s="305" t="str">
        <f t="shared" si="32"/>
        <v/>
      </c>
      <c r="R149" s="223" t="str">
        <f t="shared" si="24"/>
        <v/>
      </c>
      <c r="S149" s="278"/>
      <c r="T149" s="278"/>
      <c r="U149" s="255"/>
    </row>
    <row r="150" spans="1:21" ht="18.75" customHeight="1" x14ac:dyDescent="0.4">
      <c r="A150" s="186">
        <f t="shared" si="22"/>
        <v>110</v>
      </c>
      <c r="B150" s="96"/>
      <c r="C150" s="97"/>
      <c r="D150" s="112" t="str">
        <f t="shared" si="23"/>
        <v/>
      </c>
      <c r="E150" s="98"/>
      <c r="F150" s="99"/>
      <c r="G150" s="100"/>
      <c r="H150" s="134" t="str">
        <f t="shared" si="25"/>
        <v/>
      </c>
      <c r="I150" s="135" t="str">
        <f t="shared" si="26"/>
        <v/>
      </c>
      <c r="J150" s="101"/>
      <c r="K150" s="100"/>
      <c r="L150" s="134" t="str">
        <f t="shared" si="27"/>
        <v/>
      </c>
      <c r="M150" s="135" t="str">
        <f t="shared" si="28"/>
        <v/>
      </c>
      <c r="N150" s="138" t="str">
        <f t="shared" si="29"/>
        <v/>
      </c>
      <c r="O150" s="139" t="str">
        <f t="shared" si="30"/>
        <v/>
      </c>
      <c r="P150" s="140" t="str">
        <f t="shared" si="31"/>
        <v/>
      </c>
      <c r="Q150" s="305" t="str">
        <f t="shared" si="32"/>
        <v/>
      </c>
      <c r="R150" s="223" t="str">
        <f t="shared" si="24"/>
        <v/>
      </c>
      <c r="S150" s="278"/>
      <c r="T150" s="278"/>
      <c r="U150" s="255"/>
    </row>
    <row r="151" spans="1:21" ht="18.75" customHeight="1" x14ac:dyDescent="0.4">
      <c r="A151" s="186">
        <f t="shared" si="22"/>
        <v>111</v>
      </c>
      <c r="B151" s="96"/>
      <c r="C151" s="97"/>
      <c r="D151" s="112" t="str">
        <f t="shared" si="23"/>
        <v/>
      </c>
      <c r="E151" s="98"/>
      <c r="F151" s="99"/>
      <c r="G151" s="100"/>
      <c r="H151" s="134" t="str">
        <f t="shared" si="25"/>
        <v/>
      </c>
      <c r="I151" s="135" t="str">
        <f t="shared" si="26"/>
        <v/>
      </c>
      <c r="J151" s="101"/>
      <c r="K151" s="100"/>
      <c r="L151" s="134" t="str">
        <f t="shared" si="27"/>
        <v/>
      </c>
      <c r="M151" s="135" t="str">
        <f t="shared" si="28"/>
        <v/>
      </c>
      <c r="N151" s="138" t="str">
        <f t="shared" si="29"/>
        <v/>
      </c>
      <c r="O151" s="139" t="str">
        <f t="shared" si="30"/>
        <v/>
      </c>
      <c r="P151" s="140" t="str">
        <f t="shared" si="31"/>
        <v/>
      </c>
      <c r="Q151" s="305" t="str">
        <f t="shared" si="32"/>
        <v/>
      </c>
      <c r="R151" s="223" t="str">
        <f t="shared" si="24"/>
        <v/>
      </c>
      <c r="S151" s="278"/>
      <c r="T151" s="278"/>
      <c r="U151" s="255"/>
    </row>
    <row r="152" spans="1:21" ht="18.75" customHeight="1" x14ac:dyDescent="0.4">
      <c r="A152" s="186">
        <f t="shared" si="22"/>
        <v>112</v>
      </c>
      <c r="B152" s="96"/>
      <c r="C152" s="97"/>
      <c r="D152" s="112" t="str">
        <f t="shared" si="23"/>
        <v/>
      </c>
      <c r="E152" s="98"/>
      <c r="F152" s="99"/>
      <c r="G152" s="100"/>
      <c r="H152" s="134" t="str">
        <f t="shared" si="25"/>
        <v/>
      </c>
      <c r="I152" s="135" t="str">
        <f t="shared" si="26"/>
        <v/>
      </c>
      <c r="J152" s="101"/>
      <c r="K152" s="100"/>
      <c r="L152" s="134" t="str">
        <f t="shared" si="27"/>
        <v/>
      </c>
      <c r="M152" s="135" t="str">
        <f t="shared" si="28"/>
        <v/>
      </c>
      <c r="N152" s="138" t="str">
        <f t="shared" si="29"/>
        <v/>
      </c>
      <c r="O152" s="139" t="str">
        <f t="shared" si="30"/>
        <v/>
      </c>
      <c r="P152" s="140" t="str">
        <f t="shared" si="31"/>
        <v/>
      </c>
      <c r="Q152" s="305" t="str">
        <f t="shared" si="32"/>
        <v/>
      </c>
      <c r="R152" s="223" t="str">
        <f t="shared" si="24"/>
        <v/>
      </c>
      <c r="S152" s="278"/>
      <c r="T152" s="278"/>
      <c r="U152" s="255"/>
    </row>
    <row r="153" spans="1:21" ht="18.75" customHeight="1" x14ac:dyDescent="0.4">
      <c r="A153" s="186">
        <f t="shared" si="22"/>
        <v>113</v>
      </c>
      <c r="B153" s="96"/>
      <c r="C153" s="97"/>
      <c r="D153" s="112" t="str">
        <f t="shared" si="23"/>
        <v/>
      </c>
      <c r="E153" s="98"/>
      <c r="F153" s="99"/>
      <c r="G153" s="100"/>
      <c r="H153" s="134" t="str">
        <f t="shared" si="25"/>
        <v/>
      </c>
      <c r="I153" s="135" t="str">
        <f t="shared" si="26"/>
        <v/>
      </c>
      <c r="J153" s="101"/>
      <c r="K153" s="100"/>
      <c r="L153" s="134" t="str">
        <f t="shared" si="27"/>
        <v/>
      </c>
      <c r="M153" s="135" t="str">
        <f t="shared" si="28"/>
        <v/>
      </c>
      <c r="N153" s="138" t="str">
        <f t="shared" si="29"/>
        <v/>
      </c>
      <c r="O153" s="139" t="str">
        <f t="shared" si="30"/>
        <v/>
      </c>
      <c r="P153" s="140" t="str">
        <f t="shared" si="31"/>
        <v/>
      </c>
      <c r="Q153" s="305" t="str">
        <f t="shared" si="32"/>
        <v/>
      </c>
      <c r="R153" s="223" t="str">
        <f t="shared" si="24"/>
        <v/>
      </c>
      <c r="S153" s="278"/>
      <c r="T153" s="278"/>
      <c r="U153" s="255"/>
    </row>
    <row r="154" spans="1:21" ht="18.75" customHeight="1" x14ac:dyDescent="0.4">
      <c r="A154" s="186">
        <f t="shared" si="22"/>
        <v>114</v>
      </c>
      <c r="B154" s="96"/>
      <c r="C154" s="97"/>
      <c r="D154" s="112" t="str">
        <f t="shared" si="23"/>
        <v/>
      </c>
      <c r="E154" s="98"/>
      <c r="F154" s="99"/>
      <c r="G154" s="100"/>
      <c r="H154" s="134" t="str">
        <f t="shared" si="25"/>
        <v/>
      </c>
      <c r="I154" s="135" t="str">
        <f t="shared" si="26"/>
        <v/>
      </c>
      <c r="J154" s="101"/>
      <c r="K154" s="100"/>
      <c r="L154" s="134" t="str">
        <f t="shared" si="27"/>
        <v/>
      </c>
      <c r="M154" s="135" t="str">
        <f t="shared" si="28"/>
        <v/>
      </c>
      <c r="N154" s="138" t="str">
        <f t="shared" si="29"/>
        <v/>
      </c>
      <c r="O154" s="139" t="str">
        <f t="shared" si="30"/>
        <v/>
      </c>
      <c r="P154" s="140" t="str">
        <f t="shared" si="31"/>
        <v/>
      </c>
      <c r="Q154" s="305" t="str">
        <f t="shared" si="32"/>
        <v/>
      </c>
      <c r="R154" s="223" t="str">
        <f t="shared" si="24"/>
        <v/>
      </c>
      <c r="S154" s="278"/>
      <c r="T154" s="278"/>
      <c r="U154" s="255"/>
    </row>
    <row r="155" spans="1:21" ht="18.75" customHeight="1" x14ac:dyDescent="0.4">
      <c r="A155" s="186">
        <f t="shared" si="22"/>
        <v>115</v>
      </c>
      <c r="B155" s="96"/>
      <c r="C155" s="97"/>
      <c r="D155" s="112" t="str">
        <f t="shared" si="23"/>
        <v/>
      </c>
      <c r="E155" s="98"/>
      <c r="F155" s="99"/>
      <c r="G155" s="100"/>
      <c r="H155" s="134" t="str">
        <f t="shared" si="25"/>
        <v/>
      </c>
      <c r="I155" s="135" t="str">
        <f t="shared" si="26"/>
        <v/>
      </c>
      <c r="J155" s="101"/>
      <c r="K155" s="100"/>
      <c r="L155" s="134" t="str">
        <f t="shared" si="27"/>
        <v/>
      </c>
      <c r="M155" s="135" t="str">
        <f t="shared" si="28"/>
        <v/>
      </c>
      <c r="N155" s="138" t="str">
        <f t="shared" si="29"/>
        <v/>
      </c>
      <c r="O155" s="139" t="str">
        <f t="shared" si="30"/>
        <v/>
      </c>
      <c r="P155" s="140" t="str">
        <f t="shared" si="31"/>
        <v/>
      </c>
      <c r="Q155" s="305" t="str">
        <f t="shared" si="32"/>
        <v/>
      </c>
      <c r="R155" s="223" t="str">
        <f t="shared" si="24"/>
        <v/>
      </c>
      <c r="S155" s="278"/>
      <c r="T155" s="278"/>
      <c r="U155" s="255"/>
    </row>
    <row r="156" spans="1:21" ht="18.75" customHeight="1" x14ac:dyDescent="0.4">
      <c r="A156" s="186">
        <f t="shared" si="22"/>
        <v>116</v>
      </c>
      <c r="B156" s="96"/>
      <c r="C156" s="97"/>
      <c r="D156" s="112" t="str">
        <f t="shared" si="23"/>
        <v/>
      </c>
      <c r="E156" s="98"/>
      <c r="F156" s="99"/>
      <c r="G156" s="102"/>
      <c r="H156" s="134" t="str">
        <f t="shared" si="25"/>
        <v/>
      </c>
      <c r="I156" s="135" t="str">
        <f t="shared" si="26"/>
        <v/>
      </c>
      <c r="J156" s="101"/>
      <c r="K156" s="102"/>
      <c r="L156" s="134" t="str">
        <f t="shared" si="27"/>
        <v/>
      </c>
      <c r="M156" s="135" t="str">
        <f t="shared" si="28"/>
        <v/>
      </c>
      <c r="N156" s="138" t="str">
        <f t="shared" si="29"/>
        <v/>
      </c>
      <c r="O156" s="139" t="str">
        <f t="shared" si="30"/>
        <v/>
      </c>
      <c r="P156" s="140" t="str">
        <f t="shared" si="31"/>
        <v/>
      </c>
      <c r="Q156" s="305" t="str">
        <f t="shared" si="32"/>
        <v/>
      </c>
      <c r="R156" s="223" t="str">
        <f t="shared" si="24"/>
        <v/>
      </c>
      <c r="S156" s="278"/>
      <c r="T156" s="278"/>
      <c r="U156" s="255"/>
    </row>
    <row r="157" spans="1:21" ht="18.75" customHeight="1" x14ac:dyDescent="0.4">
      <c r="A157" s="186">
        <f t="shared" si="22"/>
        <v>117</v>
      </c>
      <c r="B157" s="96"/>
      <c r="C157" s="97"/>
      <c r="D157" s="112" t="str">
        <f t="shared" si="23"/>
        <v/>
      </c>
      <c r="E157" s="98"/>
      <c r="F157" s="99"/>
      <c r="G157" s="100"/>
      <c r="H157" s="134" t="str">
        <f t="shared" si="25"/>
        <v/>
      </c>
      <c r="I157" s="135" t="str">
        <f t="shared" si="26"/>
        <v/>
      </c>
      <c r="J157" s="101"/>
      <c r="K157" s="100"/>
      <c r="L157" s="134" t="str">
        <f t="shared" si="27"/>
        <v/>
      </c>
      <c r="M157" s="135" t="str">
        <f t="shared" si="28"/>
        <v/>
      </c>
      <c r="N157" s="138" t="str">
        <f t="shared" si="29"/>
        <v/>
      </c>
      <c r="O157" s="139" t="str">
        <f t="shared" si="30"/>
        <v/>
      </c>
      <c r="P157" s="140" t="str">
        <f t="shared" si="31"/>
        <v/>
      </c>
      <c r="Q157" s="305" t="str">
        <f t="shared" si="32"/>
        <v/>
      </c>
      <c r="R157" s="223" t="str">
        <f t="shared" si="24"/>
        <v/>
      </c>
      <c r="S157" s="278"/>
      <c r="T157" s="278"/>
      <c r="U157" s="255"/>
    </row>
    <row r="158" spans="1:21" ht="18.75" customHeight="1" x14ac:dyDescent="0.4">
      <c r="A158" s="186">
        <f t="shared" si="22"/>
        <v>118</v>
      </c>
      <c r="B158" s="96"/>
      <c r="C158" s="97"/>
      <c r="D158" s="112" t="str">
        <f t="shared" si="23"/>
        <v/>
      </c>
      <c r="E158" s="98"/>
      <c r="F158" s="99"/>
      <c r="G158" s="100"/>
      <c r="H158" s="134" t="str">
        <f t="shared" si="25"/>
        <v/>
      </c>
      <c r="I158" s="135" t="str">
        <f t="shared" si="26"/>
        <v/>
      </c>
      <c r="J158" s="101"/>
      <c r="K158" s="100"/>
      <c r="L158" s="134" t="str">
        <f t="shared" si="27"/>
        <v/>
      </c>
      <c r="M158" s="135" t="str">
        <f t="shared" si="28"/>
        <v/>
      </c>
      <c r="N158" s="138" t="str">
        <f t="shared" si="29"/>
        <v/>
      </c>
      <c r="O158" s="139" t="str">
        <f t="shared" si="30"/>
        <v/>
      </c>
      <c r="P158" s="140" t="str">
        <f t="shared" si="31"/>
        <v/>
      </c>
      <c r="Q158" s="305" t="str">
        <f t="shared" si="32"/>
        <v/>
      </c>
      <c r="R158" s="223" t="str">
        <f t="shared" si="24"/>
        <v/>
      </c>
      <c r="S158" s="278"/>
      <c r="T158" s="278"/>
      <c r="U158" s="255"/>
    </row>
    <row r="159" spans="1:21" ht="18.75" customHeight="1" x14ac:dyDescent="0.4">
      <c r="A159" s="186">
        <f t="shared" si="22"/>
        <v>119</v>
      </c>
      <c r="B159" s="96"/>
      <c r="C159" s="97"/>
      <c r="D159" s="112" t="str">
        <f t="shared" si="23"/>
        <v/>
      </c>
      <c r="E159" s="98"/>
      <c r="F159" s="99"/>
      <c r="G159" s="100"/>
      <c r="H159" s="134" t="str">
        <f t="shared" si="25"/>
        <v/>
      </c>
      <c r="I159" s="135" t="str">
        <f t="shared" si="26"/>
        <v/>
      </c>
      <c r="J159" s="101"/>
      <c r="K159" s="100"/>
      <c r="L159" s="134" t="str">
        <f t="shared" si="27"/>
        <v/>
      </c>
      <c r="M159" s="135" t="str">
        <f t="shared" si="28"/>
        <v/>
      </c>
      <c r="N159" s="138" t="str">
        <f t="shared" si="29"/>
        <v/>
      </c>
      <c r="O159" s="139" t="str">
        <f t="shared" si="30"/>
        <v/>
      </c>
      <c r="P159" s="140" t="str">
        <f t="shared" si="31"/>
        <v/>
      </c>
      <c r="Q159" s="305" t="str">
        <f t="shared" si="32"/>
        <v/>
      </c>
      <c r="R159" s="223" t="str">
        <f t="shared" si="24"/>
        <v/>
      </c>
      <c r="S159" s="278"/>
      <c r="T159" s="278"/>
      <c r="U159" s="255"/>
    </row>
    <row r="160" spans="1:21" ht="18.75" customHeight="1" x14ac:dyDescent="0.4">
      <c r="A160" s="186">
        <f t="shared" si="22"/>
        <v>120</v>
      </c>
      <c r="B160" s="96"/>
      <c r="C160" s="97"/>
      <c r="D160" s="112" t="str">
        <f t="shared" si="23"/>
        <v/>
      </c>
      <c r="E160" s="98"/>
      <c r="F160" s="99"/>
      <c r="G160" s="100"/>
      <c r="H160" s="134" t="str">
        <f t="shared" si="25"/>
        <v/>
      </c>
      <c r="I160" s="135" t="str">
        <f t="shared" si="26"/>
        <v/>
      </c>
      <c r="J160" s="101"/>
      <c r="K160" s="100"/>
      <c r="L160" s="134" t="str">
        <f t="shared" si="27"/>
        <v/>
      </c>
      <c r="M160" s="135" t="str">
        <f t="shared" si="28"/>
        <v/>
      </c>
      <c r="N160" s="138" t="str">
        <f t="shared" si="29"/>
        <v/>
      </c>
      <c r="O160" s="139" t="str">
        <f t="shared" si="30"/>
        <v/>
      </c>
      <c r="P160" s="140" t="str">
        <f t="shared" si="31"/>
        <v/>
      </c>
      <c r="Q160" s="305" t="str">
        <f t="shared" si="32"/>
        <v/>
      </c>
      <c r="R160" s="223" t="str">
        <f t="shared" si="24"/>
        <v/>
      </c>
      <c r="S160" s="278"/>
      <c r="T160" s="278"/>
      <c r="U160" s="255"/>
    </row>
    <row r="161" spans="1:22" ht="18.75" customHeight="1" x14ac:dyDescent="0.4">
      <c r="A161" s="186">
        <f t="shared" si="22"/>
        <v>121</v>
      </c>
      <c r="B161" s="96"/>
      <c r="C161" s="97"/>
      <c r="D161" s="112" t="str">
        <f t="shared" si="23"/>
        <v/>
      </c>
      <c r="E161" s="98"/>
      <c r="F161" s="99"/>
      <c r="G161" s="100"/>
      <c r="H161" s="134" t="str">
        <f t="shared" si="25"/>
        <v/>
      </c>
      <c r="I161" s="135" t="str">
        <f t="shared" si="26"/>
        <v/>
      </c>
      <c r="J161" s="101"/>
      <c r="K161" s="100"/>
      <c r="L161" s="134" t="str">
        <f t="shared" si="27"/>
        <v/>
      </c>
      <c r="M161" s="135" t="str">
        <f t="shared" si="28"/>
        <v/>
      </c>
      <c r="N161" s="138" t="str">
        <f t="shared" si="29"/>
        <v/>
      </c>
      <c r="O161" s="139" t="str">
        <f t="shared" si="30"/>
        <v/>
      </c>
      <c r="P161" s="140" t="str">
        <f t="shared" si="31"/>
        <v/>
      </c>
      <c r="Q161" s="305" t="str">
        <f t="shared" si="32"/>
        <v/>
      </c>
      <c r="R161" s="223" t="str">
        <f t="shared" si="24"/>
        <v/>
      </c>
      <c r="S161" s="278"/>
      <c r="T161" s="278"/>
      <c r="U161" s="253"/>
      <c r="V161" s="254"/>
    </row>
    <row r="162" spans="1:22" ht="18.75" customHeight="1" x14ac:dyDescent="0.4">
      <c r="A162" s="186">
        <f t="shared" si="22"/>
        <v>122</v>
      </c>
      <c r="B162" s="96"/>
      <c r="C162" s="97"/>
      <c r="D162" s="112" t="str">
        <f t="shared" si="23"/>
        <v/>
      </c>
      <c r="E162" s="98"/>
      <c r="F162" s="99"/>
      <c r="G162" s="100"/>
      <c r="H162" s="134" t="str">
        <f t="shared" si="25"/>
        <v/>
      </c>
      <c r="I162" s="135" t="str">
        <f t="shared" si="26"/>
        <v/>
      </c>
      <c r="J162" s="101"/>
      <c r="K162" s="100"/>
      <c r="L162" s="134" t="str">
        <f t="shared" si="27"/>
        <v/>
      </c>
      <c r="M162" s="135" t="str">
        <f t="shared" si="28"/>
        <v/>
      </c>
      <c r="N162" s="138" t="str">
        <f t="shared" si="29"/>
        <v/>
      </c>
      <c r="O162" s="139" t="str">
        <f t="shared" si="30"/>
        <v/>
      </c>
      <c r="P162" s="140" t="str">
        <f t="shared" si="31"/>
        <v/>
      </c>
      <c r="Q162" s="305" t="str">
        <f t="shared" si="32"/>
        <v/>
      </c>
      <c r="R162" s="223" t="str">
        <f t="shared" si="24"/>
        <v/>
      </c>
      <c r="S162" s="278"/>
      <c r="T162" s="278"/>
      <c r="U162" s="253"/>
      <c r="V162" s="254"/>
    </row>
    <row r="163" spans="1:22" ht="18.75" customHeight="1" x14ac:dyDescent="0.4">
      <c r="A163" s="186">
        <f t="shared" si="22"/>
        <v>123</v>
      </c>
      <c r="B163" s="96"/>
      <c r="C163" s="97"/>
      <c r="D163" s="112" t="str">
        <f t="shared" si="23"/>
        <v/>
      </c>
      <c r="E163" s="98"/>
      <c r="F163" s="99"/>
      <c r="G163" s="100"/>
      <c r="H163" s="134" t="str">
        <f t="shared" si="25"/>
        <v/>
      </c>
      <c r="I163" s="135" t="str">
        <f t="shared" si="26"/>
        <v/>
      </c>
      <c r="J163" s="101"/>
      <c r="K163" s="100"/>
      <c r="L163" s="134" t="str">
        <f t="shared" si="27"/>
        <v/>
      </c>
      <c r="M163" s="135" t="str">
        <f t="shared" si="28"/>
        <v/>
      </c>
      <c r="N163" s="138" t="str">
        <f t="shared" si="29"/>
        <v/>
      </c>
      <c r="O163" s="139" t="str">
        <f t="shared" si="30"/>
        <v/>
      </c>
      <c r="P163" s="140" t="str">
        <f t="shared" si="31"/>
        <v/>
      </c>
      <c r="Q163" s="305" t="str">
        <f t="shared" si="32"/>
        <v/>
      </c>
      <c r="R163" s="223" t="str">
        <f t="shared" si="24"/>
        <v/>
      </c>
      <c r="S163" s="278"/>
      <c r="T163" s="278"/>
      <c r="U163" s="253"/>
      <c r="V163" s="254"/>
    </row>
    <row r="164" spans="1:22" ht="18.75" customHeight="1" x14ac:dyDescent="0.4">
      <c r="A164" s="186">
        <f t="shared" si="22"/>
        <v>124</v>
      </c>
      <c r="B164" s="96"/>
      <c r="C164" s="97"/>
      <c r="D164" s="112" t="str">
        <f t="shared" si="23"/>
        <v/>
      </c>
      <c r="E164" s="98"/>
      <c r="F164" s="99"/>
      <c r="G164" s="100"/>
      <c r="H164" s="134" t="str">
        <f t="shared" si="25"/>
        <v/>
      </c>
      <c r="I164" s="135" t="str">
        <f t="shared" si="26"/>
        <v/>
      </c>
      <c r="J164" s="101"/>
      <c r="K164" s="100"/>
      <c r="L164" s="134" t="str">
        <f t="shared" si="27"/>
        <v/>
      </c>
      <c r="M164" s="135" t="str">
        <f t="shared" si="28"/>
        <v/>
      </c>
      <c r="N164" s="138" t="str">
        <f t="shared" si="29"/>
        <v/>
      </c>
      <c r="O164" s="139" t="str">
        <f t="shared" si="30"/>
        <v/>
      </c>
      <c r="P164" s="140" t="str">
        <f t="shared" si="31"/>
        <v/>
      </c>
      <c r="Q164" s="305" t="str">
        <f t="shared" si="32"/>
        <v/>
      </c>
      <c r="R164" s="223" t="str">
        <f t="shared" si="24"/>
        <v/>
      </c>
      <c r="S164" s="278"/>
      <c r="T164" s="278"/>
      <c r="U164" s="255"/>
    </row>
    <row r="165" spans="1:22" ht="18.75" customHeight="1" x14ac:dyDescent="0.4">
      <c r="A165" s="186">
        <f t="shared" si="22"/>
        <v>125</v>
      </c>
      <c r="B165" s="96"/>
      <c r="C165" s="97"/>
      <c r="D165" s="112" t="str">
        <f t="shared" si="23"/>
        <v/>
      </c>
      <c r="E165" s="98"/>
      <c r="F165" s="99"/>
      <c r="G165" s="100"/>
      <c r="H165" s="134" t="str">
        <f t="shared" si="25"/>
        <v/>
      </c>
      <c r="I165" s="135" t="str">
        <f t="shared" si="26"/>
        <v/>
      </c>
      <c r="J165" s="101"/>
      <c r="K165" s="100"/>
      <c r="L165" s="134" t="str">
        <f t="shared" si="27"/>
        <v/>
      </c>
      <c r="M165" s="135" t="str">
        <f t="shared" si="28"/>
        <v/>
      </c>
      <c r="N165" s="138" t="str">
        <f t="shared" si="29"/>
        <v/>
      </c>
      <c r="O165" s="139" t="str">
        <f t="shared" si="30"/>
        <v/>
      </c>
      <c r="P165" s="140" t="str">
        <f t="shared" si="31"/>
        <v/>
      </c>
      <c r="Q165" s="305" t="str">
        <f t="shared" si="32"/>
        <v/>
      </c>
      <c r="R165" s="223" t="str">
        <f t="shared" si="24"/>
        <v/>
      </c>
      <c r="S165" s="278"/>
      <c r="T165" s="278"/>
      <c r="U165" s="255"/>
    </row>
    <row r="166" spans="1:22" ht="18.75" customHeight="1" x14ac:dyDescent="0.4">
      <c r="A166" s="186">
        <f t="shared" si="22"/>
        <v>126</v>
      </c>
      <c r="B166" s="96"/>
      <c r="C166" s="97"/>
      <c r="D166" s="112" t="str">
        <f t="shared" si="23"/>
        <v/>
      </c>
      <c r="E166" s="98"/>
      <c r="F166" s="99"/>
      <c r="G166" s="102"/>
      <c r="H166" s="134" t="str">
        <f t="shared" si="25"/>
        <v/>
      </c>
      <c r="I166" s="135" t="str">
        <f t="shared" si="26"/>
        <v/>
      </c>
      <c r="J166" s="101"/>
      <c r="K166" s="102"/>
      <c r="L166" s="134" t="str">
        <f t="shared" si="27"/>
        <v/>
      </c>
      <c r="M166" s="135" t="str">
        <f t="shared" si="28"/>
        <v/>
      </c>
      <c r="N166" s="138" t="str">
        <f t="shared" si="29"/>
        <v/>
      </c>
      <c r="O166" s="139" t="str">
        <f t="shared" si="30"/>
        <v/>
      </c>
      <c r="P166" s="140" t="str">
        <f t="shared" si="31"/>
        <v/>
      </c>
      <c r="Q166" s="305" t="str">
        <f t="shared" si="32"/>
        <v/>
      </c>
      <c r="R166" s="223" t="str">
        <f t="shared" si="24"/>
        <v/>
      </c>
      <c r="S166" s="278"/>
      <c r="T166" s="278"/>
      <c r="U166" s="255"/>
    </row>
    <row r="167" spans="1:22" ht="18.75" customHeight="1" x14ac:dyDescent="0.4">
      <c r="A167" s="186">
        <f t="shared" si="22"/>
        <v>127</v>
      </c>
      <c r="B167" s="96"/>
      <c r="C167" s="97"/>
      <c r="D167" s="112" t="str">
        <f t="shared" si="23"/>
        <v/>
      </c>
      <c r="E167" s="98"/>
      <c r="F167" s="99"/>
      <c r="G167" s="100"/>
      <c r="H167" s="134" t="str">
        <f t="shared" si="25"/>
        <v/>
      </c>
      <c r="I167" s="135" t="str">
        <f t="shared" si="26"/>
        <v/>
      </c>
      <c r="J167" s="101"/>
      <c r="K167" s="100"/>
      <c r="L167" s="134" t="str">
        <f t="shared" si="27"/>
        <v/>
      </c>
      <c r="M167" s="135" t="str">
        <f t="shared" si="28"/>
        <v/>
      </c>
      <c r="N167" s="138" t="str">
        <f t="shared" si="29"/>
        <v/>
      </c>
      <c r="O167" s="139" t="str">
        <f t="shared" si="30"/>
        <v/>
      </c>
      <c r="P167" s="140" t="str">
        <f t="shared" si="31"/>
        <v/>
      </c>
      <c r="Q167" s="305" t="str">
        <f t="shared" si="32"/>
        <v/>
      </c>
      <c r="R167" s="223" t="str">
        <f t="shared" si="24"/>
        <v/>
      </c>
      <c r="S167" s="278"/>
      <c r="T167" s="278"/>
      <c r="U167" s="255"/>
    </row>
    <row r="168" spans="1:22" ht="18.75" customHeight="1" x14ac:dyDescent="0.4">
      <c r="A168" s="186">
        <f t="shared" si="22"/>
        <v>128</v>
      </c>
      <c r="B168" s="96"/>
      <c r="C168" s="97"/>
      <c r="D168" s="112" t="str">
        <f t="shared" si="23"/>
        <v/>
      </c>
      <c r="E168" s="98"/>
      <c r="F168" s="99"/>
      <c r="G168" s="100"/>
      <c r="H168" s="134" t="str">
        <f t="shared" si="25"/>
        <v/>
      </c>
      <c r="I168" s="135" t="str">
        <f t="shared" si="26"/>
        <v/>
      </c>
      <c r="J168" s="101"/>
      <c r="K168" s="100"/>
      <c r="L168" s="134" t="str">
        <f t="shared" si="27"/>
        <v/>
      </c>
      <c r="M168" s="135" t="str">
        <f t="shared" si="28"/>
        <v/>
      </c>
      <c r="N168" s="138" t="str">
        <f t="shared" si="29"/>
        <v/>
      </c>
      <c r="O168" s="139" t="str">
        <f t="shared" si="30"/>
        <v/>
      </c>
      <c r="P168" s="140" t="str">
        <f t="shared" si="31"/>
        <v/>
      </c>
      <c r="Q168" s="305" t="str">
        <f t="shared" si="32"/>
        <v/>
      </c>
      <c r="R168" s="223" t="str">
        <f t="shared" si="24"/>
        <v/>
      </c>
      <c r="S168" s="278"/>
      <c r="T168" s="278"/>
      <c r="U168" s="255"/>
    </row>
    <row r="169" spans="1:22" ht="18.75" customHeight="1" x14ac:dyDescent="0.4">
      <c r="A169" s="186">
        <f t="shared" si="22"/>
        <v>129</v>
      </c>
      <c r="B169" s="96"/>
      <c r="C169" s="97"/>
      <c r="D169" s="112" t="str">
        <f t="shared" si="23"/>
        <v/>
      </c>
      <c r="E169" s="98"/>
      <c r="F169" s="99"/>
      <c r="G169" s="100"/>
      <c r="H169" s="134" t="str">
        <f t="shared" si="25"/>
        <v/>
      </c>
      <c r="I169" s="135" t="str">
        <f t="shared" si="26"/>
        <v/>
      </c>
      <c r="J169" s="101"/>
      <c r="K169" s="100"/>
      <c r="L169" s="134" t="str">
        <f t="shared" si="27"/>
        <v/>
      </c>
      <c r="M169" s="135" t="str">
        <f t="shared" si="28"/>
        <v/>
      </c>
      <c r="N169" s="138" t="str">
        <f t="shared" si="29"/>
        <v/>
      </c>
      <c r="O169" s="139" t="str">
        <f t="shared" si="30"/>
        <v/>
      </c>
      <c r="P169" s="140" t="str">
        <f t="shared" si="31"/>
        <v/>
      </c>
      <c r="Q169" s="305" t="str">
        <f t="shared" si="32"/>
        <v/>
      </c>
      <c r="R169" s="223" t="str">
        <f t="shared" si="24"/>
        <v/>
      </c>
      <c r="S169" s="278"/>
      <c r="T169" s="278"/>
      <c r="U169" s="255"/>
    </row>
    <row r="170" spans="1:22" ht="18.75" customHeight="1" x14ac:dyDescent="0.4">
      <c r="A170" s="186">
        <f t="shared" si="22"/>
        <v>130</v>
      </c>
      <c r="B170" s="96"/>
      <c r="C170" s="97"/>
      <c r="D170" s="112" t="str">
        <f t="shared" ref="D170:D233" si="33">IF(C170="04【時給制】",1,"")</f>
        <v/>
      </c>
      <c r="E170" s="98"/>
      <c r="F170" s="99"/>
      <c r="G170" s="100"/>
      <c r="H170" s="134" t="str">
        <f t="shared" si="25"/>
        <v/>
      </c>
      <c r="I170" s="135" t="str">
        <f t="shared" si="26"/>
        <v/>
      </c>
      <c r="J170" s="101"/>
      <c r="K170" s="100"/>
      <c r="L170" s="134" t="str">
        <f t="shared" si="27"/>
        <v/>
      </c>
      <c r="M170" s="135" t="str">
        <f t="shared" si="28"/>
        <v/>
      </c>
      <c r="N170" s="138" t="str">
        <f t="shared" si="29"/>
        <v/>
      </c>
      <c r="O170" s="139" t="str">
        <f t="shared" si="30"/>
        <v/>
      </c>
      <c r="P170" s="140" t="str">
        <f t="shared" si="31"/>
        <v/>
      </c>
      <c r="Q170" s="305" t="str">
        <f t="shared" si="32"/>
        <v/>
      </c>
      <c r="R170" s="223" t="str">
        <f t="shared" ref="R170:R233" si="34">IF(P170="","",IF(OR(O170&lt;998,P170&lt;MAX(1062,$Q$28)),"最低賃金未満","○"))</f>
        <v/>
      </c>
      <c r="S170" s="278"/>
      <c r="T170" s="278"/>
      <c r="U170" s="255"/>
    </row>
    <row r="171" spans="1:22" ht="18.75" customHeight="1" x14ac:dyDescent="0.4">
      <c r="A171" s="186">
        <f t="shared" si="22"/>
        <v>131</v>
      </c>
      <c r="B171" s="96"/>
      <c r="C171" s="97"/>
      <c r="D171" s="112" t="str">
        <f t="shared" si="33"/>
        <v/>
      </c>
      <c r="E171" s="98"/>
      <c r="F171" s="99"/>
      <c r="G171" s="100"/>
      <c r="H171" s="134" t="str">
        <f t="shared" si="25"/>
        <v/>
      </c>
      <c r="I171" s="135" t="str">
        <f t="shared" si="26"/>
        <v/>
      </c>
      <c r="J171" s="101"/>
      <c r="K171" s="100"/>
      <c r="L171" s="134" t="str">
        <f t="shared" si="27"/>
        <v/>
      </c>
      <c r="M171" s="135" t="str">
        <f t="shared" si="28"/>
        <v/>
      </c>
      <c r="N171" s="138" t="str">
        <f t="shared" si="29"/>
        <v/>
      </c>
      <c r="O171" s="139" t="str">
        <f t="shared" si="30"/>
        <v/>
      </c>
      <c r="P171" s="140" t="str">
        <f t="shared" si="31"/>
        <v/>
      </c>
      <c r="Q171" s="305" t="str">
        <f t="shared" si="32"/>
        <v/>
      </c>
      <c r="R171" s="223" t="str">
        <f t="shared" si="34"/>
        <v/>
      </c>
      <c r="S171" s="278"/>
      <c r="T171" s="278"/>
      <c r="U171" s="255"/>
    </row>
    <row r="172" spans="1:22" ht="18.75" customHeight="1" x14ac:dyDescent="0.4">
      <c r="A172" s="186">
        <f t="shared" si="22"/>
        <v>132</v>
      </c>
      <c r="B172" s="96"/>
      <c r="C172" s="97"/>
      <c r="D172" s="112" t="str">
        <f t="shared" si="33"/>
        <v/>
      </c>
      <c r="E172" s="98"/>
      <c r="F172" s="99"/>
      <c r="G172" s="100"/>
      <c r="H172" s="134" t="str">
        <f t="shared" si="25"/>
        <v/>
      </c>
      <c r="I172" s="135" t="str">
        <f t="shared" si="26"/>
        <v/>
      </c>
      <c r="J172" s="101"/>
      <c r="K172" s="100"/>
      <c r="L172" s="134" t="str">
        <f t="shared" si="27"/>
        <v/>
      </c>
      <c r="M172" s="135" t="str">
        <f t="shared" si="28"/>
        <v/>
      </c>
      <c r="N172" s="138" t="str">
        <f t="shared" si="29"/>
        <v/>
      </c>
      <c r="O172" s="139" t="str">
        <f t="shared" si="30"/>
        <v/>
      </c>
      <c r="P172" s="140" t="str">
        <f t="shared" si="31"/>
        <v/>
      </c>
      <c r="Q172" s="305" t="str">
        <f t="shared" si="32"/>
        <v/>
      </c>
      <c r="R172" s="223" t="str">
        <f t="shared" si="34"/>
        <v/>
      </c>
      <c r="S172" s="278"/>
      <c r="T172" s="278"/>
      <c r="U172" s="255"/>
    </row>
    <row r="173" spans="1:22" ht="18.75" customHeight="1" x14ac:dyDescent="0.4">
      <c r="A173" s="186">
        <f t="shared" si="22"/>
        <v>133</v>
      </c>
      <c r="B173" s="96"/>
      <c r="C173" s="97"/>
      <c r="D173" s="112" t="str">
        <f t="shared" si="33"/>
        <v/>
      </c>
      <c r="E173" s="98"/>
      <c r="F173" s="99"/>
      <c r="G173" s="100"/>
      <c r="H173" s="134" t="str">
        <f t="shared" si="25"/>
        <v/>
      </c>
      <c r="I173" s="135" t="str">
        <f t="shared" si="26"/>
        <v/>
      </c>
      <c r="J173" s="101"/>
      <c r="K173" s="100"/>
      <c r="L173" s="134" t="str">
        <f t="shared" si="27"/>
        <v/>
      </c>
      <c r="M173" s="135" t="str">
        <f t="shared" si="28"/>
        <v/>
      </c>
      <c r="N173" s="138" t="str">
        <f t="shared" si="29"/>
        <v/>
      </c>
      <c r="O173" s="139" t="str">
        <f t="shared" si="30"/>
        <v/>
      </c>
      <c r="P173" s="140" t="str">
        <f t="shared" si="31"/>
        <v/>
      </c>
      <c r="Q173" s="305" t="str">
        <f t="shared" si="32"/>
        <v/>
      </c>
      <c r="R173" s="223" t="str">
        <f t="shared" si="34"/>
        <v/>
      </c>
      <c r="S173" s="278"/>
      <c r="T173" s="278"/>
      <c r="U173" s="255"/>
    </row>
    <row r="174" spans="1:22" ht="18.75" customHeight="1" x14ac:dyDescent="0.4">
      <c r="A174" s="186">
        <f t="shared" si="22"/>
        <v>134</v>
      </c>
      <c r="B174" s="96"/>
      <c r="C174" s="97"/>
      <c r="D174" s="112" t="str">
        <f t="shared" si="33"/>
        <v/>
      </c>
      <c r="E174" s="98"/>
      <c r="F174" s="99"/>
      <c r="G174" s="100"/>
      <c r="H174" s="134" t="str">
        <f t="shared" si="25"/>
        <v/>
      </c>
      <c r="I174" s="135" t="str">
        <f t="shared" si="26"/>
        <v/>
      </c>
      <c r="J174" s="101"/>
      <c r="K174" s="100"/>
      <c r="L174" s="134" t="str">
        <f t="shared" si="27"/>
        <v/>
      </c>
      <c r="M174" s="135" t="str">
        <f t="shared" si="28"/>
        <v/>
      </c>
      <c r="N174" s="138" t="str">
        <f t="shared" si="29"/>
        <v/>
      </c>
      <c r="O174" s="139" t="str">
        <f t="shared" si="30"/>
        <v/>
      </c>
      <c r="P174" s="140" t="str">
        <f t="shared" si="31"/>
        <v/>
      </c>
      <c r="Q174" s="305" t="str">
        <f t="shared" si="32"/>
        <v/>
      </c>
      <c r="R174" s="223" t="str">
        <f t="shared" si="34"/>
        <v/>
      </c>
      <c r="S174" s="278"/>
      <c r="T174" s="278"/>
      <c r="U174" s="255"/>
    </row>
    <row r="175" spans="1:22" ht="18.75" customHeight="1" x14ac:dyDescent="0.4">
      <c r="A175" s="186">
        <f t="shared" si="22"/>
        <v>135</v>
      </c>
      <c r="B175" s="96"/>
      <c r="C175" s="97"/>
      <c r="D175" s="112" t="str">
        <f t="shared" si="33"/>
        <v/>
      </c>
      <c r="E175" s="98"/>
      <c r="F175" s="99"/>
      <c r="G175" s="100"/>
      <c r="H175" s="134" t="str">
        <f t="shared" si="25"/>
        <v/>
      </c>
      <c r="I175" s="135" t="str">
        <f t="shared" si="26"/>
        <v/>
      </c>
      <c r="J175" s="101"/>
      <c r="K175" s="100"/>
      <c r="L175" s="134" t="str">
        <f t="shared" si="27"/>
        <v/>
      </c>
      <c r="M175" s="135" t="str">
        <f t="shared" si="28"/>
        <v/>
      </c>
      <c r="N175" s="138" t="str">
        <f t="shared" si="29"/>
        <v/>
      </c>
      <c r="O175" s="139" t="str">
        <f t="shared" si="30"/>
        <v/>
      </c>
      <c r="P175" s="140" t="str">
        <f t="shared" si="31"/>
        <v/>
      </c>
      <c r="Q175" s="305" t="str">
        <f t="shared" si="32"/>
        <v/>
      </c>
      <c r="R175" s="223" t="str">
        <f t="shared" si="34"/>
        <v/>
      </c>
      <c r="S175" s="278"/>
      <c r="T175" s="278"/>
      <c r="U175" s="255"/>
    </row>
    <row r="176" spans="1:22" ht="18.75" customHeight="1" x14ac:dyDescent="0.4">
      <c r="A176" s="186">
        <f t="shared" si="22"/>
        <v>136</v>
      </c>
      <c r="B176" s="96"/>
      <c r="C176" s="97"/>
      <c r="D176" s="112" t="str">
        <f t="shared" si="33"/>
        <v/>
      </c>
      <c r="E176" s="98"/>
      <c r="F176" s="99"/>
      <c r="G176" s="102"/>
      <c r="H176" s="134" t="str">
        <f t="shared" si="25"/>
        <v/>
      </c>
      <c r="I176" s="135" t="str">
        <f t="shared" si="26"/>
        <v/>
      </c>
      <c r="J176" s="101"/>
      <c r="K176" s="102"/>
      <c r="L176" s="134" t="str">
        <f t="shared" si="27"/>
        <v/>
      </c>
      <c r="M176" s="135" t="str">
        <f t="shared" si="28"/>
        <v/>
      </c>
      <c r="N176" s="138" t="str">
        <f t="shared" si="29"/>
        <v/>
      </c>
      <c r="O176" s="139" t="str">
        <f t="shared" si="30"/>
        <v/>
      </c>
      <c r="P176" s="140" t="str">
        <f t="shared" si="31"/>
        <v/>
      </c>
      <c r="Q176" s="305" t="str">
        <f t="shared" si="32"/>
        <v/>
      </c>
      <c r="R176" s="223" t="str">
        <f t="shared" si="34"/>
        <v/>
      </c>
      <c r="S176" s="278"/>
      <c r="T176" s="278"/>
      <c r="U176" s="255"/>
    </row>
    <row r="177" spans="1:22" ht="18.75" customHeight="1" x14ac:dyDescent="0.4">
      <c r="A177" s="186">
        <f t="shared" si="22"/>
        <v>137</v>
      </c>
      <c r="B177" s="96"/>
      <c r="C177" s="97"/>
      <c r="D177" s="112" t="str">
        <f t="shared" si="33"/>
        <v/>
      </c>
      <c r="E177" s="98"/>
      <c r="F177" s="99"/>
      <c r="G177" s="100"/>
      <c r="H177" s="134" t="str">
        <f t="shared" si="25"/>
        <v/>
      </c>
      <c r="I177" s="135" t="str">
        <f t="shared" si="26"/>
        <v/>
      </c>
      <c r="J177" s="101"/>
      <c r="K177" s="100"/>
      <c r="L177" s="134" t="str">
        <f t="shared" si="27"/>
        <v/>
      </c>
      <c r="M177" s="135" t="str">
        <f t="shared" si="28"/>
        <v/>
      </c>
      <c r="N177" s="138" t="str">
        <f t="shared" si="29"/>
        <v/>
      </c>
      <c r="O177" s="139" t="str">
        <f t="shared" si="30"/>
        <v/>
      </c>
      <c r="P177" s="140" t="str">
        <f t="shared" si="31"/>
        <v/>
      </c>
      <c r="Q177" s="305" t="str">
        <f t="shared" si="32"/>
        <v/>
      </c>
      <c r="R177" s="223" t="str">
        <f t="shared" si="34"/>
        <v/>
      </c>
      <c r="S177" s="278"/>
      <c r="T177" s="278"/>
      <c r="U177" s="255"/>
    </row>
    <row r="178" spans="1:22" ht="18.75" customHeight="1" x14ac:dyDescent="0.4">
      <c r="A178" s="186">
        <f t="shared" si="22"/>
        <v>138</v>
      </c>
      <c r="B178" s="96"/>
      <c r="C178" s="97"/>
      <c r="D178" s="112" t="str">
        <f t="shared" si="33"/>
        <v/>
      </c>
      <c r="E178" s="98"/>
      <c r="F178" s="99"/>
      <c r="G178" s="100"/>
      <c r="H178" s="134" t="str">
        <f t="shared" si="25"/>
        <v/>
      </c>
      <c r="I178" s="135" t="str">
        <f t="shared" si="26"/>
        <v/>
      </c>
      <c r="J178" s="101"/>
      <c r="K178" s="100"/>
      <c r="L178" s="134" t="str">
        <f t="shared" si="27"/>
        <v/>
      </c>
      <c r="M178" s="135" t="str">
        <f t="shared" si="28"/>
        <v/>
      </c>
      <c r="N178" s="138" t="str">
        <f t="shared" si="29"/>
        <v/>
      </c>
      <c r="O178" s="139" t="str">
        <f t="shared" si="30"/>
        <v/>
      </c>
      <c r="P178" s="140" t="str">
        <f t="shared" si="31"/>
        <v/>
      </c>
      <c r="Q178" s="305" t="str">
        <f t="shared" si="32"/>
        <v/>
      </c>
      <c r="R178" s="223" t="str">
        <f t="shared" si="34"/>
        <v/>
      </c>
      <c r="S178" s="278"/>
      <c r="T178" s="278"/>
      <c r="U178" s="255"/>
    </row>
    <row r="179" spans="1:22" ht="18.75" customHeight="1" x14ac:dyDescent="0.4">
      <c r="A179" s="186">
        <f t="shared" si="22"/>
        <v>139</v>
      </c>
      <c r="B179" s="96"/>
      <c r="C179" s="97"/>
      <c r="D179" s="112" t="str">
        <f t="shared" si="33"/>
        <v/>
      </c>
      <c r="E179" s="98"/>
      <c r="F179" s="99"/>
      <c r="G179" s="100"/>
      <c r="H179" s="134" t="str">
        <f t="shared" si="25"/>
        <v/>
      </c>
      <c r="I179" s="135" t="str">
        <f t="shared" si="26"/>
        <v/>
      </c>
      <c r="J179" s="101"/>
      <c r="K179" s="100"/>
      <c r="L179" s="134" t="str">
        <f t="shared" si="27"/>
        <v/>
      </c>
      <c r="M179" s="135" t="str">
        <f t="shared" si="28"/>
        <v/>
      </c>
      <c r="N179" s="138" t="str">
        <f t="shared" si="29"/>
        <v/>
      </c>
      <c r="O179" s="139" t="str">
        <f t="shared" si="30"/>
        <v/>
      </c>
      <c r="P179" s="140" t="str">
        <f t="shared" si="31"/>
        <v/>
      </c>
      <c r="Q179" s="305" t="str">
        <f t="shared" si="32"/>
        <v/>
      </c>
      <c r="R179" s="223" t="str">
        <f t="shared" si="34"/>
        <v/>
      </c>
      <c r="S179" s="278"/>
      <c r="T179" s="278"/>
      <c r="U179" s="255"/>
    </row>
    <row r="180" spans="1:22" ht="18.75" customHeight="1" x14ac:dyDescent="0.4">
      <c r="A180" s="186">
        <f t="shared" si="22"/>
        <v>140</v>
      </c>
      <c r="B180" s="96"/>
      <c r="C180" s="97"/>
      <c r="D180" s="112" t="str">
        <f t="shared" si="33"/>
        <v/>
      </c>
      <c r="E180" s="98"/>
      <c r="F180" s="99"/>
      <c r="G180" s="100"/>
      <c r="H180" s="134" t="str">
        <f t="shared" si="25"/>
        <v/>
      </c>
      <c r="I180" s="135" t="str">
        <f t="shared" si="26"/>
        <v/>
      </c>
      <c r="J180" s="101"/>
      <c r="K180" s="100"/>
      <c r="L180" s="134" t="str">
        <f t="shared" si="27"/>
        <v/>
      </c>
      <c r="M180" s="135" t="str">
        <f t="shared" si="28"/>
        <v/>
      </c>
      <c r="N180" s="138" t="str">
        <f t="shared" si="29"/>
        <v/>
      </c>
      <c r="O180" s="139" t="str">
        <f t="shared" si="30"/>
        <v/>
      </c>
      <c r="P180" s="140" t="str">
        <f t="shared" si="31"/>
        <v/>
      </c>
      <c r="Q180" s="305" t="str">
        <f t="shared" si="32"/>
        <v/>
      </c>
      <c r="R180" s="223" t="str">
        <f t="shared" si="34"/>
        <v/>
      </c>
      <c r="S180" s="278"/>
      <c r="T180" s="278"/>
      <c r="U180" s="255"/>
    </row>
    <row r="181" spans="1:22" ht="18.75" customHeight="1" x14ac:dyDescent="0.4">
      <c r="A181" s="186">
        <f t="shared" si="22"/>
        <v>141</v>
      </c>
      <c r="B181" s="96"/>
      <c r="C181" s="97"/>
      <c r="D181" s="112" t="str">
        <f t="shared" si="33"/>
        <v/>
      </c>
      <c r="E181" s="98"/>
      <c r="F181" s="99"/>
      <c r="G181" s="100"/>
      <c r="H181" s="134" t="str">
        <f t="shared" si="25"/>
        <v/>
      </c>
      <c r="I181" s="135" t="str">
        <f t="shared" si="26"/>
        <v/>
      </c>
      <c r="J181" s="101"/>
      <c r="K181" s="100"/>
      <c r="L181" s="134" t="str">
        <f t="shared" si="27"/>
        <v/>
      </c>
      <c r="M181" s="135" t="str">
        <f t="shared" si="28"/>
        <v/>
      </c>
      <c r="N181" s="138" t="str">
        <f t="shared" si="29"/>
        <v/>
      </c>
      <c r="O181" s="139" t="str">
        <f t="shared" si="30"/>
        <v/>
      </c>
      <c r="P181" s="140" t="str">
        <f t="shared" si="31"/>
        <v/>
      </c>
      <c r="Q181" s="305" t="str">
        <f t="shared" si="32"/>
        <v/>
      </c>
      <c r="R181" s="223" t="str">
        <f t="shared" si="34"/>
        <v/>
      </c>
      <c r="S181" s="278"/>
      <c r="T181" s="278"/>
      <c r="U181" s="253"/>
      <c r="V181" s="254"/>
    </row>
    <row r="182" spans="1:22" ht="18.75" customHeight="1" x14ac:dyDescent="0.4">
      <c r="A182" s="186">
        <f t="shared" si="22"/>
        <v>142</v>
      </c>
      <c r="B182" s="96"/>
      <c r="C182" s="97"/>
      <c r="D182" s="112" t="str">
        <f t="shared" si="33"/>
        <v/>
      </c>
      <c r="E182" s="98"/>
      <c r="F182" s="99"/>
      <c r="G182" s="100"/>
      <c r="H182" s="134" t="str">
        <f t="shared" si="25"/>
        <v/>
      </c>
      <c r="I182" s="135" t="str">
        <f t="shared" si="26"/>
        <v/>
      </c>
      <c r="J182" s="101"/>
      <c r="K182" s="100"/>
      <c r="L182" s="134" t="str">
        <f t="shared" si="27"/>
        <v/>
      </c>
      <c r="M182" s="135" t="str">
        <f t="shared" si="28"/>
        <v/>
      </c>
      <c r="N182" s="138" t="str">
        <f t="shared" si="29"/>
        <v/>
      </c>
      <c r="O182" s="139" t="str">
        <f t="shared" si="30"/>
        <v/>
      </c>
      <c r="P182" s="140" t="str">
        <f t="shared" si="31"/>
        <v/>
      </c>
      <c r="Q182" s="305" t="str">
        <f t="shared" si="32"/>
        <v/>
      </c>
      <c r="R182" s="223" t="str">
        <f t="shared" si="34"/>
        <v/>
      </c>
      <c r="S182" s="278"/>
      <c r="T182" s="278"/>
      <c r="U182" s="253"/>
      <c r="V182" s="254"/>
    </row>
    <row r="183" spans="1:22" ht="18.75" customHeight="1" x14ac:dyDescent="0.4">
      <c r="A183" s="186">
        <f t="shared" si="22"/>
        <v>143</v>
      </c>
      <c r="B183" s="96"/>
      <c r="C183" s="97"/>
      <c r="D183" s="112" t="str">
        <f t="shared" si="33"/>
        <v/>
      </c>
      <c r="E183" s="98"/>
      <c r="F183" s="99"/>
      <c r="G183" s="100"/>
      <c r="H183" s="134" t="str">
        <f t="shared" si="25"/>
        <v/>
      </c>
      <c r="I183" s="135" t="str">
        <f t="shared" si="26"/>
        <v/>
      </c>
      <c r="J183" s="101"/>
      <c r="K183" s="100"/>
      <c r="L183" s="134" t="str">
        <f t="shared" si="27"/>
        <v/>
      </c>
      <c r="M183" s="135" t="str">
        <f t="shared" si="28"/>
        <v/>
      </c>
      <c r="N183" s="138" t="str">
        <f t="shared" si="29"/>
        <v/>
      </c>
      <c r="O183" s="139" t="str">
        <f t="shared" si="30"/>
        <v/>
      </c>
      <c r="P183" s="140" t="str">
        <f t="shared" si="31"/>
        <v/>
      </c>
      <c r="Q183" s="305" t="str">
        <f t="shared" si="32"/>
        <v/>
      </c>
      <c r="R183" s="223" t="str">
        <f t="shared" si="34"/>
        <v/>
      </c>
      <c r="S183" s="278"/>
      <c r="T183" s="278"/>
      <c r="U183" s="253"/>
      <c r="V183" s="254"/>
    </row>
    <row r="184" spans="1:22" ht="18.75" customHeight="1" x14ac:dyDescent="0.4">
      <c r="A184" s="186">
        <f t="shared" si="22"/>
        <v>144</v>
      </c>
      <c r="B184" s="96"/>
      <c r="C184" s="97"/>
      <c r="D184" s="112" t="str">
        <f t="shared" si="33"/>
        <v/>
      </c>
      <c r="E184" s="98"/>
      <c r="F184" s="99"/>
      <c r="G184" s="100"/>
      <c r="H184" s="134" t="str">
        <f t="shared" si="25"/>
        <v/>
      </c>
      <c r="I184" s="135" t="str">
        <f t="shared" si="26"/>
        <v/>
      </c>
      <c r="J184" s="101"/>
      <c r="K184" s="100"/>
      <c r="L184" s="134" t="str">
        <f t="shared" si="27"/>
        <v/>
      </c>
      <c r="M184" s="135" t="str">
        <f t="shared" si="28"/>
        <v/>
      </c>
      <c r="N184" s="138" t="str">
        <f t="shared" si="29"/>
        <v/>
      </c>
      <c r="O184" s="139" t="str">
        <f t="shared" si="30"/>
        <v/>
      </c>
      <c r="P184" s="140" t="str">
        <f t="shared" si="31"/>
        <v/>
      </c>
      <c r="Q184" s="305" t="str">
        <f t="shared" si="32"/>
        <v/>
      </c>
      <c r="R184" s="223" t="str">
        <f t="shared" si="34"/>
        <v/>
      </c>
      <c r="S184" s="278"/>
      <c r="T184" s="278"/>
      <c r="U184" s="255"/>
    </row>
    <row r="185" spans="1:22" ht="18.75" customHeight="1" x14ac:dyDescent="0.4">
      <c r="A185" s="186">
        <f t="shared" si="22"/>
        <v>145</v>
      </c>
      <c r="B185" s="96"/>
      <c r="C185" s="97"/>
      <c r="D185" s="112" t="str">
        <f t="shared" si="33"/>
        <v/>
      </c>
      <c r="E185" s="98"/>
      <c r="F185" s="99"/>
      <c r="G185" s="100"/>
      <c r="H185" s="134" t="str">
        <f t="shared" si="25"/>
        <v/>
      </c>
      <c r="I185" s="135" t="str">
        <f t="shared" si="26"/>
        <v/>
      </c>
      <c r="J185" s="101"/>
      <c r="K185" s="100"/>
      <c r="L185" s="134" t="str">
        <f t="shared" si="27"/>
        <v/>
      </c>
      <c r="M185" s="135" t="str">
        <f t="shared" si="28"/>
        <v/>
      </c>
      <c r="N185" s="138" t="str">
        <f t="shared" si="29"/>
        <v/>
      </c>
      <c r="O185" s="139" t="str">
        <f t="shared" si="30"/>
        <v/>
      </c>
      <c r="P185" s="140" t="str">
        <f t="shared" si="31"/>
        <v/>
      </c>
      <c r="Q185" s="305" t="str">
        <f t="shared" si="32"/>
        <v/>
      </c>
      <c r="R185" s="223" t="str">
        <f t="shared" si="34"/>
        <v/>
      </c>
      <c r="S185" s="278"/>
      <c r="T185" s="278"/>
      <c r="U185" s="255"/>
    </row>
    <row r="186" spans="1:22" ht="18.75" customHeight="1" x14ac:dyDescent="0.4">
      <c r="A186" s="186">
        <f t="shared" si="22"/>
        <v>146</v>
      </c>
      <c r="B186" s="96"/>
      <c r="C186" s="97"/>
      <c r="D186" s="112" t="str">
        <f t="shared" si="33"/>
        <v/>
      </c>
      <c r="E186" s="98"/>
      <c r="F186" s="99"/>
      <c r="G186" s="100"/>
      <c r="H186" s="134" t="str">
        <f t="shared" si="10"/>
        <v/>
      </c>
      <c r="I186" s="135" t="str">
        <f t="shared" si="2"/>
        <v/>
      </c>
      <c r="J186" s="101"/>
      <c r="K186" s="100"/>
      <c r="L186" s="134" t="str">
        <f t="shared" si="3"/>
        <v/>
      </c>
      <c r="M186" s="135" t="str">
        <f t="shared" si="4"/>
        <v/>
      </c>
      <c r="N186" s="138" t="str">
        <f t="shared" si="5"/>
        <v/>
      </c>
      <c r="O186" s="139" t="str">
        <f t="shared" si="6"/>
        <v/>
      </c>
      <c r="P186" s="140" t="str">
        <f t="shared" si="7"/>
        <v/>
      </c>
      <c r="Q186" s="305" t="str">
        <f t="shared" si="8"/>
        <v/>
      </c>
      <c r="R186" s="223" t="str">
        <f t="shared" si="34"/>
        <v/>
      </c>
      <c r="S186" s="278"/>
      <c r="T186" s="278"/>
      <c r="U186" s="253"/>
      <c r="V186" s="254"/>
    </row>
    <row r="187" spans="1:22" ht="18.75" customHeight="1" x14ac:dyDescent="0.4">
      <c r="A187" s="186">
        <f t="shared" si="22"/>
        <v>147</v>
      </c>
      <c r="B187" s="96"/>
      <c r="C187" s="97"/>
      <c r="D187" s="112" t="str">
        <f t="shared" si="33"/>
        <v/>
      </c>
      <c r="E187" s="98"/>
      <c r="F187" s="99"/>
      <c r="G187" s="100"/>
      <c r="H187" s="134" t="str">
        <f t="shared" si="10"/>
        <v/>
      </c>
      <c r="I187" s="135" t="str">
        <f t="shared" si="2"/>
        <v/>
      </c>
      <c r="J187" s="101"/>
      <c r="K187" s="100"/>
      <c r="L187" s="134" t="str">
        <f t="shared" si="3"/>
        <v/>
      </c>
      <c r="M187" s="135" t="str">
        <f t="shared" si="4"/>
        <v/>
      </c>
      <c r="N187" s="138" t="str">
        <f t="shared" si="5"/>
        <v/>
      </c>
      <c r="O187" s="139" t="str">
        <f t="shared" si="6"/>
        <v/>
      </c>
      <c r="P187" s="140" t="str">
        <f t="shared" si="7"/>
        <v/>
      </c>
      <c r="Q187" s="305" t="str">
        <f t="shared" si="8"/>
        <v/>
      </c>
      <c r="R187" s="223" t="str">
        <f t="shared" si="34"/>
        <v/>
      </c>
      <c r="S187" s="278"/>
      <c r="T187" s="278"/>
      <c r="U187" s="253"/>
      <c r="V187" s="254"/>
    </row>
    <row r="188" spans="1:22" ht="18.75" customHeight="1" x14ac:dyDescent="0.4">
      <c r="A188" s="186">
        <f t="shared" si="22"/>
        <v>148</v>
      </c>
      <c r="B188" s="96"/>
      <c r="C188" s="97"/>
      <c r="D188" s="112" t="str">
        <f t="shared" si="33"/>
        <v/>
      </c>
      <c r="E188" s="98"/>
      <c r="F188" s="99"/>
      <c r="G188" s="100"/>
      <c r="H188" s="134" t="str">
        <f t="shared" si="10"/>
        <v/>
      </c>
      <c r="I188" s="135" t="str">
        <f t="shared" si="2"/>
        <v/>
      </c>
      <c r="J188" s="101"/>
      <c r="K188" s="100"/>
      <c r="L188" s="134" t="str">
        <f t="shared" si="3"/>
        <v/>
      </c>
      <c r="M188" s="135" t="str">
        <f t="shared" si="4"/>
        <v/>
      </c>
      <c r="N188" s="138" t="str">
        <f t="shared" si="5"/>
        <v/>
      </c>
      <c r="O188" s="139" t="str">
        <f t="shared" si="6"/>
        <v/>
      </c>
      <c r="P188" s="140" t="str">
        <f t="shared" si="7"/>
        <v/>
      </c>
      <c r="Q188" s="305" t="str">
        <f t="shared" si="8"/>
        <v/>
      </c>
      <c r="R188" s="223" t="str">
        <f t="shared" si="34"/>
        <v/>
      </c>
      <c r="S188" s="278"/>
      <c r="T188" s="278"/>
      <c r="U188" s="253"/>
      <c r="V188" s="254"/>
    </row>
    <row r="189" spans="1:22" ht="18.75" customHeight="1" x14ac:dyDescent="0.4">
      <c r="A189" s="186">
        <f t="shared" si="22"/>
        <v>149</v>
      </c>
      <c r="B189" s="96"/>
      <c r="C189" s="97"/>
      <c r="D189" s="112" t="str">
        <f t="shared" si="33"/>
        <v/>
      </c>
      <c r="E189" s="98"/>
      <c r="F189" s="99"/>
      <c r="G189" s="100"/>
      <c r="H189" s="134" t="str">
        <f t="shared" si="10"/>
        <v/>
      </c>
      <c r="I189" s="135" t="str">
        <f t="shared" si="2"/>
        <v/>
      </c>
      <c r="J189" s="101"/>
      <c r="K189" s="100"/>
      <c r="L189" s="134" t="str">
        <f t="shared" si="3"/>
        <v/>
      </c>
      <c r="M189" s="135" t="str">
        <f t="shared" si="4"/>
        <v/>
      </c>
      <c r="N189" s="138" t="str">
        <f t="shared" si="5"/>
        <v/>
      </c>
      <c r="O189" s="139" t="str">
        <f t="shared" si="6"/>
        <v/>
      </c>
      <c r="P189" s="140" t="str">
        <f t="shared" si="7"/>
        <v/>
      </c>
      <c r="Q189" s="305" t="str">
        <f t="shared" si="8"/>
        <v/>
      </c>
      <c r="R189" s="223" t="str">
        <f t="shared" si="34"/>
        <v/>
      </c>
      <c r="S189" s="278"/>
      <c r="T189" s="278"/>
      <c r="U189" s="255"/>
    </row>
    <row r="190" spans="1:22" ht="18.75" customHeight="1" x14ac:dyDescent="0.4">
      <c r="A190" s="186">
        <f t="shared" si="22"/>
        <v>150</v>
      </c>
      <c r="B190" s="96"/>
      <c r="C190" s="97"/>
      <c r="D190" s="112" t="str">
        <f t="shared" si="33"/>
        <v/>
      </c>
      <c r="E190" s="98"/>
      <c r="F190" s="99"/>
      <c r="G190" s="100"/>
      <c r="H190" s="134" t="str">
        <f t="shared" si="10"/>
        <v/>
      </c>
      <c r="I190" s="135" t="str">
        <f t="shared" si="2"/>
        <v/>
      </c>
      <c r="J190" s="101"/>
      <c r="K190" s="100"/>
      <c r="L190" s="134" t="str">
        <f t="shared" si="3"/>
        <v/>
      </c>
      <c r="M190" s="135" t="str">
        <f t="shared" si="4"/>
        <v/>
      </c>
      <c r="N190" s="138" t="str">
        <f t="shared" si="5"/>
        <v/>
      </c>
      <c r="O190" s="139" t="str">
        <f t="shared" si="6"/>
        <v/>
      </c>
      <c r="P190" s="140" t="str">
        <f t="shared" si="7"/>
        <v/>
      </c>
      <c r="Q190" s="305" t="str">
        <f t="shared" si="8"/>
        <v/>
      </c>
      <c r="R190" s="223" t="str">
        <f t="shared" si="34"/>
        <v/>
      </c>
      <c r="S190" s="278"/>
      <c r="T190" s="278"/>
      <c r="U190" s="255"/>
    </row>
    <row r="191" spans="1:22" ht="18.75" customHeight="1" x14ac:dyDescent="0.4">
      <c r="A191" s="186">
        <f t="shared" si="22"/>
        <v>151</v>
      </c>
      <c r="B191" s="96"/>
      <c r="C191" s="97"/>
      <c r="D191" s="112" t="str">
        <f t="shared" si="33"/>
        <v/>
      </c>
      <c r="E191" s="98"/>
      <c r="F191" s="99"/>
      <c r="G191" s="102"/>
      <c r="H191" s="134" t="str">
        <f t="shared" si="10"/>
        <v/>
      </c>
      <c r="I191" s="135" t="str">
        <f t="shared" si="2"/>
        <v/>
      </c>
      <c r="J191" s="101"/>
      <c r="K191" s="102"/>
      <c r="L191" s="134" t="str">
        <f t="shared" si="3"/>
        <v/>
      </c>
      <c r="M191" s="135" t="str">
        <f t="shared" si="4"/>
        <v/>
      </c>
      <c r="N191" s="138" t="str">
        <f t="shared" si="5"/>
        <v/>
      </c>
      <c r="O191" s="139" t="str">
        <f t="shared" si="6"/>
        <v/>
      </c>
      <c r="P191" s="140" t="str">
        <f t="shared" si="7"/>
        <v/>
      </c>
      <c r="Q191" s="305" t="str">
        <f t="shared" si="8"/>
        <v/>
      </c>
      <c r="R191" s="223" t="str">
        <f t="shared" si="34"/>
        <v/>
      </c>
      <c r="S191" s="278"/>
      <c r="T191" s="278"/>
      <c r="U191" s="255"/>
    </row>
    <row r="192" spans="1:22" ht="18.75" customHeight="1" x14ac:dyDescent="0.4">
      <c r="A192" s="186">
        <f t="shared" si="22"/>
        <v>152</v>
      </c>
      <c r="B192" s="96"/>
      <c r="C192" s="97"/>
      <c r="D192" s="112" t="str">
        <f t="shared" si="33"/>
        <v/>
      </c>
      <c r="E192" s="98"/>
      <c r="F192" s="99"/>
      <c r="G192" s="100"/>
      <c r="H192" s="134" t="str">
        <f t="shared" si="10"/>
        <v/>
      </c>
      <c r="I192" s="135" t="str">
        <f t="shared" si="2"/>
        <v/>
      </c>
      <c r="J192" s="101"/>
      <c r="K192" s="100"/>
      <c r="L192" s="134" t="str">
        <f t="shared" si="3"/>
        <v/>
      </c>
      <c r="M192" s="135" t="str">
        <f t="shared" si="4"/>
        <v/>
      </c>
      <c r="N192" s="138" t="str">
        <f t="shared" si="5"/>
        <v/>
      </c>
      <c r="O192" s="139" t="str">
        <f t="shared" si="6"/>
        <v/>
      </c>
      <c r="P192" s="140" t="str">
        <f t="shared" si="7"/>
        <v/>
      </c>
      <c r="Q192" s="305" t="str">
        <f t="shared" si="8"/>
        <v/>
      </c>
      <c r="R192" s="223" t="str">
        <f t="shared" si="34"/>
        <v/>
      </c>
      <c r="S192" s="278"/>
      <c r="T192" s="278"/>
      <c r="U192" s="255"/>
    </row>
    <row r="193" spans="1:22" ht="18.75" customHeight="1" x14ac:dyDescent="0.4">
      <c r="A193" s="186">
        <f t="shared" si="22"/>
        <v>153</v>
      </c>
      <c r="B193" s="96"/>
      <c r="C193" s="97"/>
      <c r="D193" s="112" t="str">
        <f t="shared" si="33"/>
        <v/>
      </c>
      <c r="E193" s="98"/>
      <c r="F193" s="99"/>
      <c r="G193" s="100"/>
      <c r="H193" s="134" t="str">
        <f t="shared" si="10"/>
        <v/>
      </c>
      <c r="I193" s="135" t="str">
        <f t="shared" si="2"/>
        <v/>
      </c>
      <c r="J193" s="101"/>
      <c r="K193" s="100"/>
      <c r="L193" s="134" t="str">
        <f t="shared" si="3"/>
        <v/>
      </c>
      <c r="M193" s="135" t="str">
        <f t="shared" si="4"/>
        <v/>
      </c>
      <c r="N193" s="138" t="str">
        <f t="shared" si="5"/>
        <v/>
      </c>
      <c r="O193" s="139" t="str">
        <f t="shared" si="6"/>
        <v/>
      </c>
      <c r="P193" s="140" t="str">
        <f t="shared" si="7"/>
        <v/>
      </c>
      <c r="Q193" s="305" t="str">
        <f t="shared" si="8"/>
        <v/>
      </c>
      <c r="R193" s="223" t="str">
        <f t="shared" si="34"/>
        <v/>
      </c>
      <c r="S193" s="278"/>
      <c r="T193" s="278"/>
      <c r="U193" s="255"/>
    </row>
    <row r="194" spans="1:22" ht="18.75" customHeight="1" x14ac:dyDescent="0.4">
      <c r="A194" s="186">
        <f t="shared" si="22"/>
        <v>154</v>
      </c>
      <c r="B194" s="96"/>
      <c r="C194" s="97"/>
      <c r="D194" s="112" t="str">
        <f t="shared" si="33"/>
        <v/>
      </c>
      <c r="E194" s="98"/>
      <c r="F194" s="99"/>
      <c r="G194" s="100"/>
      <c r="H194" s="134" t="str">
        <f t="shared" si="10"/>
        <v/>
      </c>
      <c r="I194" s="135" t="str">
        <f t="shared" si="2"/>
        <v/>
      </c>
      <c r="J194" s="101"/>
      <c r="K194" s="100"/>
      <c r="L194" s="134" t="str">
        <f t="shared" si="3"/>
        <v/>
      </c>
      <c r="M194" s="135" t="str">
        <f t="shared" si="4"/>
        <v/>
      </c>
      <c r="N194" s="138" t="str">
        <f t="shared" si="5"/>
        <v/>
      </c>
      <c r="O194" s="139" t="str">
        <f t="shared" si="6"/>
        <v/>
      </c>
      <c r="P194" s="140" t="str">
        <f t="shared" si="7"/>
        <v/>
      </c>
      <c r="Q194" s="305" t="str">
        <f t="shared" si="8"/>
        <v/>
      </c>
      <c r="R194" s="223" t="str">
        <f t="shared" si="34"/>
        <v/>
      </c>
      <c r="S194" s="278"/>
      <c r="T194" s="278"/>
      <c r="U194" s="255"/>
    </row>
    <row r="195" spans="1:22" ht="18.75" customHeight="1" x14ac:dyDescent="0.4">
      <c r="A195" s="186">
        <f t="shared" si="22"/>
        <v>155</v>
      </c>
      <c r="B195" s="96"/>
      <c r="C195" s="97"/>
      <c r="D195" s="112" t="str">
        <f t="shared" si="33"/>
        <v/>
      </c>
      <c r="E195" s="98"/>
      <c r="F195" s="99"/>
      <c r="G195" s="100"/>
      <c r="H195" s="134" t="str">
        <f t="shared" si="10"/>
        <v/>
      </c>
      <c r="I195" s="135" t="str">
        <f t="shared" si="2"/>
        <v/>
      </c>
      <c r="J195" s="101"/>
      <c r="K195" s="100"/>
      <c r="L195" s="134" t="str">
        <f t="shared" si="3"/>
        <v/>
      </c>
      <c r="M195" s="135" t="str">
        <f t="shared" si="4"/>
        <v/>
      </c>
      <c r="N195" s="138" t="str">
        <f t="shared" si="5"/>
        <v/>
      </c>
      <c r="O195" s="139" t="str">
        <f t="shared" si="6"/>
        <v/>
      </c>
      <c r="P195" s="140" t="str">
        <f t="shared" si="7"/>
        <v/>
      </c>
      <c r="Q195" s="305" t="str">
        <f t="shared" si="8"/>
        <v/>
      </c>
      <c r="R195" s="223" t="str">
        <f t="shared" si="34"/>
        <v/>
      </c>
      <c r="S195" s="278"/>
      <c r="T195" s="278"/>
      <c r="U195" s="255"/>
    </row>
    <row r="196" spans="1:22" ht="18.75" customHeight="1" x14ac:dyDescent="0.4">
      <c r="A196" s="186">
        <f t="shared" si="22"/>
        <v>156</v>
      </c>
      <c r="B196" s="96"/>
      <c r="C196" s="97"/>
      <c r="D196" s="112" t="str">
        <f t="shared" si="33"/>
        <v/>
      </c>
      <c r="E196" s="98"/>
      <c r="F196" s="99"/>
      <c r="G196" s="100"/>
      <c r="H196" s="134" t="str">
        <f t="shared" si="10"/>
        <v/>
      </c>
      <c r="I196" s="135" t="str">
        <f t="shared" si="2"/>
        <v/>
      </c>
      <c r="J196" s="101"/>
      <c r="K196" s="100"/>
      <c r="L196" s="134" t="str">
        <f t="shared" si="3"/>
        <v/>
      </c>
      <c r="M196" s="135" t="str">
        <f t="shared" si="4"/>
        <v/>
      </c>
      <c r="N196" s="138" t="str">
        <f t="shared" si="5"/>
        <v/>
      </c>
      <c r="O196" s="139" t="str">
        <f t="shared" si="6"/>
        <v/>
      </c>
      <c r="P196" s="140" t="str">
        <f t="shared" si="7"/>
        <v/>
      </c>
      <c r="Q196" s="305" t="str">
        <f t="shared" si="8"/>
        <v/>
      </c>
      <c r="R196" s="223" t="str">
        <f t="shared" si="34"/>
        <v/>
      </c>
      <c r="S196" s="278"/>
      <c r="T196" s="278"/>
      <c r="U196" s="255"/>
    </row>
    <row r="197" spans="1:22" ht="18.75" customHeight="1" x14ac:dyDescent="0.4">
      <c r="A197" s="186">
        <f t="shared" si="22"/>
        <v>157</v>
      </c>
      <c r="B197" s="96"/>
      <c r="C197" s="97"/>
      <c r="D197" s="112" t="str">
        <f t="shared" si="33"/>
        <v/>
      </c>
      <c r="E197" s="98"/>
      <c r="F197" s="99"/>
      <c r="G197" s="100"/>
      <c r="H197" s="134" t="str">
        <f t="shared" si="10"/>
        <v/>
      </c>
      <c r="I197" s="135" t="str">
        <f t="shared" si="2"/>
        <v/>
      </c>
      <c r="J197" s="101"/>
      <c r="K197" s="100"/>
      <c r="L197" s="134" t="str">
        <f t="shared" si="3"/>
        <v/>
      </c>
      <c r="M197" s="135" t="str">
        <f t="shared" si="4"/>
        <v/>
      </c>
      <c r="N197" s="138" t="str">
        <f t="shared" si="5"/>
        <v/>
      </c>
      <c r="O197" s="139" t="str">
        <f t="shared" si="6"/>
        <v/>
      </c>
      <c r="P197" s="140" t="str">
        <f t="shared" si="7"/>
        <v/>
      </c>
      <c r="Q197" s="305" t="str">
        <f t="shared" si="8"/>
        <v/>
      </c>
      <c r="R197" s="223" t="str">
        <f t="shared" si="34"/>
        <v/>
      </c>
      <c r="S197" s="278"/>
      <c r="T197" s="278"/>
      <c r="U197" s="255"/>
    </row>
    <row r="198" spans="1:22" ht="18.75" customHeight="1" x14ac:dyDescent="0.4">
      <c r="A198" s="186">
        <f t="shared" si="22"/>
        <v>158</v>
      </c>
      <c r="B198" s="96"/>
      <c r="C198" s="97"/>
      <c r="D198" s="112" t="str">
        <f t="shared" si="33"/>
        <v/>
      </c>
      <c r="E198" s="98"/>
      <c r="F198" s="99"/>
      <c r="G198" s="100"/>
      <c r="H198" s="134" t="str">
        <f t="shared" si="10"/>
        <v/>
      </c>
      <c r="I198" s="135" t="str">
        <f t="shared" si="2"/>
        <v/>
      </c>
      <c r="J198" s="101"/>
      <c r="K198" s="100"/>
      <c r="L198" s="134" t="str">
        <f t="shared" si="3"/>
        <v/>
      </c>
      <c r="M198" s="135" t="str">
        <f t="shared" si="4"/>
        <v/>
      </c>
      <c r="N198" s="138" t="str">
        <f t="shared" si="5"/>
        <v/>
      </c>
      <c r="O198" s="139" t="str">
        <f t="shared" si="6"/>
        <v/>
      </c>
      <c r="P198" s="140" t="str">
        <f t="shared" si="7"/>
        <v/>
      </c>
      <c r="Q198" s="305" t="str">
        <f t="shared" si="8"/>
        <v/>
      </c>
      <c r="R198" s="223" t="str">
        <f t="shared" si="34"/>
        <v/>
      </c>
      <c r="S198" s="278"/>
      <c r="T198" s="278"/>
      <c r="U198" s="255"/>
    </row>
    <row r="199" spans="1:22" ht="18.75" customHeight="1" x14ac:dyDescent="0.4">
      <c r="A199" s="186">
        <f t="shared" si="22"/>
        <v>159</v>
      </c>
      <c r="B199" s="96"/>
      <c r="C199" s="97"/>
      <c r="D199" s="112" t="str">
        <f t="shared" si="33"/>
        <v/>
      </c>
      <c r="E199" s="98"/>
      <c r="F199" s="99"/>
      <c r="G199" s="100"/>
      <c r="H199" s="134" t="str">
        <f t="shared" si="10"/>
        <v/>
      </c>
      <c r="I199" s="135" t="str">
        <f t="shared" si="2"/>
        <v/>
      </c>
      <c r="J199" s="101"/>
      <c r="K199" s="100"/>
      <c r="L199" s="134" t="str">
        <f t="shared" si="3"/>
        <v/>
      </c>
      <c r="M199" s="135" t="str">
        <f t="shared" si="4"/>
        <v/>
      </c>
      <c r="N199" s="138" t="str">
        <f t="shared" si="5"/>
        <v/>
      </c>
      <c r="O199" s="139" t="str">
        <f t="shared" si="6"/>
        <v/>
      </c>
      <c r="P199" s="140" t="str">
        <f t="shared" si="7"/>
        <v/>
      </c>
      <c r="Q199" s="305" t="str">
        <f t="shared" si="8"/>
        <v/>
      </c>
      <c r="R199" s="223" t="str">
        <f t="shared" si="34"/>
        <v/>
      </c>
      <c r="S199" s="278"/>
      <c r="T199" s="278"/>
      <c r="U199" s="255"/>
    </row>
    <row r="200" spans="1:22" ht="18.75" customHeight="1" x14ac:dyDescent="0.4">
      <c r="A200" s="186">
        <f t="shared" si="22"/>
        <v>160</v>
      </c>
      <c r="B200" s="96"/>
      <c r="C200" s="97"/>
      <c r="D200" s="112" t="str">
        <f t="shared" si="33"/>
        <v/>
      </c>
      <c r="E200" s="98"/>
      <c r="F200" s="99"/>
      <c r="G200" s="100"/>
      <c r="H200" s="134" t="str">
        <f t="shared" si="10"/>
        <v/>
      </c>
      <c r="I200" s="135" t="str">
        <f t="shared" si="2"/>
        <v/>
      </c>
      <c r="J200" s="101"/>
      <c r="K200" s="100"/>
      <c r="L200" s="134" t="str">
        <f t="shared" si="3"/>
        <v/>
      </c>
      <c r="M200" s="135" t="str">
        <f t="shared" si="4"/>
        <v/>
      </c>
      <c r="N200" s="138" t="str">
        <f t="shared" si="5"/>
        <v/>
      </c>
      <c r="O200" s="139" t="str">
        <f t="shared" si="6"/>
        <v/>
      </c>
      <c r="P200" s="140" t="str">
        <f t="shared" si="7"/>
        <v/>
      </c>
      <c r="Q200" s="305" t="str">
        <f t="shared" si="8"/>
        <v/>
      </c>
      <c r="R200" s="223" t="str">
        <f t="shared" si="34"/>
        <v/>
      </c>
      <c r="S200" s="278"/>
      <c r="T200" s="278"/>
      <c r="U200" s="255"/>
    </row>
    <row r="201" spans="1:22" ht="18.75" customHeight="1" x14ac:dyDescent="0.4">
      <c r="A201" s="186">
        <f t="shared" si="22"/>
        <v>161</v>
      </c>
      <c r="B201" s="96"/>
      <c r="C201" s="97"/>
      <c r="D201" s="112" t="str">
        <f t="shared" si="33"/>
        <v/>
      </c>
      <c r="E201" s="98"/>
      <c r="F201" s="99"/>
      <c r="G201" s="102"/>
      <c r="H201" s="134" t="str">
        <f t="shared" si="10"/>
        <v/>
      </c>
      <c r="I201" s="135" t="str">
        <f t="shared" si="2"/>
        <v/>
      </c>
      <c r="J201" s="101"/>
      <c r="K201" s="102"/>
      <c r="L201" s="134" t="str">
        <f t="shared" si="3"/>
        <v/>
      </c>
      <c r="M201" s="135" t="str">
        <f t="shared" si="4"/>
        <v/>
      </c>
      <c r="N201" s="138" t="str">
        <f t="shared" si="5"/>
        <v/>
      </c>
      <c r="O201" s="139" t="str">
        <f t="shared" si="6"/>
        <v/>
      </c>
      <c r="P201" s="140" t="str">
        <f t="shared" si="7"/>
        <v/>
      </c>
      <c r="Q201" s="305" t="str">
        <f t="shared" si="8"/>
        <v/>
      </c>
      <c r="R201" s="223" t="str">
        <f t="shared" si="34"/>
        <v/>
      </c>
      <c r="S201" s="278"/>
      <c r="T201" s="278"/>
      <c r="U201" s="255"/>
    </row>
    <row r="202" spans="1:22" ht="18.75" customHeight="1" x14ac:dyDescent="0.4">
      <c r="A202" s="186">
        <f t="shared" si="22"/>
        <v>162</v>
      </c>
      <c r="B202" s="96"/>
      <c r="C202" s="97"/>
      <c r="D202" s="112" t="str">
        <f t="shared" si="33"/>
        <v/>
      </c>
      <c r="E202" s="98"/>
      <c r="F202" s="99"/>
      <c r="G202" s="100"/>
      <c r="H202" s="134" t="str">
        <f t="shared" si="10"/>
        <v/>
      </c>
      <c r="I202" s="135" t="str">
        <f t="shared" si="2"/>
        <v/>
      </c>
      <c r="J202" s="101"/>
      <c r="K202" s="100"/>
      <c r="L202" s="134" t="str">
        <f t="shared" si="3"/>
        <v/>
      </c>
      <c r="M202" s="135" t="str">
        <f t="shared" si="4"/>
        <v/>
      </c>
      <c r="N202" s="138" t="str">
        <f t="shared" si="5"/>
        <v/>
      </c>
      <c r="O202" s="139" t="str">
        <f t="shared" si="6"/>
        <v/>
      </c>
      <c r="P202" s="140" t="str">
        <f t="shared" si="7"/>
        <v/>
      </c>
      <c r="Q202" s="305" t="str">
        <f t="shared" si="8"/>
        <v/>
      </c>
      <c r="R202" s="223" t="str">
        <f t="shared" si="34"/>
        <v/>
      </c>
      <c r="S202" s="278"/>
      <c r="T202" s="278"/>
      <c r="U202" s="255"/>
    </row>
    <row r="203" spans="1:22" ht="18.75" customHeight="1" x14ac:dyDescent="0.4">
      <c r="A203" s="186">
        <f t="shared" si="22"/>
        <v>163</v>
      </c>
      <c r="B203" s="96"/>
      <c r="C203" s="97"/>
      <c r="D203" s="112" t="str">
        <f t="shared" si="33"/>
        <v/>
      </c>
      <c r="E203" s="98"/>
      <c r="F203" s="99"/>
      <c r="G203" s="100"/>
      <c r="H203" s="134" t="str">
        <f t="shared" si="10"/>
        <v/>
      </c>
      <c r="I203" s="135" t="str">
        <f t="shared" si="2"/>
        <v/>
      </c>
      <c r="J203" s="101"/>
      <c r="K203" s="100"/>
      <c r="L203" s="134" t="str">
        <f t="shared" si="3"/>
        <v/>
      </c>
      <c r="M203" s="135" t="str">
        <f t="shared" si="4"/>
        <v/>
      </c>
      <c r="N203" s="138" t="str">
        <f t="shared" si="5"/>
        <v/>
      </c>
      <c r="O203" s="139" t="str">
        <f t="shared" si="6"/>
        <v/>
      </c>
      <c r="P203" s="140" t="str">
        <f t="shared" si="7"/>
        <v/>
      </c>
      <c r="Q203" s="305" t="str">
        <f t="shared" si="8"/>
        <v/>
      </c>
      <c r="R203" s="223" t="str">
        <f t="shared" si="34"/>
        <v/>
      </c>
      <c r="S203" s="278"/>
      <c r="T203" s="278"/>
      <c r="U203" s="255"/>
    </row>
    <row r="204" spans="1:22" ht="18.75" customHeight="1" x14ac:dyDescent="0.4">
      <c r="A204" s="186">
        <f t="shared" si="22"/>
        <v>164</v>
      </c>
      <c r="B204" s="96"/>
      <c r="C204" s="97"/>
      <c r="D204" s="112" t="str">
        <f t="shared" si="33"/>
        <v/>
      </c>
      <c r="E204" s="98"/>
      <c r="F204" s="99"/>
      <c r="G204" s="100"/>
      <c r="H204" s="134" t="str">
        <f t="shared" si="10"/>
        <v/>
      </c>
      <c r="I204" s="135" t="str">
        <f t="shared" si="2"/>
        <v/>
      </c>
      <c r="J204" s="101"/>
      <c r="K204" s="100"/>
      <c r="L204" s="134" t="str">
        <f t="shared" si="3"/>
        <v/>
      </c>
      <c r="M204" s="135" t="str">
        <f t="shared" si="4"/>
        <v/>
      </c>
      <c r="N204" s="138" t="str">
        <f t="shared" si="5"/>
        <v/>
      </c>
      <c r="O204" s="139" t="str">
        <f t="shared" si="6"/>
        <v/>
      </c>
      <c r="P204" s="140" t="str">
        <f t="shared" si="7"/>
        <v/>
      </c>
      <c r="Q204" s="305" t="str">
        <f t="shared" si="8"/>
        <v/>
      </c>
      <c r="R204" s="223" t="str">
        <f t="shared" si="34"/>
        <v/>
      </c>
      <c r="S204" s="278"/>
      <c r="T204" s="278"/>
      <c r="U204" s="255"/>
    </row>
    <row r="205" spans="1:22" ht="18.75" customHeight="1" x14ac:dyDescent="0.4">
      <c r="A205" s="186">
        <f t="shared" si="22"/>
        <v>165</v>
      </c>
      <c r="B205" s="96"/>
      <c r="C205" s="97"/>
      <c r="D205" s="112" t="str">
        <f t="shared" si="33"/>
        <v/>
      </c>
      <c r="E205" s="98"/>
      <c r="F205" s="99"/>
      <c r="G205" s="100"/>
      <c r="H205" s="134" t="str">
        <f t="shared" si="10"/>
        <v/>
      </c>
      <c r="I205" s="135" t="str">
        <f t="shared" si="2"/>
        <v/>
      </c>
      <c r="J205" s="101"/>
      <c r="K205" s="100"/>
      <c r="L205" s="134" t="str">
        <f t="shared" si="3"/>
        <v/>
      </c>
      <c r="M205" s="135" t="str">
        <f t="shared" si="4"/>
        <v/>
      </c>
      <c r="N205" s="138" t="str">
        <f t="shared" si="5"/>
        <v/>
      </c>
      <c r="O205" s="139" t="str">
        <f t="shared" si="6"/>
        <v/>
      </c>
      <c r="P205" s="140" t="str">
        <f t="shared" si="7"/>
        <v/>
      </c>
      <c r="Q205" s="305" t="str">
        <f t="shared" si="8"/>
        <v/>
      </c>
      <c r="R205" s="223" t="str">
        <f t="shared" si="34"/>
        <v/>
      </c>
      <c r="S205" s="278"/>
      <c r="T205" s="278"/>
      <c r="U205" s="255"/>
    </row>
    <row r="206" spans="1:22" ht="18.75" customHeight="1" x14ac:dyDescent="0.4">
      <c r="A206" s="186">
        <f t="shared" si="22"/>
        <v>166</v>
      </c>
      <c r="B206" s="96"/>
      <c r="C206" s="97"/>
      <c r="D206" s="112" t="str">
        <f t="shared" si="33"/>
        <v/>
      </c>
      <c r="E206" s="98"/>
      <c r="F206" s="99"/>
      <c r="G206" s="100"/>
      <c r="H206" s="134" t="str">
        <f t="shared" si="10"/>
        <v/>
      </c>
      <c r="I206" s="135" t="str">
        <f t="shared" si="2"/>
        <v/>
      </c>
      <c r="J206" s="101"/>
      <c r="K206" s="100"/>
      <c r="L206" s="134" t="str">
        <f t="shared" si="3"/>
        <v/>
      </c>
      <c r="M206" s="135" t="str">
        <f t="shared" si="4"/>
        <v/>
      </c>
      <c r="N206" s="138" t="str">
        <f t="shared" si="5"/>
        <v/>
      </c>
      <c r="O206" s="139" t="str">
        <f t="shared" si="6"/>
        <v/>
      </c>
      <c r="P206" s="140" t="str">
        <f t="shared" si="7"/>
        <v/>
      </c>
      <c r="Q206" s="305" t="str">
        <f t="shared" si="8"/>
        <v/>
      </c>
      <c r="R206" s="223" t="str">
        <f t="shared" si="34"/>
        <v/>
      </c>
      <c r="S206" s="278"/>
      <c r="T206" s="278"/>
      <c r="U206" s="253"/>
      <c r="V206" s="254"/>
    </row>
    <row r="207" spans="1:22" ht="18.75" customHeight="1" x14ac:dyDescent="0.4">
      <c r="A207" s="186">
        <f t="shared" si="22"/>
        <v>167</v>
      </c>
      <c r="B207" s="96"/>
      <c r="C207" s="97"/>
      <c r="D207" s="112" t="str">
        <f t="shared" si="33"/>
        <v/>
      </c>
      <c r="E207" s="98"/>
      <c r="F207" s="99"/>
      <c r="G207" s="100"/>
      <c r="H207" s="134" t="str">
        <f t="shared" si="10"/>
        <v/>
      </c>
      <c r="I207" s="135" t="str">
        <f t="shared" si="2"/>
        <v/>
      </c>
      <c r="J207" s="101"/>
      <c r="K207" s="100"/>
      <c r="L207" s="134" t="str">
        <f t="shared" si="3"/>
        <v/>
      </c>
      <c r="M207" s="135" t="str">
        <f t="shared" si="4"/>
        <v/>
      </c>
      <c r="N207" s="138" t="str">
        <f t="shared" si="5"/>
        <v/>
      </c>
      <c r="O207" s="139" t="str">
        <f t="shared" si="6"/>
        <v/>
      </c>
      <c r="P207" s="140" t="str">
        <f t="shared" si="7"/>
        <v/>
      </c>
      <c r="Q207" s="305" t="str">
        <f t="shared" si="8"/>
        <v/>
      </c>
      <c r="R207" s="223" t="str">
        <f t="shared" si="34"/>
        <v/>
      </c>
      <c r="S207" s="278"/>
      <c r="T207" s="278"/>
      <c r="U207" s="253"/>
      <c r="V207" s="254"/>
    </row>
    <row r="208" spans="1:22" ht="18.75" customHeight="1" x14ac:dyDescent="0.4">
      <c r="A208" s="186">
        <f t="shared" si="22"/>
        <v>168</v>
      </c>
      <c r="B208" s="96"/>
      <c r="C208" s="97"/>
      <c r="D208" s="112" t="str">
        <f t="shared" si="33"/>
        <v/>
      </c>
      <c r="E208" s="98"/>
      <c r="F208" s="99"/>
      <c r="G208" s="100"/>
      <c r="H208" s="134" t="str">
        <f t="shared" si="10"/>
        <v/>
      </c>
      <c r="I208" s="135" t="str">
        <f t="shared" si="2"/>
        <v/>
      </c>
      <c r="J208" s="101"/>
      <c r="K208" s="100"/>
      <c r="L208" s="134" t="str">
        <f t="shared" si="3"/>
        <v/>
      </c>
      <c r="M208" s="135" t="str">
        <f t="shared" si="4"/>
        <v/>
      </c>
      <c r="N208" s="138" t="str">
        <f t="shared" si="5"/>
        <v/>
      </c>
      <c r="O208" s="139" t="str">
        <f t="shared" si="6"/>
        <v/>
      </c>
      <c r="P208" s="140" t="str">
        <f t="shared" si="7"/>
        <v/>
      </c>
      <c r="Q208" s="305" t="str">
        <f t="shared" si="8"/>
        <v/>
      </c>
      <c r="R208" s="223" t="str">
        <f t="shared" si="34"/>
        <v/>
      </c>
      <c r="S208" s="278"/>
      <c r="T208" s="278"/>
      <c r="U208" s="253"/>
      <c r="V208" s="254"/>
    </row>
    <row r="209" spans="1:21" ht="18.75" customHeight="1" x14ac:dyDescent="0.4">
      <c r="A209" s="186">
        <f t="shared" si="22"/>
        <v>169</v>
      </c>
      <c r="B209" s="96"/>
      <c r="C209" s="97"/>
      <c r="D209" s="112" t="str">
        <f t="shared" si="33"/>
        <v/>
      </c>
      <c r="E209" s="98"/>
      <c r="F209" s="99"/>
      <c r="G209" s="100"/>
      <c r="H209" s="134" t="str">
        <f t="shared" si="10"/>
        <v/>
      </c>
      <c r="I209" s="135" t="str">
        <f t="shared" si="2"/>
        <v/>
      </c>
      <c r="J209" s="101"/>
      <c r="K209" s="100"/>
      <c r="L209" s="134" t="str">
        <f t="shared" si="3"/>
        <v/>
      </c>
      <c r="M209" s="135" t="str">
        <f t="shared" si="4"/>
        <v/>
      </c>
      <c r="N209" s="138" t="str">
        <f t="shared" si="5"/>
        <v/>
      </c>
      <c r="O209" s="139" t="str">
        <f t="shared" si="6"/>
        <v/>
      </c>
      <c r="P209" s="140" t="str">
        <f t="shared" si="7"/>
        <v/>
      </c>
      <c r="Q209" s="305" t="str">
        <f t="shared" si="8"/>
        <v/>
      </c>
      <c r="R209" s="223" t="str">
        <f t="shared" si="34"/>
        <v/>
      </c>
      <c r="S209" s="278"/>
      <c r="T209" s="278"/>
      <c r="U209" s="255"/>
    </row>
    <row r="210" spans="1:21" ht="18.75" customHeight="1" x14ac:dyDescent="0.4">
      <c r="A210" s="186">
        <f t="shared" si="22"/>
        <v>170</v>
      </c>
      <c r="B210" s="96"/>
      <c r="C210" s="97"/>
      <c r="D210" s="112" t="str">
        <f t="shared" si="33"/>
        <v/>
      </c>
      <c r="E210" s="98"/>
      <c r="F210" s="99"/>
      <c r="G210" s="100"/>
      <c r="H210" s="134" t="str">
        <f t="shared" si="10"/>
        <v/>
      </c>
      <c r="I210" s="135" t="str">
        <f t="shared" si="2"/>
        <v/>
      </c>
      <c r="J210" s="101"/>
      <c r="K210" s="100"/>
      <c r="L210" s="134" t="str">
        <f t="shared" si="3"/>
        <v/>
      </c>
      <c r="M210" s="135" t="str">
        <f t="shared" si="4"/>
        <v/>
      </c>
      <c r="N210" s="138" t="str">
        <f t="shared" si="5"/>
        <v/>
      </c>
      <c r="O210" s="139" t="str">
        <f t="shared" si="6"/>
        <v/>
      </c>
      <c r="P210" s="140" t="str">
        <f t="shared" si="7"/>
        <v/>
      </c>
      <c r="Q210" s="305" t="str">
        <f t="shared" si="8"/>
        <v/>
      </c>
      <c r="R210" s="223" t="str">
        <f t="shared" si="34"/>
        <v/>
      </c>
      <c r="S210" s="278"/>
      <c r="T210" s="278"/>
      <c r="U210" s="255"/>
    </row>
    <row r="211" spans="1:21" ht="18.75" customHeight="1" x14ac:dyDescent="0.4">
      <c r="A211" s="186">
        <f t="shared" si="22"/>
        <v>171</v>
      </c>
      <c r="B211" s="96"/>
      <c r="C211" s="97"/>
      <c r="D211" s="112" t="str">
        <f t="shared" si="33"/>
        <v/>
      </c>
      <c r="E211" s="98"/>
      <c r="F211" s="99"/>
      <c r="G211" s="102"/>
      <c r="H211" s="134" t="str">
        <f t="shared" si="10"/>
        <v/>
      </c>
      <c r="I211" s="135" t="str">
        <f t="shared" si="2"/>
        <v/>
      </c>
      <c r="J211" s="101"/>
      <c r="K211" s="102"/>
      <c r="L211" s="134" t="str">
        <f t="shared" si="3"/>
        <v/>
      </c>
      <c r="M211" s="135" t="str">
        <f t="shared" si="4"/>
        <v/>
      </c>
      <c r="N211" s="138" t="str">
        <f t="shared" si="5"/>
        <v/>
      </c>
      <c r="O211" s="139" t="str">
        <f t="shared" si="6"/>
        <v/>
      </c>
      <c r="P211" s="140" t="str">
        <f t="shared" si="7"/>
        <v/>
      </c>
      <c r="Q211" s="305" t="str">
        <f t="shared" si="8"/>
        <v/>
      </c>
      <c r="R211" s="223" t="str">
        <f t="shared" si="34"/>
        <v/>
      </c>
      <c r="S211" s="278"/>
      <c r="T211" s="278"/>
      <c r="U211" s="255"/>
    </row>
    <row r="212" spans="1:21" ht="18.75" customHeight="1" x14ac:dyDescent="0.4">
      <c r="A212" s="186">
        <f t="shared" si="22"/>
        <v>172</v>
      </c>
      <c r="B212" s="96"/>
      <c r="C212" s="97"/>
      <c r="D212" s="112" t="str">
        <f t="shared" si="33"/>
        <v/>
      </c>
      <c r="E212" s="98"/>
      <c r="F212" s="99"/>
      <c r="G212" s="100"/>
      <c r="H212" s="134" t="str">
        <f t="shared" si="10"/>
        <v/>
      </c>
      <c r="I212" s="135" t="str">
        <f t="shared" si="2"/>
        <v/>
      </c>
      <c r="J212" s="101"/>
      <c r="K212" s="100"/>
      <c r="L212" s="134" t="str">
        <f t="shared" si="3"/>
        <v/>
      </c>
      <c r="M212" s="135" t="str">
        <f t="shared" si="4"/>
        <v/>
      </c>
      <c r="N212" s="138" t="str">
        <f t="shared" si="5"/>
        <v/>
      </c>
      <c r="O212" s="139" t="str">
        <f t="shared" si="6"/>
        <v/>
      </c>
      <c r="P212" s="140" t="str">
        <f t="shared" si="7"/>
        <v/>
      </c>
      <c r="Q212" s="305" t="str">
        <f t="shared" si="8"/>
        <v/>
      </c>
      <c r="R212" s="223" t="str">
        <f t="shared" si="34"/>
        <v/>
      </c>
      <c r="S212" s="278"/>
      <c r="T212" s="278"/>
      <c r="U212" s="255"/>
    </row>
    <row r="213" spans="1:21" ht="18.75" customHeight="1" x14ac:dyDescent="0.4">
      <c r="A213" s="186">
        <f t="shared" si="22"/>
        <v>173</v>
      </c>
      <c r="B213" s="96"/>
      <c r="C213" s="97"/>
      <c r="D213" s="112" t="str">
        <f t="shared" si="33"/>
        <v/>
      </c>
      <c r="E213" s="98"/>
      <c r="F213" s="99"/>
      <c r="G213" s="100"/>
      <c r="H213" s="134" t="str">
        <f t="shared" si="10"/>
        <v/>
      </c>
      <c r="I213" s="135" t="str">
        <f t="shared" si="2"/>
        <v/>
      </c>
      <c r="J213" s="101"/>
      <c r="K213" s="100"/>
      <c r="L213" s="134" t="str">
        <f t="shared" si="3"/>
        <v/>
      </c>
      <c r="M213" s="135" t="str">
        <f t="shared" si="4"/>
        <v/>
      </c>
      <c r="N213" s="138" t="str">
        <f t="shared" si="5"/>
        <v/>
      </c>
      <c r="O213" s="139" t="str">
        <f t="shared" si="6"/>
        <v/>
      </c>
      <c r="P213" s="140" t="str">
        <f t="shared" si="7"/>
        <v/>
      </c>
      <c r="Q213" s="305" t="str">
        <f t="shared" si="8"/>
        <v/>
      </c>
      <c r="R213" s="223" t="str">
        <f t="shared" si="34"/>
        <v/>
      </c>
      <c r="S213" s="278"/>
      <c r="T213" s="278"/>
      <c r="U213" s="255"/>
    </row>
    <row r="214" spans="1:21" ht="18.75" customHeight="1" x14ac:dyDescent="0.4">
      <c r="A214" s="186">
        <f t="shared" si="22"/>
        <v>174</v>
      </c>
      <c r="B214" s="96"/>
      <c r="C214" s="97"/>
      <c r="D214" s="112" t="str">
        <f t="shared" si="33"/>
        <v/>
      </c>
      <c r="E214" s="98"/>
      <c r="F214" s="99"/>
      <c r="G214" s="100"/>
      <c r="H214" s="134" t="str">
        <f t="shared" si="10"/>
        <v/>
      </c>
      <c r="I214" s="135" t="str">
        <f t="shared" si="2"/>
        <v/>
      </c>
      <c r="J214" s="101"/>
      <c r="K214" s="100"/>
      <c r="L214" s="134" t="str">
        <f t="shared" si="3"/>
        <v/>
      </c>
      <c r="M214" s="135" t="str">
        <f t="shared" si="4"/>
        <v/>
      </c>
      <c r="N214" s="138" t="str">
        <f t="shared" si="5"/>
        <v/>
      </c>
      <c r="O214" s="139" t="str">
        <f t="shared" si="6"/>
        <v/>
      </c>
      <c r="P214" s="140" t="str">
        <f t="shared" si="7"/>
        <v/>
      </c>
      <c r="Q214" s="305" t="str">
        <f t="shared" si="8"/>
        <v/>
      </c>
      <c r="R214" s="223" t="str">
        <f t="shared" si="34"/>
        <v/>
      </c>
      <c r="S214" s="278"/>
      <c r="T214" s="278"/>
      <c r="U214" s="255"/>
    </row>
    <row r="215" spans="1:21" ht="18.75" customHeight="1" x14ac:dyDescent="0.4">
      <c r="A215" s="186">
        <f t="shared" ref="A215:A278" si="35">A214+1</f>
        <v>175</v>
      </c>
      <c r="B215" s="96"/>
      <c r="C215" s="97"/>
      <c r="D215" s="112" t="str">
        <f t="shared" si="33"/>
        <v/>
      </c>
      <c r="E215" s="98"/>
      <c r="F215" s="99"/>
      <c r="G215" s="100"/>
      <c r="H215" s="134" t="str">
        <f t="shared" si="10"/>
        <v/>
      </c>
      <c r="I215" s="135" t="str">
        <f t="shared" si="2"/>
        <v/>
      </c>
      <c r="J215" s="101"/>
      <c r="K215" s="100"/>
      <c r="L215" s="134" t="str">
        <f t="shared" si="3"/>
        <v/>
      </c>
      <c r="M215" s="135" t="str">
        <f t="shared" si="4"/>
        <v/>
      </c>
      <c r="N215" s="138" t="str">
        <f t="shared" si="5"/>
        <v/>
      </c>
      <c r="O215" s="139" t="str">
        <f t="shared" si="6"/>
        <v/>
      </c>
      <c r="P215" s="140" t="str">
        <f t="shared" si="7"/>
        <v/>
      </c>
      <c r="Q215" s="305" t="str">
        <f t="shared" si="8"/>
        <v/>
      </c>
      <c r="R215" s="223" t="str">
        <f t="shared" si="34"/>
        <v/>
      </c>
      <c r="S215" s="278"/>
      <c r="T215" s="278"/>
      <c r="U215" s="255"/>
    </row>
    <row r="216" spans="1:21" ht="18.75" customHeight="1" x14ac:dyDescent="0.4">
      <c r="A216" s="186">
        <f t="shared" si="35"/>
        <v>176</v>
      </c>
      <c r="B216" s="96"/>
      <c r="C216" s="97"/>
      <c r="D216" s="112" t="str">
        <f t="shared" si="33"/>
        <v/>
      </c>
      <c r="E216" s="98"/>
      <c r="F216" s="99"/>
      <c r="G216" s="100"/>
      <c r="H216" s="134" t="str">
        <f t="shared" si="10"/>
        <v/>
      </c>
      <c r="I216" s="135" t="str">
        <f t="shared" si="2"/>
        <v/>
      </c>
      <c r="J216" s="101"/>
      <c r="K216" s="100"/>
      <c r="L216" s="134" t="str">
        <f t="shared" si="3"/>
        <v/>
      </c>
      <c r="M216" s="135" t="str">
        <f t="shared" si="4"/>
        <v/>
      </c>
      <c r="N216" s="138" t="str">
        <f t="shared" si="5"/>
        <v/>
      </c>
      <c r="O216" s="139" t="str">
        <f t="shared" si="6"/>
        <v/>
      </c>
      <c r="P216" s="140" t="str">
        <f t="shared" si="7"/>
        <v/>
      </c>
      <c r="Q216" s="305" t="str">
        <f t="shared" si="8"/>
        <v/>
      </c>
      <c r="R216" s="223" t="str">
        <f t="shared" si="34"/>
        <v/>
      </c>
      <c r="S216" s="278"/>
      <c r="T216" s="278"/>
      <c r="U216" s="255"/>
    </row>
    <row r="217" spans="1:21" ht="18.75" customHeight="1" x14ac:dyDescent="0.4">
      <c r="A217" s="186">
        <f t="shared" si="35"/>
        <v>177</v>
      </c>
      <c r="B217" s="96"/>
      <c r="C217" s="97"/>
      <c r="D217" s="112" t="str">
        <f t="shared" si="33"/>
        <v/>
      </c>
      <c r="E217" s="98"/>
      <c r="F217" s="99"/>
      <c r="G217" s="100"/>
      <c r="H217" s="134" t="str">
        <f t="shared" si="10"/>
        <v/>
      </c>
      <c r="I217" s="135" t="str">
        <f t="shared" si="2"/>
        <v/>
      </c>
      <c r="J217" s="101"/>
      <c r="K217" s="100"/>
      <c r="L217" s="134" t="str">
        <f t="shared" si="3"/>
        <v/>
      </c>
      <c r="M217" s="135" t="str">
        <f t="shared" si="4"/>
        <v/>
      </c>
      <c r="N217" s="138" t="str">
        <f t="shared" si="5"/>
        <v/>
      </c>
      <c r="O217" s="139" t="str">
        <f t="shared" si="6"/>
        <v/>
      </c>
      <c r="P217" s="140" t="str">
        <f t="shared" si="7"/>
        <v/>
      </c>
      <c r="Q217" s="305" t="str">
        <f t="shared" si="8"/>
        <v/>
      </c>
      <c r="R217" s="223" t="str">
        <f t="shared" si="34"/>
        <v/>
      </c>
      <c r="S217" s="278"/>
      <c r="T217" s="278"/>
      <c r="U217" s="255"/>
    </row>
    <row r="218" spans="1:21" ht="18.75" customHeight="1" x14ac:dyDescent="0.4">
      <c r="A218" s="186">
        <f t="shared" si="35"/>
        <v>178</v>
      </c>
      <c r="B218" s="96"/>
      <c r="C218" s="97"/>
      <c r="D218" s="112" t="str">
        <f t="shared" si="33"/>
        <v/>
      </c>
      <c r="E218" s="98"/>
      <c r="F218" s="99"/>
      <c r="G218" s="100"/>
      <c r="H218" s="134" t="str">
        <f t="shared" si="10"/>
        <v/>
      </c>
      <c r="I218" s="135" t="str">
        <f t="shared" si="2"/>
        <v/>
      </c>
      <c r="J218" s="101"/>
      <c r="K218" s="100"/>
      <c r="L218" s="134" t="str">
        <f t="shared" si="3"/>
        <v/>
      </c>
      <c r="M218" s="135" t="str">
        <f t="shared" si="4"/>
        <v/>
      </c>
      <c r="N218" s="138" t="str">
        <f t="shared" si="5"/>
        <v/>
      </c>
      <c r="O218" s="139" t="str">
        <f t="shared" si="6"/>
        <v/>
      </c>
      <c r="P218" s="140" t="str">
        <f t="shared" si="7"/>
        <v/>
      </c>
      <c r="Q218" s="305" t="str">
        <f t="shared" si="8"/>
        <v/>
      </c>
      <c r="R218" s="223" t="str">
        <f t="shared" si="34"/>
        <v/>
      </c>
      <c r="S218" s="278"/>
      <c r="T218" s="278"/>
      <c r="U218" s="255"/>
    </row>
    <row r="219" spans="1:21" ht="18.75" customHeight="1" x14ac:dyDescent="0.4">
      <c r="A219" s="186">
        <f t="shared" si="35"/>
        <v>179</v>
      </c>
      <c r="B219" s="96"/>
      <c r="C219" s="97"/>
      <c r="D219" s="112" t="str">
        <f t="shared" si="33"/>
        <v/>
      </c>
      <c r="E219" s="98"/>
      <c r="F219" s="99"/>
      <c r="G219" s="100"/>
      <c r="H219" s="134" t="str">
        <f t="shared" si="10"/>
        <v/>
      </c>
      <c r="I219" s="135" t="str">
        <f t="shared" si="2"/>
        <v/>
      </c>
      <c r="J219" s="101"/>
      <c r="K219" s="100"/>
      <c r="L219" s="134" t="str">
        <f t="shared" si="3"/>
        <v/>
      </c>
      <c r="M219" s="135" t="str">
        <f t="shared" si="4"/>
        <v/>
      </c>
      <c r="N219" s="138" t="str">
        <f t="shared" si="5"/>
        <v/>
      </c>
      <c r="O219" s="139" t="str">
        <f t="shared" si="6"/>
        <v/>
      </c>
      <c r="P219" s="140" t="str">
        <f t="shared" si="7"/>
        <v/>
      </c>
      <c r="Q219" s="305" t="str">
        <f t="shared" si="8"/>
        <v/>
      </c>
      <c r="R219" s="223" t="str">
        <f t="shared" si="34"/>
        <v/>
      </c>
      <c r="S219" s="278"/>
      <c r="T219" s="278"/>
      <c r="U219" s="255"/>
    </row>
    <row r="220" spans="1:21" ht="18.75" customHeight="1" x14ac:dyDescent="0.4">
      <c r="A220" s="186">
        <f t="shared" si="35"/>
        <v>180</v>
      </c>
      <c r="B220" s="96"/>
      <c r="C220" s="97"/>
      <c r="D220" s="112" t="str">
        <f t="shared" si="33"/>
        <v/>
      </c>
      <c r="E220" s="98"/>
      <c r="F220" s="99"/>
      <c r="G220" s="100"/>
      <c r="H220" s="134" t="str">
        <f t="shared" si="10"/>
        <v/>
      </c>
      <c r="I220" s="135" t="str">
        <f t="shared" si="2"/>
        <v/>
      </c>
      <c r="J220" s="101"/>
      <c r="K220" s="100"/>
      <c r="L220" s="134" t="str">
        <f t="shared" si="3"/>
        <v/>
      </c>
      <c r="M220" s="135" t="str">
        <f t="shared" si="4"/>
        <v/>
      </c>
      <c r="N220" s="138" t="str">
        <f t="shared" si="5"/>
        <v/>
      </c>
      <c r="O220" s="139" t="str">
        <f t="shared" si="6"/>
        <v/>
      </c>
      <c r="P220" s="140" t="str">
        <f t="shared" si="7"/>
        <v/>
      </c>
      <c r="Q220" s="305" t="str">
        <f t="shared" si="8"/>
        <v/>
      </c>
      <c r="R220" s="223" t="str">
        <f t="shared" si="34"/>
        <v/>
      </c>
      <c r="S220" s="278"/>
      <c r="T220" s="278"/>
      <c r="U220" s="255"/>
    </row>
    <row r="221" spans="1:21" ht="18.75" customHeight="1" x14ac:dyDescent="0.4">
      <c r="A221" s="186">
        <f t="shared" si="35"/>
        <v>181</v>
      </c>
      <c r="B221" s="96"/>
      <c r="C221" s="97"/>
      <c r="D221" s="112" t="str">
        <f t="shared" si="33"/>
        <v/>
      </c>
      <c r="E221" s="98"/>
      <c r="F221" s="99"/>
      <c r="G221" s="102"/>
      <c r="H221" s="134" t="str">
        <f t="shared" si="10"/>
        <v/>
      </c>
      <c r="I221" s="135" t="str">
        <f t="shared" si="2"/>
        <v/>
      </c>
      <c r="J221" s="101"/>
      <c r="K221" s="102"/>
      <c r="L221" s="134" t="str">
        <f t="shared" si="3"/>
        <v/>
      </c>
      <c r="M221" s="135" t="str">
        <f t="shared" si="4"/>
        <v/>
      </c>
      <c r="N221" s="138" t="str">
        <f t="shared" si="5"/>
        <v/>
      </c>
      <c r="O221" s="139" t="str">
        <f t="shared" si="6"/>
        <v/>
      </c>
      <c r="P221" s="140" t="str">
        <f t="shared" si="7"/>
        <v/>
      </c>
      <c r="Q221" s="305" t="str">
        <f t="shared" si="8"/>
        <v/>
      </c>
      <c r="R221" s="223" t="str">
        <f t="shared" si="34"/>
        <v/>
      </c>
      <c r="S221" s="278"/>
      <c r="T221" s="278"/>
      <c r="U221" s="255"/>
    </row>
    <row r="222" spans="1:21" ht="18.75" customHeight="1" x14ac:dyDescent="0.4">
      <c r="A222" s="186">
        <f t="shared" si="35"/>
        <v>182</v>
      </c>
      <c r="B222" s="96"/>
      <c r="C222" s="97"/>
      <c r="D222" s="112" t="str">
        <f t="shared" si="33"/>
        <v/>
      </c>
      <c r="E222" s="98"/>
      <c r="F222" s="99"/>
      <c r="G222" s="100"/>
      <c r="H222" s="134" t="str">
        <f t="shared" si="10"/>
        <v/>
      </c>
      <c r="I222" s="135" t="str">
        <f t="shared" si="2"/>
        <v/>
      </c>
      <c r="J222" s="101"/>
      <c r="K222" s="100"/>
      <c r="L222" s="134" t="str">
        <f t="shared" si="3"/>
        <v/>
      </c>
      <c r="M222" s="135" t="str">
        <f t="shared" si="4"/>
        <v/>
      </c>
      <c r="N222" s="138" t="str">
        <f t="shared" si="5"/>
        <v/>
      </c>
      <c r="O222" s="139" t="str">
        <f t="shared" si="6"/>
        <v/>
      </c>
      <c r="P222" s="140" t="str">
        <f t="shared" si="7"/>
        <v/>
      </c>
      <c r="Q222" s="305" t="str">
        <f t="shared" si="8"/>
        <v/>
      </c>
      <c r="R222" s="223" t="str">
        <f t="shared" si="34"/>
        <v/>
      </c>
      <c r="S222" s="278"/>
      <c r="T222" s="278"/>
      <c r="U222" s="255"/>
    </row>
    <row r="223" spans="1:21" ht="18.75" customHeight="1" x14ac:dyDescent="0.4">
      <c r="A223" s="186">
        <f t="shared" si="35"/>
        <v>183</v>
      </c>
      <c r="B223" s="96"/>
      <c r="C223" s="97"/>
      <c r="D223" s="112" t="str">
        <f t="shared" si="33"/>
        <v/>
      </c>
      <c r="E223" s="98"/>
      <c r="F223" s="99"/>
      <c r="G223" s="100"/>
      <c r="H223" s="134" t="str">
        <f t="shared" si="10"/>
        <v/>
      </c>
      <c r="I223" s="135" t="str">
        <f t="shared" si="2"/>
        <v/>
      </c>
      <c r="J223" s="101"/>
      <c r="K223" s="100"/>
      <c r="L223" s="134" t="str">
        <f t="shared" si="3"/>
        <v/>
      </c>
      <c r="M223" s="135" t="str">
        <f t="shared" si="4"/>
        <v/>
      </c>
      <c r="N223" s="138" t="str">
        <f t="shared" si="5"/>
        <v/>
      </c>
      <c r="O223" s="139" t="str">
        <f t="shared" si="6"/>
        <v/>
      </c>
      <c r="P223" s="140" t="str">
        <f t="shared" si="7"/>
        <v/>
      </c>
      <c r="Q223" s="305" t="str">
        <f t="shared" si="8"/>
        <v/>
      </c>
      <c r="R223" s="223" t="str">
        <f t="shared" si="34"/>
        <v/>
      </c>
      <c r="S223" s="278"/>
      <c r="T223" s="278"/>
      <c r="U223" s="255"/>
    </row>
    <row r="224" spans="1:21" ht="18.75" customHeight="1" x14ac:dyDescent="0.4">
      <c r="A224" s="186">
        <f t="shared" si="35"/>
        <v>184</v>
      </c>
      <c r="B224" s="96"/>
      <c r="C224" s="97"/>
      <c r="D224" s="112" t="str">
        <f t="shared" si="33"/>
        <v/>
      </c>
      <c r="E224" s="98"/>
      <c r="F224" s="99"/>
      <c r="G224" s="100"/>
      <c r="H224" s="134" t="str">
        <f t="shared" si="10"/>
        <v/>
      </c>
      <c r="I224" s="135" t="str">
        <f t="shared" si="2"/>
        <v/>
      </c>
      <c r="J224" s="101"/>
      <c r="K224" s="100"/>
      <c r="L224" s="134" t="str">
        <f t="shared" si="3"/>
        <v/>
      </c>
      <c r="M224" s="135" t="str">
        <f t="shared" si="4"/>
        <v/>
      </c>
      <c r="N224" s="138" t="str">
        <f t="shared" si="5"/>
        <v/>
      </c>
      <c r="O224" s="139" t="str">
        <f t="shared" si="6"/>
        <v/>
      </c>
      <c r="P224" s="140" t="str">
        <f t="shared" si="7"/>
        <v/>
      </c>
      <c r="Q224" s="305" t="str">
        <f t="shared" si="8"/>
        <v/>
      </c>
      <c r="R224" s="223" t="str">
        <f t="shared" si="34"/>
        <v/>
      </c>
      <c r="S224" s="278"/>
      <c r="T224" s="278"/>
      <c r="U224" s="255"/>
    </row>
    <row r="225" spans="1:22" ht="18.75" customHeight="1" x14ac:dyDescent="0.4">
      <c r="A225" s="186">
        <f t="shared" si="35"/>
        <v>185</v>
      </c>
      <c r="B225" s="96"/>
      <c r="C225" s="97"/>
      <c r="D225" s="112" t="str">
        <f t="shared" si="33"/>
        <v/>
      </c>
      <c r="E225" s="98"/>
      <c r="F225" s="99"/>
      <c r="G225" s="100"/>
      <c r="H225" s="134" t="str">
        <f t="shared" si="10"/>
        <v/>
      </c>
      <c r="I225" s="135" t="str">
        <f t="shared" si="2"/>
        <v/>
      </c>
      <c r="J225" s="101"/>
      <c r="K225" s="100"/>
      <c r="L225" s="134" t="str">
        <f t="shared" si="3"/>
        <v/>
      </c>
      <c r="M225" s="135" t="str">
        <f t="shared" si="4"/>
        <v/>
      </c>
      <c r="N225" s="138" t="str">
        <f t="shared" si="5"/>
        <v/>
      </c>
      <c r="O225" s="139" t="str">
        <f t="shared" si="6"/>
        <v/>
      </c>
      <c r="P225" s="140" t="str">
        <f t="shared" si="7"/>
        <v/>
      </c>
      <c r="Q225" s="305" t="str">
        <f t="shared" si="8"/>
        <v/>
      </c>
      <c r="R225" s="223" t="str">
        <f t="shared" si="34"/>
        <v/>
      </c>
      <c r="S225" s="278"/>
      <c r="T225" s="278"/>
      <c r="U225" s="255"/>
    </row>
    <row r="226" spans="1:22" ht="18.75" customHeight="1" x14ac:dyDescent="0.4">
      <c r="A226" s="186">
        <f t="shared" si="35"/>
        <v>186</v>
      </c>
      <c r="B226" s="96"/>
      <c r="C226" s="97"/>
      <c r="D226" s="112" t="str">
        <f t="shared" si="33"/>
        <v/>
      </c>
      <c r="E226" s="98"/>
      <c r="F226" s="99"/>
      <c r="G226" s="100"/>
      <c r="H226" s="134" t="str">
        <f t="shared" si="10"/>
        <v/>
      </c>
      <c r="I226" s="135" t="str">
        <f t="shared" si="2"/>
        <v/>
      </c>
      <c r="J226" s="101"/>
      <c r="K226" s="100"/>
      <c r="L226" s="134" t="str">
        <f t="shared" si="3"/>
        <v/>
      </c>
      <c r="M226" s="135" t="str">
        <f t="shared" si="4"/>
        <v/>
      </c>
      <c r="N226" s="138" t="str">
        <f t="shared" si="5"/>
        <v/>
      </c>
      <c r="O226" s="139" t="str">
        <f t="shared" si="6"/>
        <v/>
      </c>
      <c r="P226" s="140" t="str">
        <f t="shared" si="7"/>
        <v/>
      </c>
      <c r="Q226" s="305" t="str">
        <f t="shared" si="8"/>
        <v/>
      </c>
      <c r="R226" s="223" t="str">
        <f t="shared" si="34"/>
        <v/>
      </c>
      <c r="S226" s="278"/>
      <c r="T226" s="278"/>
      <c r="U226" s="253"/>
      <c r="V226" s="254"/>
    </row>
    <row r="227" spans="1:22" ht="18.75" customHeight="1" x14ac:dyDescent="0.4">
      <c r="A227" s="186">
        <f t="shared" si="35"/>
        <v>187</v>
      </c>
      <c r="B227" s="96"/>
      <c r="C227" s="97"/>
      <c r="D227" s="112" t="str">
        <f t="shared" si="33"/>
        <v/>
      </c>
      <c r="E227" s="98"/>
      <c r="F227" s="99"/>
      <c r="G227" s="100"/>
      <c r="H227" s="134" t="str">
        <f t="shared" si="10"/>
        <v/>
      </c>
      <c r="I227" s="135" t="str">
        <f t="shared" si="2"/>
        <v/>
      </c>
      <c r="J227" s="101"/>
      <c r="K227" s="100"/>
      <c r="L227" s="134" t="str">
        <f t="shared" si="3"/>
        <v/>
      </c>
      <c r="M227" s="135" t="str">
        <f t="shared" si="4"/>
        <v/>
      </c>
      <c r="N227" s="138" t="str">
        <f t="shared" si="5"/>
        <v/>
      </c>
      <c r="O227" s="139" t="str">
        <f t="shared" si="6"/>
        <v/>
      </c>
      <c r="P227" s="140" t="str">
        <f t="shared" si="7"/>
        <v/>
      </c>
      <c r="Q227" s="305" t="str">
        <f t="shared" si="8"/>
        <v/>
      </c>
      <c r="R227" s="223" t="str">
        <f t="shared" si="34"/>
        <v/>
      </c>
      <c r="S227" s="278"/>
      <c r="T227" s="278"/>
      <c r="U227" s="253"/>
      <c r="V227" s="254"/>
    </row>
    <row r="228" spans="1:22" ht="18.75" customHeight="1" x14ac:dyDescent="0.4">
      <c r="A228" s="186">
        <f t="shared" si="35"/>
        <v>188</v>
      </c>
      <c r="B228" s="96"/>
      <c r="C228" s="97"/>
      <c r="D228" s="112" t="str">
        <f t="shared" si="33"/>
        <v/>
      </c>
      <c r="E228" s="98"/>
      <c r="F228" s="99"/>
      <c r="G228" s="100"/>
      <c r="H228" s="134" t="str">
        <f t="shared" si="10"/>
        <v/>
      </c>
      <c r="I228" s="135" t="str">
        <f t="shared" si="2"/>
        <v/>
      </c>
      <c r="J228" s="101"/>
      <c r="K228" s="100"/>
      <c r="L228" s="134" t="str">
        <f t="shared" si="3"/>
        <v/>
      </c>
      <c r="M228" s="135" t="str">
        <f t="shared" si="4"/>
        <v/>
      </c>
      <c r="N228" s="138" t="str">
        <f t="shared" si="5"/>
        <v/>
      </c>
      <c r="O228" s="139" t="str">
        <f t="shared" si="6"/>
        <v/>
      </c>
      <c r="P228" s="140" t="str">
        <f t="shared" si="7"/>
        <v/>
      </c>
      <c r="Q228" s="305" t="str">
        <f t="shared" si="8"/>
        <v/>
      </c>
      <c r="R228" s="223" t="str">
        <f t="shared" si="34"/>
        <v/>
      </c>
      <c r="S228" s="278"/>
      <c r="T228" s="278"/>
      <c r="U228" s="253"/>
      <c r="V228" s="254"/>
    </row>
    <row r="229" spans="1:22" ht="18.75" customHeight="1" x14ac:dyDescent="0.4">
      <c r="A229" s="186">
        <f t="shared" si="35"/>
        <v>189</v>
      </c>
      <c r="B229" s="96"/>
      <c r="C229" s="97"/>
      <c r="D229" s="112" t="str">
        <f t="shared" si="33"/>
        <v/>
      </c>
      <c r="E229" s="98"/>
      <c r="F229" s="99"/>
      <c r="G229" s="100"/>
      <c r="H229" s="134" t="str">
        <f t="shared" si="10"/>
        <v/>
      </c>
      <c r="I229" s="135" t="str">
        <f t="shared" si="2"/>
        <v/>
      </c>
      <c r="J229" s="101"/>
      <c r="K229" s="100"/>
      <c r="L229" s="134" t="str">
        <f t="shared" si="3"/>
        <v/>
      </c>
      <c r="M229" s="135" t="str">
        <f t="shared" si="4"/>
        <v/>
      </c>
      <c r="N229" s="138" t="str">
        <f t="shared" si="5"/>
        <v/>
      </c>
      <c r="O229" s="139" t="str">
        <f t="shared" si="6"/>
        <v/>
      </c>
      <c r="P229" s="140" t="str">
        <f t="shared" si="7"/>
        <v/>
      </c>
      <c r="Q229" s="305" t="str">
        <f t="shared" si="8"/>
        <v/>
      </c>
      <c r="R229" s="223" t="str">
        <f t="shared" si="34"/>
        <v/>
      </c>
      <c r="S229" s="278"/>
      <c r="T229" s="278"/>
      <c r="U229" s="255"/>
    </row>
    <row r="230" spans="1:22" ht="18.75" customHeight="1" x14ac:dyDescent="0.4">
      <c r="A230" s="186">
        <f t="shared" si="35"/>
        <v>190</v>
      </c>
      <c r="B230" s="96"/>
      <c r="C230" s="97"/>
      <c r="D230" s="112" t="str">
        <f t="shared" si="33"/>
        <v/>
      </c>
      <c r="E230" s="98"/>
      <c r="F230" s="99"/>
      <c r="G230" s="100"/>
      <c r="H230" s="134" t="str">
        <f t="shared" si="10"/>
        <v/>
      </c>
      <c r="I230" s="135" t="str">
        <f t="shared" si="2"/>
        <v/>
      </c>
      <c r="J230" s="101"/>
      <c r="K230" s="100"/>
      <c r="L230" s="134" t="str">
        <f t="shared" si="3"/>
        <v/>
      </c>
      <c r="M230" s="135" t="str">
        <f t="shared" si="4"/>
        <v/>
      </c>
      <c r="N230" s="138" t="str">
        <f t="shared" si="5"/>
        <v/>
      </c>
      <c r="O230" s="139" t="str">
        <f t="shared" si="6"/>
        <v/>
      </c>
      <c r="P230" s="140" t="str">
        <f t="shared" si="7"/>
        <v/>
      </c>
      <c r="Q230" s="305" t="str">
        <f t="shared" si="8"/>
        <v/>
      </c>
      <c r="R230" s="223" t="str">
        <f t="shared" si="34"/>
        <v/>
      </c>
      <c r="S230" s="278"/>
      <c r="T230" s="278"/>
      <c r="U230" s="255"/>
    </row>
    <row r="231" spans="1:22" ht="18.75" customHeight="1" x14ac:dyDescent="0.4">
      <c r="A231" s="186">
        <f t="shared" si="35"/>
        <v>191</v>
      </c>
      <c r="B231" s="96"/>
      <c r="C231" s="97"/>
      <c r="D231" s="112" t="str">
        <f t="shared" si="33"/>
        <v/>
      </c>
      <c r="E231" s="98"/>
      <c r="F231" s="99"/>
      <c r="G231" s="102"/>
      <c r="H231" s="134" t="str">
        <f t="shared" si="10"/>
        <v/>
      </c>
      <c r="I231" s="135" t="str">
        <f t="shared" si="2"/>
        <v/>
      </c>
      <c r="J231" s="101"/>
      <c r="K231" s="102"/>
      <c r="L231" s="134" t="str">
        <f t="shared" si="3"/>
        <v/>
      </c>
      <c r="M231" s="135" t="str">
        <f t="shared" si="4"/>
        <v/>
      </c>
      <c r="N231" s="138" t="str">
        <f t="shared" si="5"/>
        <v/>
      </c>
      <c r="O231" s="139" t="str">
        <f t="shared" si="6"/>
        <v/>
      </c>
      <c r="P231" s="140" t="str">
        <f t="shared" si="7"/>
        <v/>
      </c>
      <c r="Q231" s="305" t="str">
        <f t="shared" si="8"/>
        <v/>
      </c>
      <c r="R231" s="223" t="str">
        <f t="shared" si="34"/>
        <v/>
      </c>
      <c r="S231" s="278"/>
      <c r="T231" s="278"/>
      <c r="U231" s="255"/>
    </row>
    <row r="232" spans="1:22" ht="18.75" customHeight="1" x14ac:dyDescent="0.4">
      <c r="A232" s="186">
        <f t="shared" si="35"/>
        <v>192</v>
      </c>
      <c r="B232" s="96"/>
      <c r="C232" s="97"/>
      <c r="D232" s="112" t="str">
        <f t="shared" si="33"/>
        <v/>
      </c>
      <c r="E232" s="98"/>
      <c r="F232" s="99"/>
      <c r="G232" s="100"/>
      <c r="H232" s="134" t="str">
        <f t="shared" si="10"/>
        <v/>
      </c>
      <c r="I232" s="135" t="str">
        <f t="shared" si="2"/>
        <v/>
      </c>
      <c r="J232" s="101"/>
      <c r="K232" s="100"/>
      <c r="L232" s="134" t="str">
        <f t="shared" si="3"/>
        <v/>
      </c>
      <c r="M232" s="135" t="str">
        <f t="shared" si="4"/>
        <v/>
      </c>
      <c r="N232" s="138" t="str">
        <f t="shared" si="5"/>
        <v/>
      </c>
      <c r="O232" s="139" t="str">
        <f t="shared" si="6"/>
        <v/>
      </c>
      <c r="P232" s="140" t="str">
        <f t="shared" si="7"/>
        <v/>
      </c>
      <c r="Q232" s="305" t="str">
        <f t="shared" si="8"/>
        <v/>
      </c>
      <c r="R232" s="223" t="str">
        <f t="shared" si="34"/>
        <v/>
      </c>
      <c r="S232" s="278"/>
      <c r="T232" s="278"/>
      <c r="U232" s="255"/>
    </row>
    <row r="233" spans="1:22" ht="18.75" customHeight="1" x14ac:dyDescent="0.4">
      <c r="A233" s="186">
        <f t="shared" si="35"/>
        <v>193</v>
      </c>
      <c r="B233" s="96"/>
      <c r="C233" s="97"/>
      <c r="D233" s="112" t="str">
        <f t="shared" si="33"/>
        <v/>
      </c>
      <c r="E233" s="98"/>
      <c r="F233" s="99"/>
      <c r="G233" s="100"/>
      <c r="H233" s="134" t="str">
        <f t="shared" si="10"/>
        <v/>
      </c>
      <c r="I233" s="135" t="str">
        <f t="shared" si="2"/>
        <v/>
      </c>
      <c r="J233" s="101"/>
      <c r="K233" s="100"/>
      <c r="L233" s="134" t="str">
        <f t="shared" si="3"/>
        <v/>
      </c>
      <c r="M233" s="135" t="str">
        <f t="shared" si="4"/>
        <v/>
      </c>
      <c r="N233" s="138" t="str">
        <f t="shared" si="5"/>
        <v/>
      </c>
      <c r="O233" s="139" t="str">
        <f t="shared" si="6"/>
        <v/>
      </c>
      <c r="P233" s="140" t="str">
        <f t="shared" si="7"/>
        <v/>
      </c>
      <c r="Q233" s="305" t="str">
        <f t="shared" si="8"/>
        <v/>
      </c>
      <c r="R233" s="223" t="str">
        <f t="shared" si="34"/>
        <v/>
      </c>
      <c r="S233" s="278"/>
      <c r="T233" s="278"/>
      <c r="U233" s="255"/>
    </row>
    <row r="234" spans="1:22" ht="18.75" customHeight="1" x14ac:dyDescent="0.4">
      <c r="A234" s="186">
        <f t="shared" si="35"/>
        <v>194</v>
      </c>
      <c r="B234" s="96"/>
      <c r="C234" s="97"/>
      <c r="D234" s="112" t="str">
        <f t="shared" ref="D234:D297" si="36">IF(C234="04【時給制】",1,"")</f>
        <v/>
      </c>
      <c r="E234" s="98"/>
      <c r="F234" s="99"/>
      <c r="G234" s="100"/>
      <c r="H234" s="134" t="str">
        <f t="shared" si="10"/>
        <v/>
      </c>
      <c r="I234" s="135" t="str">
        <f t="shared" si="2"/>
        <v/>
      </c>
      <c r="J234" s="101"/>
      <c r="K234" s="100"/>
      <c r="L234" s="134" t="str">
        <f t="shared" si="3"/>
        <v/>
      </c>
      <c r="M234" s="135" t="str">
        <f t="shared" si="4"/>
        <v/>
      </c>
      <c r="N234" s="138" t="str">
        <f t="shared" si="5"/>
        <v/>
      </c>
      <c r="O234" s="139" t="str">
        <f t="shared" si="6"/>
        <v/>
      </c>
      <c r="P234" s="140" t="str">
        <f t="shared" si="7"/>
        <v/>
      </c>
      <c r="Q234" s="305" t="str">
        <f t="shared" si="8"/>
        <v/>
      </c>
      <c r="R234" s="223" t="str">
        <f t="shared" ref="R234:R297" si="37">IF(P234="","",IF(OR(O234&lt;998,P234&lt;MAX(1062,$Q$28)),"最低賃金未満","○"))</f>
        <v/>
      </c>
      <c r="S234" s="278"/>
      <c r="T234" s="278"/>
      <c r="U234" s="255"/>
    </row>
    <row r="235" spans="1:22" ht="18.75" customHeight="1" x14ac:dyDescent="0.4">
      <c r="A235" s="186">
        <f t="shared" si="35"/>
        <v>195</v>
      </c>
      <c r="B235" s="96"/>
      <c r="C235" s="97"/>
      <c r="D235" s="112" t="str">
        <f t="shared" si="36"/>
        <v/>
      </c>
      <c r="E235" s="98"/>
      <c r="F235" s="99"/>
      <c r="G235" s="100"/>
      <c r="H235" s="134" t="str">
        <f t="shared" si="10"/>
        <v/>
      </c>
      <c r="I235" s="135" t="str">
        <f t="shared" si="2"/>
        <v/>
      </c>
      <c r="J235" s="101"/>
      <c r="K235" s="100"/>
      <c r="L235" s="134" t="str">
        <f t="shared" si="3"/>
        <v/>
      </c>
      <c r="M235" s="135" t="str">
        <f t="shared" si="4"/>
        <v/>
      </c>
      <c r="N235" s="138" t="str">
        <f t="shared" si="5"/>
        <v/>
      </c>
      <c r="O235" s="139" t="str">
        <f t="shared" si="6"/>
        <v/>
      </c>
      <c r="P235" s="140" t="str">
        <f t="shared" si="7"/>
        <v/>
      </c>
      <c r="Q235" s="305" t="str">
        <f t="shared" si="8"/>
        <v/>
      </c>
      <c r="R235" s="223" t="str">
        <f t="shared" si="37"/>
        <v/>
      </c>
      <c r="S235" s="278"/>
      <c r="T235" s="278"/>
      <c r="U235" s="255"/>
    </row>
    <row r="236" spans="1:22" ht="18.75" customHeight="1" x14ac:dyDescent="0.4">
      <c r="A236" s="186">
        <f t="shared" si="35"/>
        <v>196</v>
      </c>
      <c r="B236" s="96"/>
      <c r="C236" s="97"/>
      <c r="D236" s="112" t="str">
        <f t="shared" si="36"/>
        <v/>
      </c>
      <c r="E236" s="98"/>
      <c r="F236" s="99"/>
      <c r="G236" s="100"/>
      <c r="H236" s="134" t="str">
        <f t="shared" si="10"/>
        <v/>
      </c>
      <c r="I236" s="135" t="str">
        <f t="shared" si="2"/>
        <v/>
      </c>
      <c r="J236" s="101"/>
      <c r="K236" s="100"/>
      <c r="L236" s="134" t="str">
        <f t="shared" si="3"/>
        <v/>
      </c>
      <c r="M236" s="135" t="str">
        <f t="shared" si="4"/>
        <v/>
      </c>
      <c r="N236" s="138" t="str">
        <f t="shared" si="5"/>
        <v/>
      </c>
      <c r="O236" s="139" t="str">
        <f t="shared" si="6"/>
        <v/>
      </c>
      <c r="P236" s="140" t="str">
        <f t="shared" si="7"/>
        <v/>
      </c>
      <c r="Q236" s="305" t="str">
        <f t="shared" si="8"/>
        <v/>
      </c>
      <c r="R236" s="223" t="str">
        <f t="shared" si="37"/>
        <v/>
      </c>
      <c r="S236" s="278"/>
      <c r="T236" s="278"/>
      <c r="U236" s="255"/>
    </row>
    <row r="237" spans="1:22" ht="18.75" customHeight="1" x14ac:dyDescent="0.4">
      <c r="A237" s="186">
        <f t="shared" si="35"/>
        <v>197</v>
      </c>
      <c r="B237" s="96"/>
      <c r="C237" s="97"/>
      <c r="D237" s="112" t="str">
        <f t="shared" si="36"/>
        <v/>
      </c>
      <c r="E237" s="98"/>
      <c r="F237" s="99"/>
      <c r="G237" s="100"/>
      <c r="H237" s="134" t="str">
        <f t="shared" si="10"/>
        <v/>
      </c>
      <c r="I237" s="135" t="str">
        <f t="shared" si="2"/>
        <v/>
      </c>
      <c r="J237" s="101"/>
      <c r="K237" s="100"/>
      <c r="L237" s="134" t="str">
        <f t="shared" si="3"/>
        <v/>
      </c>
      <c r="M237" s="135" t="str">
        <f t="shared" si="4"/>
        <v/>
      </c>
      <c r="N237" s="138" t="str">
        <f t="shared" si="5"/>
        <v/>
      </c>
      <c r="O237" s="139" t="str">
        <f t="shared" si="6"/>
        <v/>
      </c>
      <c r="P237" s="140" t="str">
        <f t="shared" si="7"/>
        <v/>
      </c>
      <c r="Q237" s="305" t="str">
        <f t="shared" si="8"/>
        <v/>
      </c>
      <c r="R237" s="223" t="str">
        <f t="shared" si="37"/>
        <v/>
      </c>
      <c r="S237" s="278"/>
      <c r="T237" s="278"/>
      <c r="U237" s="255"/>
    </row>
    <row r="238" spans="1:22" ht="18.75" customHeight="1" x14ac:dyDescent="0.4">
      <c r="A238" s="186">
        <f t="shared" si="35"/>
        <v>198</v>
      </c>
      <c r="B238" s="96"/>
      <c r="C238" s="97"/>
      <c r="D238" s="112" t="str">
        <f t="shared" si="36"/>
        <v/>
      </c>
      <c r="E238" s="98"/>
      <c r="F238" s="99"/>
      <c r="G238" s="100"/>
      <c r="H238" s="134" t="str">
        <f t="shared" si="10"/>
        <v/>
      </c>
      <c r="I238" s="135" t="str">
        <f t="shared" si="2"/>
        <v/>
      </c>
      <c r="J238" s="101"/>
      <c r="K238" s="100"/>
      <c r="L238" s="134" t="str">
        <f t="shared" si="3"/>
        <v/>
      </c>
      <c r="M238" s="135" t="str">
        <f t="shared" si="4"/>
        <v/>
      </c>
      <c r="N238" s="138" t="str">
        <f t="shared" si="5"/>
        <v/>
      </c>
      <c r="O238" s="139" t="str">
        <f t="shared" si="6"/>
        <v/>
      </c>
      <c r="P238" s="140" t="str">
        <f t="shared" si="7"/>
        <v/>
      </c>
      <c r="Q238" s="305" t="str">
        <f t="shared" si="8"/>
        <v/>
      </c>
      <c r="R238" s="223" t="str">
        <f t="shared" si="37"/>
        <v/>
      </c>
      <c r="S238" s="278"/>
      <c r="T238" s="278"/>
      <c r="U238" s="255"/>
    </row>
    <row r="239" spans="1:22" ht="18.75" customHeight="1" x14ac:dyDescent="0.4">
      <c r="A239" s="186">
        <f t="shared" si="35"/>
        <v>199</v>
      </c>
      <c r="B239" s="96"/>
      <c r="C239" s="97"/>
      <c r="D239" s="112" t="str">
        <f t="shared" si="36"/>
        <v/>
      </c>
      <c r="E239" s="98"/>
      <c r="F239" s="99"/>
      <c r="G239" s="100"/>
      <c r="H239" s="134" t="str">
        <f t="shared" si="10"/>
        <v/>
      </c>
      <c r="I239" s="135" t="str">
        <f t="shared" si="2"/>
        <v/>
      </c>
      <c r="J239" s="101"/>
      <c r="K239" s="100"/>
      <c r="L239" s="134" t="str">
        <f t="shared" si="3"/>
        <v/>
      </c>
      <c r="M239" s="135" t="str">
        <f t="shared" si="4"/>
        <v/>
      </c>
      <c r="N239" s="138" t="str">
        <f t="shared" si="5"/>
        <v/>
      </c>
      <c r="O239" s="139" t="str">
        <f t="shared" si="6"/>
        <v/>
      </c>
      <c r="P239" s="140" t="str">
        <f t="shared" si="7"/>
        <v/>
      </c>
      <c r="Q239" s="305" t="str">
        <f t="shared" si="8"/>
        <v/>
      </c>
      <c r="R239" s="223" t="str">
        <f t="shared" si="37"/>
        <v/>
      </c>
      <c r="S239" s="278"/>
      <c r="T239" s="278"/>
      <c r="U239" s="255"/>
    </row>
    <row r="240" spans="1:22" ht="18.75" customHeight="1" x14ac:dyDescent="0.4">
      <c r="A240" s="186">
        <f t="shared" si="35"/>
        <v>200</v>
      </c>
      <c r="B240" s="96"/>
      <c r="C240" s="97"/>
      <c r="D240" s="112" t="str">
        <f t="shared" si="36"/>
        <v/>
      </c>
      <c r="E240" s="98"/>
      <c r="F240" s="99"/>
      <c r="G240" s="100"/>
      <c r="H240" s="134" t="str">
        <f t="shared" si="10"/>
        <v/>
      </c>
      <c r="I240" s="135" t="str">
        <f t="shared" si="2"/>
        <v/>
      </c>
      <c r="J240" s="101"/>
      <c r="K240" s="100"/>
      <c r="L240" s="134" t="str">
        <f t="shared" si="3"/>
        <v/>
      </c>
      <c r="M240" s="135" t="str">
        <f t="shared" si="4"/>
        <v/>
      </c>
      <c r="N240" s="138" t="str">
        <f t="shared" si="5"/>
        <v/>
      </c>
      <c r="O240" s="139" t="str">
        <f t="shared" si="6"/>
        <v/>
      </c>
      <c r="P240" s="140" t="str">
        <f t="shared" si="7"/>
        <v/>
      </c>
      <c r="Q240" s="305" t="str">
        <f t="shared" si="8"/>
        <v/>
      </c>
      <c r="R240" s="223" t="str">
        <f t="shared" si="37"/>
        <v/>
      </c>
      <c r="S240" s="278"/>
      <c r="T240" s="278"/>
      <c r="U240" s="255"/>
    </row>
    <row r="241" spans="1:22" ht="18.75" customHeight="1" x14ac:dyDescent="0.4">
      <c r="A241" s="186">
        <f t="shared" si="35"/>
        <v>201</v>
      </c>
      <c r="B241" s="96"/>
      <c r="C241" s="97"/>
      <c r="D241" s="112" t="str">
        <f t="shared" si="36"/>
        <v/>
      </c>
      <c r="E241" s="98"/>
      <c r="F241" s="99"/>
      <c r="G241" s="102"/>
      <c r="H241" s="134" t="str">
        <f t="shared" si="10"/>
        <v/>
      </c>
      <c r="I241" s="135" t="str">
        <f t="shared" si="2"/>
        <v/>
      </c>
      <c r="J241" s="101"/>
      <c r="K241" s="102"/>
      <c r="L241" s="134" t="str">
        <f t="shared" si="3"/>
        <v/>
      </c>
      <c r="M241" s="135" t="str">
        <f t="shared" si="4"/>
        <v/>
      </c>
      <c r="N241" s="138" t="str">
        <f t="shared" si="5"/>
        <v/>
      </c>
      <c r="O241" s="139" t="str">
        <f t="shared" si="6"/>
        <v/>
      </c>
      <c r="P241" s="140" t="str">
        <f t="shared" si="7"/>
        <v/>
      </c>
      <c r="Q241" s="305" t="str">
        <f t="shared" si="8"/>
        <v/>
      </c>
      <c r="R241" s="223" t="str">
        <f t="shared" si="37"/>
        <v/>
      </c>
      <c r="S241" s="278"/>
      <c r="T241" s="278"/>
      <c r="U241" s="255"/>
    </row>
    <row r="242" spans="1:22" ht="18.75" customHeight="1" x14ac:dyDescent="0.4">
      <c r="A242" s="186">
        <f t="shared" si="35"/>
        <v>202</v>
      </c>
      <c r="B242" s="96"/>
      <c r="C242" s="97"/>
      <c r="D242" s="112" t="str">
        <f t="shared" si="36"/>
        <v/>
      </c>
      <c r="E242" s="98"/>
      <c r="F242" s="99"/>
      <c r="G242" s="100"/>
      <c r="H242" s="134" t="str">
        <f t="shared" si="10"/>
        <v/>
      </c>
      <c r="I242" s="135" t="str">
        <f t="shared" si="2"/>
        <v/>
      </c>
      <c r="J242" s="101"/>
      <c r="K242" s="100"/>
      <c r="L242" s="134" t="str">
        <f t="shared" si="3"/>
        <v/>
      </c>
      <c r="M242" s="135" t="str">
        <f t="shared" si="4"/>
        <v/>
      </c>
      <c r="N242" s="138" t="str">
        <f t="shared" si="5"/>
        <v/>
      </c>
      <c r="O242" s="139" t="str">
        <f t="shared" si="6"/>
        <v/>
      </c>
      <c r="P242" s="140" t="str">
        <f t="shared" si="7"/>
        <v/>
      </c>
      <c r="Q242" s="305" t="str">
        <f t="shared" si="8"/>
        <v/>
      </c>
      <c r="R242" s="223" t="str">
        <f t="shared" si="37"/>
        <v/>
      </c>
      <c r="S242" s="278"/>
      <c r="T242" s="278"/>
      <c r="U242" s="255"/>
    </row>
    <row r="243" spans="1:22" ht="18.75" customHeight="1" x14ac:dyDescent="0.4">
      <c r="A243" s="186">
        <f t="shared" si="35"/>
        <v>203</v>
      </c>
      <c r="B243" s="96"/>
      <c r="C243" s="97"/>
      <c r="D243" s="112" t="str">
        <f t="shared" si="36"/>
        <v/>
      </c>
      <c r="E243" s="98"/>
      <c r="F243" s="99"/>
      <c r="G243" s="100"/>
      <c r="H243" s="134" t="str">
        <f t="shared" si="10"/>
        <v/>
      </c>
      <c r="I243" s="135" t="str">
        <f t="shared" si="2"/>
        <v/>
      </c>
      <c r="J243" s="101"/>
      <c r="K243" s="100"/>
      <c r="L243" s="134" t="str">
        <f t="shared" si="3"/>
        <v/>
      </c>
      <c r="M243" s="135" t="str">
        <f t="shared" si="4"/>
        <v/>
      </c>
      <c r="N243" s="138" t="str">
        <f t="shared" si="5"/>
        <v/>
      </c>
      <c r="O243" s="139" t="str">
        <f t="shared" si="6"/>
        <v/>
      </c>
      <c r="P243" s="140" t="str">
        <f t="shared" si="7"/>
        <v/>
      </c>
      <c r="Q243" s="305" t="str">
        <f t="shared" si="8"/>
        <v/>
      </c>
      <c r="R243" s="223" t="str">
        <f t="shared" si="37"/>
        <v/>
      </c>
      <c r="S243" s="278"/>
      <c r="T243" s="278"/>
      <c r="U243" s="255"/>
    </row>
    <row r="244" spans="1:22" ht="18.75" customHeight="1" x14ac:dyDescent="0.4">
      <c r="A244" s="186">
        <f t="shared" si="35"/>
        <v>204</v>
      </c>
      <c r="B244" s="96"/>
      <c r="C244" s="97"/>
      <c r="D244" s="112" t="str">
        <f t="shared" si="36"/>
        <v/>
      </c>
      <c r="E244" s="98"/>
      <c r="F244" s="99"/>
      <c r="G244" s="100"/>
      <c r="H244" s="134" t="str">
        <f t="shared" si="10"/>
        <v/>
      </c>
      <c r="I244" s="135" t="str">
        <f t="shared" si="2"/>
        <v/>
      </c>
      <c r="J244" s="101"/>
      <c r="K244" s="100"/>
      <c r="L244" s="134" t="str">
        <f t="shared" si="3"/>
        <v/>
      </c>
      <c r="M244" s="135" t="str">
        <f t="shared" si="4"/>
        <v/>
      </c>
      <c r="N244" s="138" t="str">
        <f t="shared" si="5"/>
        <v/>
      </c>
      <c r="O244" s="139" t="str">
        <f t="shared" si="6"/>
        <v/>
      </c>
      <c r="P244" s="140" t="str">
        <f t="shared" si="7"/>
        <v/>
      </c>
      <c r="Q244" s="305" t="str">
        <f t="shared" si="8"/>
        <v/>
      </c>
      <c r="R244" s="223" t="str">
        <f t="shared" si="37"/>
        <v/>
      </c>
      <c r="S244" s="278"/>
      <c r="T244" s="278"/>
      <c r="U244" s="255"/>
    </row>
    <row r="245" spans="1:22" ht="18.75" customHeight="1" x14ac:dyDescent="0.4">
      <c r="A245" s="186">
        <f t="shared" si="35"/>
        <v>205</v>
      </c>
      <c r="B245" s="96"/>
      <c r="C245" s="97"/>
      <c r="D245" s="112" t="str">
        <f t="shared" si="36"/>
        <v/>
      </c>
      <c r="E245" s="98"/>
      <c r="F245" s="99"/>
      <c r="G245" s="100"/>
      <c r="H245" s="134" t="str">
        <f t="shared" si="10"/>
        <v/>
      </c>
      <c r="I245" s="135" t="str">
        <f t="shared" si="2"/>
        <v/>
      </c>
      <c r="J245" s="101"/>
      <c r="K245" s="100"/>
      <c r="L245" s="134" t="str">
        <f t="shared" si="3"/>
        <v/>
      </c>
      <c r="M245" s="135" t="str">
        <f t="shared" si="4"/>
        <v/>
      </c>
      <c r="N245" s="138" t="str">
        <f t="shared" si="5"/>
        <v/>
      </c>
      <c r="O245" s="139" t="str">
        <f t="shared" si="6"/>
        <v/>
      </c>
      <c r="P245" s="140" t="str">
        <f t="shared" si="7"/>
        <v/>
      </c>
      <c r="Q245" s="305" t="str">
        <f t="shared" si="8"/>
        <v/>
      </c>
      <c r="R245" s="223" t="str">
        <f t="shared" si="37"/>
        <v/>
      </c>
      <c r="S245" s="278"/>
      <c r="T245" s="278"/>
      <c r="U245" s="255"/>
    </row>
    <row r="246" spans="1:22" ht="18.75" customHeight="1" x14ac:dyDescent="0.4">
      <c r="A246" s="186">
        <f t="shared" si="35"/>
        <v>206</v>
      </c>
      <c r="B246" s="96"/>
      <c r="C246" s="97"/>
      <c r="D246" s="112" t="str">
        <f t="shared" si="36"/>
        <v/>
      </c>
      <c r="E246" s="98"/>
      <c r="F246" s="99"/>
      <c r="G246" s="100"/>
      <c r="H246" s="134" t="str">
        <f t="shared" si="10"/>
        <v/>
      </c>
      <c r="I246" s="135" t="str">
        <f t="shared" si="2"/>
        <v/>
      </c>
      <c r="J246" s="101"/>
      <c r="K246" s="100"/>
      <c r="L246" s="134" t="str">
        <f t="shared" si="3"/>
        <v/>
      </c>
      <c r="M246" s="135" t="str">
        <f t="shared" si="4"/>
        <v/>
      </c>
      <c r="N246" s="138" t="str">
        <f t="shared" si="5"/>
        <v/>
      </c>
      <c r="O246" s="139" t="str">
        <f t="shared" si="6"/>
        <v/>
      </c>
      <c r="P246" s="140" t="str">
        <f t="shared" si="7"/>
        <v/>
      </c>
      <c r="Q246" s="305" t="str">
        <f t="shared" si="8"/>
        <v/>
      </c>
      <c r="R246" s="223" t="str">
        <f t="shared" si="37"/>
        <v/>
      </c>
      <c r="S246" s="278"/>
      <c r="T246" s="278"/>
      <c r="U246" s="253"/>
      <c r="V246" s="254"/>
    </row>
    <row r="247" spans="1:22" ht="18.75" customHeight="1" x14ac:dyDescent="0.4">
      <c r="A247" s="186">
        <f t="shared" si="35"/>
        <v>207</v>
      </c>
      <c r="B247" s="96"/>
      <c r="C247" s="97"/>
      <c r="D247" s="112" t="str">
        <f t="shared" si="36"/>
        <v/>
      </c>
      <c r="E247" s="98"/>
      <c r="F247" s="99"/>
      <c r="G247" s="100"/>
      <c r="H247" s="134" t="str">
        <f t="shared" si="10"/>
        <v/>
      </c>
      <c r="I247" s="135" t="str">
        <f t="shared" si="2"/>
        <v/>
      </c>
      <c r="J247" s="101"/>
      <c r="K247" s="100"/>
      <c r="L247" s="134" t="str">
        <f t="shared" si="3"/>
        <v/>
      </c>
      <c r="M247" s="135" t="str">
        <f t="shared" si="4"/>
        <v/>
      </c>
      <c r="N247" s="138" t="str">
        <f t="shared" si="5"/>
        <v/>
      </c>
      <c r="O247" s="139" t="str">
        <f t="shared" si="6"/>
        <v/>
      </c>
      <c r="P247" s="140" t="str">
        <f t="shared" si="7"/>
        <v/>
      </c>
      <c r="Q247" s="305" t="str">
        <f t="shared" si="8"/>
        <v/>
      </c>
      <c r="R247" s="223" t="str">
        <f t="shared" si="37"/>
        <v/>
      </c>
      <c r="S247" s="278"/>
      <c r="T247" s="278"/>
      <c r="U247" s="253"/>
      <c r="V247" s="254"/>
    </row>
    <row r="248" spans="1:22" ht="18.75" customHeight="1" x14ac:dyDescent="0.4">
      <c r="A248" s="186">
        <f t="shared" si="35"/>
        <v>208</v>
      </c>
      <c r="B248" s="96"/>
      <c r="C248" s="97"/>
      <c r="D248" s="112" t="str">
        <f t="shared" si="36"/>
        <v/>
      </c>
      <c r="E248" s="98"/>
      <c r="F248" s="99"/>
      <c r="G248" s="100"/>
      <c r="H248" s="134" t="str">
        <f t="shared" si="10"/>
        <v/>
      </c>
      <c r="I248" s="135" t="str">
        <f t="shared" si="2"/>
        <v/>
      </c>
      <c r="J248" s="101"/>
      <c r="K248" s="100"/>
      <c r="L248" s="134" t="str">
        <f t="shared" si="3"/>
        <v/>
      </c>
      <c r="M248" s="135" t="str">
        <f t="shared" si="4"/>
        <v/>
      </c>
      <c r="N248" s="138" t="str">
        <f t="shared" si="5"/>
        <v/>
      </c>
      <c r="O248" s="139" t="str">
        <f t="shared" si="6"/>
        <v/>
      </c>
      <c r="P248" s="140" t="str">
        <f t="shared" si="7"/>
        <v/>
      </c>
      <c r="Q248" s="305" t="str">
        <f t="shared" si="8"/>
        <v/>
      </c>
      <c r="R248" s="223" t="str">
        <f t="shared" si="37"/>
        <v/>
      </c>
      <c r="S248" s="278"/>
      <c r="T248" s="278"/>
      <c r="U248" s="253"/>
      <c r="V248" s="254"/>
    </row>
    <row r="249" spans="1:22" ht="18.75" customHeight="1" x14ac:dyDescent="0.4">
      <c r="A249" s="186">
        <f t="shared" si="35"/>
        <v>209</v>
      </c>
      <c r="B249" s="96"/>
      <c r="C249" s="97"/>
      <c r="D249" s="112" t="str">
        <f t="shared" si="36"/>
        <v/>
      </c>
      <c r="E249" s="98"/>
      <c r="F249" s="99"/>
      <c r="G249" s="100"/>
      <c r="H249" s="134" t="str">
        <f t="shared" si="10"/>
        <v/>
      </c>
      <c r="I249" s="135" t="str">
        <f t="shared" si="2"/>
        <v/>
      </c>
      <c r="J249" s="101"/>
      <c r="K249" s="100"/>
      <c r="L249" s="134" t="str">
        <f t="shared" si="3"/>
        <v/>
      </c>
      <c r="M249" s="135" t="str">
        <f t="shared" si="4"/>
        <v/>
      </c>
      <c r="N249" s="138" t="str">
        <f t="shared" si="5"/>
        <v/>
      </c>
      <c r="O249" s="139" t="str">
        <f t="shared" si="6"/>
        <v/>
      </c>
      <c r="P249" s="140" t="str">
        <f t="shared" si="7"/>
        <v/>
      </c>
      <c r="Q249" s="305" t="str">
        <f t="shared" si="8"/>
        <v/>
      </c>
      <c r="R249" s="223" t="str">
        <f t="shared" si="37"/>
        <v/>
      </c>
      <c r="S249" s="278"/>
      <c r="T249" s="278"/>
      <c r="U249" s="255"/>
    </row>
    <row r="250" spans="1:22" ht="18.75" customHeight="1" x14ac:dyDescent="0.4">
      <c r="A250" s="186">
        <f t="shared" si="35"/>
        <v>210</v>
      </c>
      <c r="B250" s="96"/>
      <c r="C250" s="97"/>
      <c r="D250" s="112" t="str">
        <f t="shared" si="36"/>
        <v/>
      </c>
      <c r="E250" s="98"/>
      <c r="F250" s="99"/>
      <c r="G250" s="100"/>
      <c r="H250" s="134" t="str">
        <f t="shared" si="10"/>
        <v/>
      </c>
      <c r="I250" s="135" t="str">
        <f t="shared" si="2"/>
        <v/>
      </c>
      <c r="J250" s="101"/>
      <c r="K250" s="100"/>
      <c r="L250" s="134" t="str">
        <f t="shared" si="3"/>
        <v/>
      </c>
      <c r="M250" s="135" t="str">
        <f t="shared" si="4"/>
        <v/>
      </c>
      <c r="N250" s="138" t="str">
        <f t="shared" si="5"/>
        <v/>
      </c>
      <c r="O250" s="139" t="str">
        <f t="shared" si="6"/>
        <v/>
      </c>
      <c r="P250" s="140" t="str">
        <f t="shared" si="7"/>
        <v/>
      </c>
      <c r="Q250" s="305" t="str">
        <f t="shared" si="8"/>
        <v/>
      </c>
      <c r="R250" s="223" t="str">
        <f t="shared" si="37"/>
        <v/>
      </c>
      <c r="S250" s="278"/>
      <c r="T250" s="278"/>
      <c r="U250" s="255"/>
    </row>
    <row r="251" spans="1:22" ht="18.75" customHeight="1" x14ac:dyDescent="0.4">
      <c r="A251" s="186">
        <f t="shared" si="35"/>
        <v>211</v>
      </c>
      <c r="B251" s="96"/>
      <c r="C251" s="97"/>
      <c r="D251" s="112" t="str">
        <f t="shared" si="36"/>
        <v/>
      </c>
      <c r="E251" s="98"/>
      <c r="F251" s="99"/>
      <c r="G251" s="102"/>
      <c r="H251" s="134" t="str">
        <f t="shared" si="10"/>
        <v/>
      </c>
      <c r="I251" s="135" t="str">
        <f t="shared" si="2"/>
        <v/>
      </c>
      <c r="J251" s="101"/>
      <c r="K251" s="102"/>
      <c r="L251" s="134" t="str">
        <f t="shared" si="3"/>
        <v/>
      </c>
      <c r="M251" s="135" t="str">
        <f t="shared" si="4"/>
        <v/>
      </c>
      <c r="N251" s="138" t="str">
        <f t="shared" si="5"/>
        <v/>
      </c>
      <c r="O251" s="139" t="str">
        <f t="shared" si="6"/>
        <v/>
      </c>
      <c r="P251" s="140" t="str">
        <f t="shared" si="7"/>
        <v/>
      </c>
      <c r="Q251" s="305" t="str">
        <f t="shared" si="8"/>
        <v/>
      </c>
      <c r="R251" s="223" t="str">
        <f t="shared" si="37"/>
        <v/>
      </c>
      <c r="S251" s="278"/>
      <c r="T251" s="278"/>
      <c r="U251" s="255"/>
    </row>
    <row r="252" spans="1:22" ht="18.75" customHeight="1" x14ac:dyDescent="0.4">
      <c r="A252" s="186">
        <f t="shared" si="35"/>
        <v>212</v>
      </c>
      <c r="B252" s="96"/>
      <c r="C252" s="97"/>
      <c r="D252" s="112" t="str">
        <f t="shared" si="36"/>
        <v/>
      </c>
      <c r="E252" s="98"/>
      <c r="F252" s="99"/>
      <c r="G252" s="100"/>
      <c r="H252" s="134" t="str">
        <f t="shared" si="10"/>
        <v/>
      </c>
      <c r="I252" s="135" t="str">
        <f t="shared" si="2"/>
        <v/>
      </c>
      <c r="J252" s="101"/>
      <c r="K252" s="100"/>
      <c r="L252" s="134" t="str">
        <f t="shared" si="3"/>
        <v/>
      </c>
      <c r="M252" s="135" t="str">
        <f t="shared" si="4"/>
        <v/>
      </c>
      <c r="N252" s="138" t="str">
        <f t="shared" si="5"/>
        <v/>
      </c>
      <c r="O252" s="139" t="str">
        <f t="shared" si="6"/>
        <v/>
      </c>
      <c r="P252" s="140" t="str">
        <f t="shared" si="7"/>
        <v/>
      </c>
      <c r="Q252" s="305" t="str">
        <f t="shared" si="8"/>
        <v/>
      </c>
      <c r="R252" s="223" t="str">
        <f t="shared" si="37"/>
        <v/>
      </c>
      <c r="S252" s="278"/>
      <c r="T252" s="278"/>
      <c r="U252" s="255"/>
    </row>
    <row r="253" spans="1:22" ht="18.75" customHeight="1" x14ac:dyDescent="0.4">
      <c r="A253" s="186">
        <f t="shared" si="35"/>
        <v>213</v>
      </c>
      <c r="B253" s="96"/>
      <c r="C253" s="97"/>
      <c r="D253" s="112" t="str">
        <f t="shared" si="36"/>
        <v/>
      </c>
      <c r="E253" s="98"/>
      <c r="F253" s="99"/>
      <c r="G253" s="100"/>
      <c r="H253" s="134" t="str">
        <f t="shared" si="10"/>
        <v/>
      </c>
      <c r="I253" s="135" t="str">
        <f t="shared" si="2"/>
        <v/>
      </c>
      <c r="J253" s="101"/>
      <c r="K253" s="100"/>
      <c r="L253" s="134" t="str">
        <f t="shared" si="3"/>
        <v/>
      </c>
      <c r="M253" s="135" t="str">
        <f t="shared" si="4"/>
        <v/>
      </c>
      <c r="N253" s="138" t="str">
        <f t="shared" si="5"/>
        <v/>
      </c>
      <c r="O253" s="139" t="str">
        <f t="shared" si="6"/>
        <v/>
      </c>
      <c r="P253" s="140" t="str">
        <f t="shared" si="7"/>
        <v/>
      </c>
      <c r="Q253" s="305" t="str">
        <f t="shared" si="8"/>
        <v/>
      </c>
      <c r="R253" s="223" t="str">
        <f t="shared" si="37"/>
        <v/>
      </c>
      <c r="S253" s="278"/>
      <c r="T253" s="278"/>
      <c r="U253" s="255"/>
    </row>
    <row r="254" spans="1:22" ht="18.75" customHeight="1" x14ac:dyDescent="0.4">
      <c r="A254" s="186">
        <f t="shared" si="35"/>
        <v>214</v>
      </c>
      <c r="B254" s="96"/>
      <c r="C254" s="97"/>
      <c r="D254" s="112" t="str">
        <f t="shared" si="36"/>
        <v/>
      </c>
      <c r="E254" s="98"/>
      <c r="F254" s="99"/>
      <c r="G254" s="100"/>
      <c r="H254" s="134" t="str">
        <f t="shared" si="10"/>
        <v/>
      </c>
      <c r="I254" s="135" t="str">
        <f t="shared" si="2"/>
        <v/>
      </c>
      <c r="J254" s="101"/>
      <c r="K254" s="100"/>
      <c r="L254" s="134" t="str">
        <f t="shared" si="3"/>
        <v/>
      </c>
      <c r="M254" s="135" t="str">
        <f t="shared" si="4"/>
        <v/>
      </c>
      <c r="N254" s="138" t="str">
        <f t="shared" si="5"/>
        <v/>
      </c>
      <c r="O254" s="139" t="str">
        <f t="shared" si="6"/>
        <v/>
      </c>
      <c r="P254" s="140" t="str">
        <f t="shared" si="7"/>
        <v/>
      </c>
      <c r="Q254" s="305" t="str">
        <f t="shared" si="8"/>
        <v/>
      </c>
      <c r="R254" s="223" t="str">
        <f t="shared" si="37"/>
        <v/>
      </c>
      <c r="S254" s="278"/>
      <c r="T254" s="278"/>
      <c r="U254" s="255"/>
    </row>
    <row r="255" spans="1:22" ht="18.75" customHeight="1" x14ac:dyDescent="0.4">
      <c r="A255" s="186">
        <f t="shared" si="35"/>
        <v>215</v>
      </c>
      <c r="B255" s="96"/>
      <c r="C255" s="97"/>
      <c r="D255" s="112" t="str">
        <f t="shared" si="36"/>
        <v/>
      </c>
      <c r="E255" s="98"/>
      <c r="F255" s="99"/>
      <c r="G255" s="100"/>
      <c r="H255" s="134" t="str">
        <f t="shared" si="10"/>
        <v/>
      </c>
      <c r="I255" s="135" t="str">
        <f t="shared" si="2"/>
        <v/>
      </c>
      <c r="J255" s="101"/>
      <c r="K255" s="100"/>
      <c r="L255" s="134" t="str">
        <f t="shared" si="3"/>
        <v/>
      </c>
      <c r="M255" s="135" t="str">
        <f t="shared" si="4"/>
        <v/>
      </c>
      <c r="N255" s="138" t="str">
        <f t="shared" si="5"/>
        <v/>
      </c>
      <c r="O255" s="139" t="str">
        <f t="shared" si="6"/>
        <v/>
      </c>
      <c r="P255" s="140" t="str">
        <f t="shared" si="7"/>
        <v/>
      </c>
      <c r="Q255" s="305" t="str">
        <f t="shared" si="8"/>
        <v/>
      </c>
      <c r="R255" s="223" t="str">
        <f t="shared" si="37"/>
        <v/>
      </c>
      <c r="S255" s="278"/>
      <c r="T255" s="278"/>
      <c r="U255" s="255"/>
    </row>
    <row r="256" spans="1:22" ht="18.75" customHeight="1" x14ac:dyDescent="0.4">
      <c r="A256" s="186">
        <f t="shared" si="35"/>
        <v>216</v>
      </c>
      <c r="B256" s="96"/>
      <c r="C256" s="97"/>
      <c r="D256" s="112" t="str">
        <f t="shared" si="36"/>
        <v/>
      </c>
      <c r="E256" s="98"/>
      <c r="F256" s="99"/>
      <c r="G256" s="100"/>
      <c r="H256" s="134" t="str">
        <f t="shared" si="10"/>
        <v/>
      </c>
      <c r="I256" s="135" t="str">
        <f t="shared" si="2"/>
        <v/>
      </c>
      <c r="J256" s="101"/>
      <c r="K256" s="100"/>
      <c r="L256" s="134" t="str">
        <f t="shared" si="3"/>
        <v/>
      </c>
      <c r="M256" s="135" t="str">
        <f t="shared" si="4"/>
        <v/>
      </c>
      <c r="N256" s="138" t="str">
        <f t="shared" si="5"/>
        <v/>
      </c>
      <c r="O256" s="139" t="str">
        <f t="shared" si="6"/>
        <v/>
      </c>
      <c r="P256" s="140" t="str">
        <f t="shared" si="7"/>
        <v/>
      </c>
      <c r="Q256" s="305" t="str">
        <f t="shared" si="8"/>
        <v/>
      </c>
      <c r="R256" s="223" t="str">
        <f t="shared" si="37"/>
        <v/>
      </c>
      <c r="S256" s="278"/>
      <c r="T256" s="278"/>
      <c r="U256" s="255"/>
    </row>
    <row r="257" spans="1:22" ht="18.75" customHeight="1" x14ac:dyDescent="0.4">
      <c r="A257" s="186">
        <f t="shared" si="35"/>
        <v>217</v>
      </c>
      <c r="B257" s="96"/>
      <c r="C257" s="97"/>
      <c r="D257" s="112" t="str">
        <f t="shared" si="36"/>
        <v/>
      </c>
      <c r="E257" s="98"/>
      <c r="F257" s="99"/>
      <c r="G257" s="100"/>
      <c r="H257" s="134" t="str">
        <f t="shared" si="10"/>
        <v/>
      </c>
      <c r="I257" s="135" t="str">
        <f t="shared" si="2"/>
        <v/>
      </c>
      <c r="J257" s="101"/>
      <c r="K257" s="100"/>
      <c r="L257" s="134" t="str">
        <f t="shared" si="3"/>
        <v/>
      </c>
      <c r="M257" s="135" t="str">
        <f t="shared" si="4"/>
        <v/>
      </c>
      <c r="N257" s="138" t="str">
        <f t="shared" si="5"/>
        <v/>
      </c>
      <c r="O257" s="139" t="str">
        <f t="shared" si="6"/>
        <v/>
      </c>
      <c r="P257" s="140" t="str">
        <f t="shared" si="7"/>
        <v/>
      </c>
      <c r="Q257" s="305" t="str">
        <f t="shared" si="8"/>
        <v/>
      </c>
      <c r="R257" s="223" t="str">
        <f t="shared" si="37"/>
        <v/>
      </c>
      <c r="S257" s="278"/>
      <c r="T257" s="278"/>
      <c r="U257" s="255"/>
    </row>
    <row r="258" spans="1:22" ht="18.75" customHeight="1" x14ac:dyDescent="0.4">
      <c r="A258" s="186">
        <f t="shared" si="35"/>
        <v>218</v>
      </c>
      <c r="B258" s="96"/>
      <c r="C258" s="97"/>
      <c r="D258" s="112" t="str">
        <f t="shared" si="36"/>
        <v/>
      </c>
      <c r="E258" s="98"/>
      <c r="F258" s="99"/>
      <c r="G258" s="100"/>
      <c r="H258" s="134" t="str">
        <f t="shared" si="10"/>
        <v/>
      </c>
      <c r="I258" s="135" t="str">
        <f t="shared" si="2"/>
        <v/>
      </c>
      <c r="J258" s="101"/>
      <c r="K258" s="100"/>
      <c r="L258" s="134" t="str">
        <f t="shared" si="3"/>
        <v/>
      </c>
      <c r="M258" s="135" t="str">
        <f t="shared" si="4"/>
        <v/>
      </c>
      <c r="N258" s="138" t="str">
        <f t="shared" si="5"/>
        <v/>
      </c>
      <c r="O258" s="139" t="str">
        <f t="shared" si="6"/>
        <v/>
      </c>
      <c r="P258" s="140" t="str">
        <f t="shared" si="7"/>
        <v/>
      </c>
      <c r="Q258" s="305" t="str">
        <f t="shared" si="8"/>
        <v/>
      </c>
      <c r="R258" s="223" t="str">
        <f t="shared" si="37"/>
        <v/>
      </c>
      <c r="S258" s="278"/>
      <c r="T258" s="278"/>
      <c r="U258" s="255"/>
    </row>
    <row r="259" spans="1:22" ht="18.75" customHeight="1" x14ac:dyDescent="0.4">
      <c r="A259" s="186">
        <f t="shared" si="35"/>
        <v>219</v>
      </c>
      <c r="B259" s="96"/>
      <c r="C259" s="97"/>
      <c r="D259" s="112" t="str">
        <f t="shared" si="36"/>
        <v/>
      </c>
      <c r="E259" s="98"/>
      <c r="F259" s="99"/>
      <c r="G259" s="100"/>
      <c r="H259" s="134" t="str">
        <f t="shared" si="10"/>
        <v/>
      </c>
      <c r="I259" s="135" t="str">
        <f t="shared" si="2"/>
        <v/>
      </c>
      <c r="J259" s="101"/>
      <c r="K259" s="100"/>
      <c r="L259" s="134" t="str">
        <f t="shared" si="3"/>
        <v/>
      </c>
      <c r="M259" s="135" t="str">
        <f t="shared" si="4"/>
        <v/>
      </c>
      <c r="N259" s="138" t="str">
        <f t="shared" si="5"/>
        <v/>
      </c>
      <c r="O259" s="139" t="str">
        <f t="shared" si="6"/>
        <v/>
      </c>
      <c r="P259" s="140" t="str">
        <f t="shared" si="7"/>
        <v/>
      </c>
      <c r="Q259" s="305" t="str">
        <f t="shared" si="8"/>
        <v/>
      </c>
      <c r="R259" s="223" t="str">
        <f t="shared" si="37"/>
        <v/>
      </c>
      <c r="S259" s="278"/>
      <c r="T259" s="278"/>
      <c r="U259" s="255"/>
    </row>
    <row r="260" spans="1:22" ht="18.75" customHeight="1" x14ac:dyDescent="0.4">
      <c r="A260" s="186">
        <f t="shared" si="35"/>
        <v>220</v>
      </c>
      <c r="B260" s="96"/>
      <c r="C260" s="97"/>
      <c r="D260" s="112" t="str">
        <f t="shared" si="36"/>
        <v/>
      </c>
      <c r="E260" s="98"/>
      <c r="F260" s="99"/>
      <c r="G260" s="100"/>
      <c r="H260" s="134" t="str">
        <f t="shared" si="10"/>
        <v/>
      </c>
      <c r="I260" s="135" t="str">
        <f t="shared" si="2"/>
        <v/>
      </c>
      <c r="J260" s="101"/>
      <c r="K260" s="100"/>
      <c r="L260" s="134" t="str">
        <f t="shared" si="3"/>
        <v/>
      </c>
      <c r="M260" s="135" t="str">
        <f t="shared" si="4"/>
        <v/>
      </c>
      <c r="N260" s="138" t="str">
        <f t="shared" si="5"/>
        <v/>
      </c>
      <c r="O260" s="139" t="str">
        <f t="shared" si="6"/>
        <v/>
      </c>
      <c r="P260" s="140" t="str">
        <f t="shared" si="7"/>
        <v/>
      </c>
      <c r="Q260" s="305" t="str">
        <f t="shared" si="8"/>
        <v/>
      </c>
      <c r="R260" s="223" t="str">
        <f t="shared" si="37"/>
        <v/>
      </c>
      <c r="S260" s="278"/>
      <c r="T260" s="278"/>
      <c r="U260" s="255"/>
    </row>
    <row r="261" spans="1:22" ht="18.75" customHeight="1" x14ac:dyDescent="0.4">
      <c r="A261" s="186">
        <f t="shared" si="35"/>
        <v>221</v>
      </c>
      <c r="B261" s="96"/>
      <c r="C261" s="97"/>
      <c r="D261" s="112" t="str">
        <f t="shared" si="36"/>
        <v/>
      </c>
      <c r="E261" s="98"/>
      <c r="F261" s="99"/>
      <c r="G261" s="102"/>
      <c r="H261" s="134" t="str">
        <f t="shared" si="10"/>
        <v/>
      </c>
      <c r="I261" s="135" t="str">
        <f t="shared" si="2"/>
        <v/>
      </c>
      <c r="J261" s="101"/>
      <c r="K261" s="102"/>
      <c r="L261" s="134" t="str">
        <f t="shared" si="3"/>
        <v/>
      </c>
      <c r="M261" s="135" t="str">
        <f t="shared" si="4"/>
        <v/>
      </c>
      <c r="N261" s="138" t="str">
        <f t="shared" si="5"/>
        <v/>
      </c>
      <c r="O261" s="139" t="str">
        <f t="shared" si="6"/>
        <v/>
      </c>
      <c r="P261" s="140" t="str">
        <f t="shared" si="7"/>
        <v/>
      </c>
      <c r="Q261" s="305" t="str">
        <f t="shared" si="8"/>
        <v/>
      </c>
      <c r="R261" s="223" t="str">
        <f t="shared" si="37"/>
        <v/>
      </c>
      <c r="S261" s="278"/>
      <c r="T261" s="278"/>
      <c r="U261" s="255"/>
    </row>
    <row r="262" spans="1:22" ht="18.75" customHeight="1" x14ac:dyDescent="0.4">
      <c r="A262" s="186">
        <f t="shared" si="35"/>
        <v>222</v>
      </c>
      <c r="B262" s="96"/>
      <c r="C262" s="97"/>
      <c r="D262" s="112" t="str">
        <f t="shared" si="36"/>
        <v/>
      </c>
      <c r="E262" s="98"/>
      <c r="F262" s="99"/>
      <c r="G262" s="100"/>
      <c r="H262" s="134" t="str">
        <f t="shared" si="10"/>
        <v/>
      </c>
      <c r="I262" s="135" t="str">
        <f t="shared" si="2"/>
        <v/>
      </c>
      <c r="J262" s="101"/>
      <c r="K262" s="100"/>
      <c r="L262" s="134" t="str">
        <f t="shared" si="3"/>
        <v/>
      </c>
      <c r="M262" s="135" t="str">
        <f t="shared" si="4"/>
        <v/>
      </c>
      <c r="N262" s="138" t="str">
        <f t="shared" si="5"/>
        <v/>
      </c>
      <c r="O262" s="139" t="str">
        <f t="shared" si="6"/>
        <v/>
      </c>
      <c r="P262" s="140" t="str">
        <f t="shared" si="7"/>
        <v/>
      </c>
      <c r="Q262" s="305" t="str">
        <f t="shared" si="8"/>
        <v/>
      </c>
      <c r="R262" s="223" t="str">
        <f t="shared" si="37"/>
        <v/>
      </c>
      <c r="S262" s="278"/>
      <c r="T262" s="278"/>
      <c r="U262" s="255"/>
    </row>
    <row r="263" spans="1:22" ht="18.75" customHeight="1" x14ac:dyDescent="0.4">
      <c r="A263" s="186">
        <f t="shared" si="35"/>
        <v>223</v>
      </c>
      <c r="B263" s="96"/>
      <c r="C263" s="97"/>
      <c r="D263" s="112" t="str">
        <f t="shared" si="36"/>
        <v/>
      </c>
      <c r="E263" s="98"/>
      <c r="F263" s="99"/>
      <c r="G263" s="100"/>
      <c r="H263" s="134" t="str">
        <f t="shared" si="10"/>
        <v/>
      </c>
      <c r="I263" s="135" t="str">
        <f t="shared" si="2"/>
        <v/>
      </c>
      <c r="J263" s="101"/>
      <c r="K263" s="100"/>
      <c r="L263" s="134" t="str">
        <f t="shared" si="3"/>
        <v/>
      </c>
      <c r="M263" s="135" t="str">
        <f t="shared" si="4"/>
        <v/>
      </c>
      <c r="N263" s="138" t="str">
        <f t="shared" si="5"/>
        <v/>
      </c>
      <c r="O263" s="139" t="str">
        <f t="shared" si="6"/>
        <v/>
      </c>
      <c r="P263" s="140" t="str">
        <f t="shared" si="7"/>
        <v/>
      </c>
      <c r="Q263" s="305" t="str">
        <f t="shared" si="8"/>
        <v/>
      </c>
      <c r="R263" s="223" t="str">
        <f t="shared" si="37"/>
        <v/>
      </c>
      <c r="S263" s="278"/>
      <c r="T263" s="278"/>
      <c r="U263" s="255"/>
    </row>
    <row r="264" spans="1:22" ht="18.75" customHeight="1" x14ac:dyDescent="0.4">
      <c r="A264" s="186">
        <f t="shared" si="35"/>
        <v>224</v>
      </c>
      <c r="B264" s="96"/>
      <c r="C264" s="97"/>
      <c r="D264" s="112" t="str">
        <f t="shared" si="36"/>
        <v/>
      </c>
      <c r="E264" s="98"/>
      <c r="F264" s="99"/>
      <c r="G264" s="100"/>
      <c r="H264" s="134" t="str">
        <f t="shared" si="10"/>
        <v/>
      </c>
      <c r="I264" s="135" t="str">
        <f t="shared" si="2"/>
        <v/>
      </c>
      <c r="J264" s="101"/>
      <c r="K264" s="100"/>
      <c r="L264" s="134" t="str">
        <f t="shared" si="3"/>
        <v/>
      </c>
      <c r="M264" s="135" t="str">
        <f t="shared" si="4"/>
        <v/>
      </c>
      <c r="N264" s="138" t="str">
        <f t="shared" si="5"/>
        <v/>
      </c>
      <c r="O264" s="139" t="str">
        <f t="shared" si="6"/>
        <v/>
      </c>
      <c r="P264" s="140" t="str">
        <f t="shared" si="7"/>
        <v/>
      </c>
      <c r="Q264" s="305" t="str">
        <f t="shared" si="8"/>
        <v/>
      </c>
      <c r="R264" s="223" t="str">
        <f t="shared" si="37"/>
        <v/>
      </c>
      <c r="S264" s="278"/>
      <c r="T264" s="278"/>
      <c r="U264" s="255"/>
    </row>
    <row r="265" spans="1:22" ht="18.75" customHeight="1" x14ac:dyDescent="0.4">
      <c r="A265" s="186">
        <f t="shared" si="35"/>
        <v>225</v>
      </c>
      <c r="B265" s="96"/>
      <c r="C265" s="97"/>
      <c r="D265" s="112" t="str">
        <f t="shared" si="36"/>
        <v/>
      </c>
      <c r="E265" s="98"/>
      <c r="F265" s="99"/>
      <c r="G265" s="100"/>
      <c r="H265" s="134" t="str">
        <f t="shared" si="10"/>
        <v/>
      </c>
      <c r="I265" s="135" t="str">
        <f t="shared" si="2"/>
        <v/>
      </c>
      <c r="J265" s="101"/>
      <c r="K265" s="100"/>
      <c r="L265" s="134" t="str">
        <f t="shared" si="3"/>
        <v/>
      </c>
      <c r="M265" s="135" t="str">
        <f t="shared" si="4"/>
        <v/>
      </c>
      <c r="N265" s="138" t="str">
        <f t="shared" si="5"/>
        <v/>
      </c>
      <c r="O265" s="139" t="str">
        <f t="shared" si="6"/>
        <v/>
      </c>
      <c r="P265" s="140" t="str">
        <f t="shared" si="7"/>
        <v/>
      </c>
      <c r="Q265" s="305" t="str">
        <f t="shared" si="8"/>
        <v/>
      </c>
      <c r="R265" s="223" t="str">
        <f t="shared" si="37"/>
        <v/>
      </c>
      <c r="S265" s="278"/>
      <c r="T265" s="278"/>
      <c r="U265" s="255"/>
    </row>
    <row r="266" spans="1:22" ht="18.75" customHeight="1" x14ac:dyDescent="0.4">
      <c r="A266" s="186">
        <f t="shared" si="35"/>
        <v>226</v>
      </c>
      <c r="B266" s="96"/>
      <c r="C266" s="97"/>
      <c r="D266" s="112" t="str">
        <f t="shared" si="36"/>
        <v/>
      </c>
      <c r="E266" s="98"/>
      <c r="F266" s="99"/>
      <c r="G266" s="100"/>
      <c r="H266" s="134" t="str">
        <f t="shared" si="10"/>
        <v/>
      </c>
      <c r="I266" s="135" t="str">
        <f t="shared" si="2"/>
        <v/>
      </c>
      <c r="J266" s="101"/>
      <c r="K266" s="100"/>
      <c r="L266" s="134" t="str">
        <f t="shared" si="3"/>
        <v/>
      </c>
      <c r="M266" s="135" t="str">
        <f t="shared" si="4"/>
        <v/>
      </c>
      <c r="N266" s="138" t="str">
        <f t="shared" si="5"/>
        <v/>
      </c>
      <c r="O266" s="139" t="str">
        <f t="shared" si="6"/>
        <v/>
      </c>
      <c r="P266" s="140" t="str">
        <f t="shared" si="7"/>
        <v/>
      </c>
      <c r="Q266" s="305" t="str">
        <f t="shared" si="8"/>
        <v/>
      </c>
      <c r="R266" s="223" t="str">
        <f t="shared" si="37"/>
        <v/>
      </c>
      <c r="S266" s="278"/>
      <c r="T266" s="278"/>
      <c r="U266" s="253"/>
      <c r="V266" s="254"/>
    </row>
    <row r="267" spans="1:22" ht="18.75" customHeight="1" x14ac:dyDescent="0.4">
      <c r="A267" s="186">
        <f t="shared" si="35"/>
        <v>227</v>
      </c>
      <c r="B267" s="96"/>
      <c r="C267" s="97"/>
      <c r="D267" s="112" t="str">
        <f t="shared" si="36"/>
        <v/>
      </c>
      <c r="E267" s="98"/>
      <c r="F267" s="99"/>
      <c r="G267" s="100"/>
      <c r="H267" s="134" t="str">
        <f t="shared" si="10"/>
        <v/>
      </c>
      <c r="I267" s="135" t="str">
        <f t="shared" si="2"/>
        <v/>
      </c>
      <c r="J267" s="101"/>
      <c r="K267" s="100"/>
      <c r="L267" s="134" t="str">
        <f t="shared" si="3"/>
        <v/>
      </c>
      <c r="M267" s="135" t="str">
        <f t="shared" si="4"/>
        <v/>
      </c>
      <c r="N267" s="138" t="str">
        <f t="shared" si="5"/>
        <v/>
      </c>
      <c r="O267" s="139" t="str">
        <f t="shared" si="6"/>
        <v/>
      </c>
      <c r="P267" s="140" t="str">
        <f t="shared" si="7"/>
        <v/>
      </c>
      <c r="Q267" s="305" t="str">
        <f t="shared" si="8"/>
        <v/>
      </c>
      <c r="R267" s="223" t="str">
        <f t="shared" si="37"/>
        <v/>
      </c>
      <c r="S267" s="278"/>
      <c r="T267" s="278"/>
      <c r="U267" s="253"/>
      <c r="V267" s="254"/>
    </row>
    <row r="268" spans="1:22" ht="18.75" customHeight="1" x14ac:dyDescent="0.4">
      <c r="A268" s="186">
        <f t="shared" si="35"/>
        <v>228</v>
      </c>
      <c r="B268" s="96"/>
      <c r="C268" s="97"/>
      <c r="D268" s="112" t="str">
        <f t="shared" si="36"/>
        <v/>
      </c>
      <c r="E268" s="98"/>
      <c r="F268" s="99"/>
      <c r="G268" s="100"/>
      <c r="H268" s="134" t="str">
        <f t="shared" si="10"/>
        <v/>
      </c>
      <c r="I268" s="135" t="str">
        <f t="shared" si="2"/>
        <v/>
      </c>
      <c r="J268" s="101"/>
      <c r="K268" s="100"/>
      <c r="L268" s="134" t="str">
        <f t="shared" si="3"/>
        <v/>
      </c>
      <c r="M268" s="135" t="str">
        <f t="shared" si="4"/>
        <v/>
      </c>
      <c r="N268" s="138" t="str">
        <f t="shared" si="5"/>
        <v/>
      </c>
      <c r="O268" s="139" t="str">
        <f t="shared" si="6"/>
        <v/>
      </c>
      <c r="P268" s="140" t="str">
        <f t="shared" si="7"/>
        <v/>
      </c>
      <c r="Q268" s="305" t="str">
        <f t="shared" si="8"/>
        <v/>
      </c>
      <c r="R268" s="223" t="str">
        <f t="shared" si="37"/>
        <v/>
      </c>
      <c r="S268" s="278"/>
      <c r="T268" s="278"/>
      <c r="U268" s="253"/>
      <c r="V268" s="254"/>
    </row>
    <row r="269" spans="1:22" ht="18.75" customHeight="1" x14ac:dyDescent="0.4">
      <c r="A269" s="186">
        <f t="shared" si="35"/>
        <v>229</v>
      </c>
      <c r="B269" s="96"/>
      <c r="C269" s="97"/>
      <c r="D269" s="112" t="str">
        <f t="shared" si="36"/>
        <v/>
      </c>
      <c r="E269" s="98"/>
      <c r="F269" s="99"/>
      <c r="G269" s="100"/>
      <c r="H269" s="134" t="str">
        <f t="shared" si="10"/>
        <v/>
      </c>
      <c r="I269" s="135" t="str">
        <f t="shared" si="2"/>
        <v/>
      </c>
      <c r="J269" s="101"/>
      <c r="K269" s="100"/>
      <c r="L269" s="134" t="str">
        <f t="shared" si="3"/>
        <v/>
      </c>
      <c r="M269" s="135" t="str">
        <f t="shared" si="4"/>
        <v/>
      </c>
      <c r="N269" s="138" t="str">
        <f t="shared" si="5"/>
        <v/>
      </c>
      <c r="O269" s="139" t="str">
        <f t="shared" si="6"/>
        <v/>
      </c>
      <c r="P269" s="140" t="str">
        <f t="shared" si="7"/>
        <v/>
      </c>
      <c r="Q269" s="305" t="str">
        <f t="shared" si="8"/>
        <v/>
      </c>
      <c r="R269" s="223" t="str">
        <f t="shared" si="37"/>
        <v/>
      </c>
      <c r="S269" s="278"/>
      <c r="T269" s="278"/>
      <c r="U269" s="255"/>
    </row>
    <row r="270" spans="1:22" ht="18.75" customHeight="1" x14ac:dyDescent="0.4">
      <c r="A270" s="186">
        <f t="shared" si="35"/>
        <v>230</v>
      </c>
      <c r="B270" s="96"/>
      <c r="C270" s="97"/>
      <c r="D270" s="112" t="str">
        <f t="shared" si="36"/>
        <v/>
      </c>
      <c r="E270" s="98"/>
      <c r="F270" s="99"/>
      <c r="G270" s="100"/>
      <c r="H270" s="134" t="str">
        <f t="shared" si="10"/>
        <v/>
      </c>
      <c r="I270" s="135" t="str">
        <f t="shared" si="2"/>
        <v/>
      </c>
      <c r="J270" s="101"/>
      <c r="K270" s="100"/>
      <c r="L270" s="134" t="str">
        <f t="shared" si="3"/>
        <v/>
      </c>
      <c r="M270" s="135" t="str">
        <f t="shared" si="4"/>
        <v/>
      </c>
      <c r="N270" s="138" t="str">
        <f t="shared" si="5"/>
        <v/>
      </c>
      <c r="O270" s="139" t="str">
        <f t="shared" si="6"/>
        <v/>
      </c>
      <c r="P270" s="140" t="str">
        <f t="shared" si="7"/>
        <v/>
      </c>
      <c r="Q270" s="305" t="str">
        <f t="shared" si="8"/>
        <v/>
      </c>
      <c r="R270" s="223" t="str">
        <f t="shared" si="37"/>
        <v/>
      </c>
      <c r="S270" s="278"/>
      <c r="T270" s="278"/>
      <c r="U270" s="255"/>
    </row>
    <row r="271" spans="1:22" ht="18.75" customHeight="1" x14ac:dyDescent="0.4">
      <c r="A271" s="186">
        <f t="shared" si="35"/>
        <v>231</v>
      </c>
      <c r="B271" s="96"/>
      <c r="C271" s="97"/>
      <c r="D271" s="112" t="str">
        <f t="shared" si="36"/>
        <v/>
      </c>
      <c r="E271" s="98"/>
      <c r="F271" s="99"/>
      <c r="G271" s="102"/>
      <c r="H271" s="134" t="str">
        <f t="shared" si="10"/>
        <v/>
      </c>
      <c r="I271" s="135" t="str">
        <f t="shared" si="2"/>
        <v/>
      </c>
      <c r="J271" s="101"/>
      <c r="K271" s="102"/>
      <c r="L271" s="134" t="str">
        <f t="shared" si="3"/>
        <v/>
      </c>
      <c r="M271" s="135" t="str">
        <f t="shared" si="4"/>
        <v/>
      </c>
      <c r="N271" s="138" t="str">
        <f t="shared" si="5"/>
        <v/>
      </c>
      <c r="O271" s="139" t="str">
        <f t="shared" si="6"/>
        <v/>
      </c>
      <c r="P271" s="140" t="str">
        <f t="shared" si="7"/>
        <v/>
      </c>
      <c r="Q271" s="305" t="str">
        <f t="shared" si="8"/>
        <v/>
      </c>
      <c r="R271" s="223" t="str">
        <f t="shared" si="37"/>
        <v/>
      </c>
      <c r="S271" s="278"/>
      <c r="T271" s="278"/>
      <c r="U271" s="255"/>
    </row>
    <row r="272" spans="1:22" ht="18.75" customHeight="1" x14ac:dyDescent="0.4">
      <c r="A272" s="186">
        <f t="shared" si="35"/>
        <v>232</v>
      </c>
      <c r="B272" s="96"/>
      <c r="C272" s="97"/>
      <c r="D272" s="112" t="str">
        <f t="shared" si="36"/>
        <v/>
      </c>
      <c r="E272" s="98"/>
      <c r="F272" s="99"/>
      <c r="G272" s="100"/>
      <c r="H272" s="134" t="str">
        <f t="shared" si="10"/>
        <v/>
      </c>
      <c r="I272" s="135" t="str">
        <f t="shared" si="2"/>
        <v/>
      </c>
      <c r="J272" s="101"/>
      <c r="K272" s="100"/>
      <c r="L272" s="134" t="str">
        <f t="shared" si="3"/>
        <v/>
      </c>
      <c r="M272" s="135" t="str">
        <f t="shared" si="4"/>
        <v/>
      </c>
      <c r="N272" s="138" t="str">
        <f t="shared" si="5"/>
        <v/>
      </c>
      <c r="O272" s="139" t="str">
        <f t="shared" si="6"/>
        <v/>
      </c>
      <c r="P272" s="140" t="str">
        <f t="shared" si="7"/>
        <v/>
      </c>
      <c r="Q272" s="305" t="str">
        <f t="shared" si="8"/>
        <v/>
      </c>
      <c r="R272" s="223" t="str">
        <f t="shared" si="37"/>
        <v/>
      </c>
      <c r="S272" s="278"/>
      <c r="T272" s="278"/>
      <c r="U272" s="255"/>
    </row>
    <row r="273" spans="1:22" ht="18.75" customHeight="1" x14ac:dyDescent="0.4">
      <c r="A273" s="186">
        <f t="shared" si="35"/>
        <v>233</v>
      </c>
      <c r="B273" s="96"/>
      <c r="C273" s="97"/>
      <c r="D273" s="112" t="str">
        <f t="shared" si="36"/>
        <v/>
      </c>
      <c r="E273" s="98"/>
      <c r="F273" s="99"/>
      <c r="G273" s="100"/>
      <c r="H273" s="134" t="str">
        <f t="shared" si="10"/>
        <v/>
      </c>
      <c r="I273" s="135" t="str">
        <f t="shared" si="2"/>
        <v/>
      </c>
      <c r="J273" s="101"/>
      <c r="K273" s="100"/>
      <c r="L273" s="134" t="str">
        <f t="shared" si="3"/>
        <v/>
      </c>
      <c r="M273" s="135" t="str">
        <f t="shared" si="4"/>
        <v/>
      </c>
      <c r="N273" s="138" t="str">
        <f t="shared" si="5"/>
        <v/>
      </c>
      <c r="O273" s="139" t="str">
        <f t="shared" si="6"/>
        <v/>
      </c>
      <c r="P273" s="140" t="str">
        <f t="shared" si="7"/>
        <v/>
      </c>
      <c r="Q273" s="305" t="str">
        <f t="shared" si="8"/>
        <v/>
      </c>
      <c r="R273" s="223" t="str">
        <f t="shared" si="37"/>
        <v/>
      </c>
      <c r="S273" s="278"/>
      <c r="T273" s="278"/>
      <c r="U273" s="255"/>
    </row>
    <row r="274" spans="1:22" ht="18.75" customHeight="1" x14ac:dyDescent="0.4">
      <c r="A274" s="186">
        <f t="shared" si="35"/>
        <v>234</v>
      </c>
      <c r="B274" s="96"/>
      <c r="C274" s="97"/>
      <c r="D274" s="112" t="str">
        <f t="shared" si="36"/>
        <v/>
      </c>
      <c r="E274" s="98"/>
      <c r="F274" s="99"/>
      <c r="G274" s="100"/>
      <c r="H274" s="134" t="str">
        <f t="shared" si="10"/>
        <v/>
      </c>
      <c r="I274" s="135" t="str">
        <f t="shared" si="2"/>
        <v/>
      </c>
      <c r="J274" s="101"/>
      <c r="K274" s="100"/>
      <c r="L274" s="134" t="str">
        <f t="shared" si="3"/>
        <v/>
      </c>
      <c r="M274" s="135" t="str">
        <f t="shared" si="4"/>
        <v/>
      </c>
      <c r="N274" s="138" t="str">
        <f t="shared" si="5"/>
        <v/>
      </c>
      <c r="O274" s="139" t="str">
        <f t="shared" si="6"/>
        <v/>
      </c>
      <c r="P274" s="140" t="str">
        <f t="shared" si="7"/>
        <v/>
      </c>
      <c r="Q274" s="305" t="str">
        <f t="shared" si="8"/>
        <v/>
      </c>
      <c r="R274" s="223" t="str">
        <f t="shared" si="37"/>
        <v/>
      </c>
      <c r="S274" s="278"/>
      <c r="T274" s="278"/>
      <c r="U274" s="255"/>
    </row>
    <row r="275" spans="1:22" ht="18.75" customHeight="1" x14ac:dyDescent="0.4">
      <c r="A275" s="186">
        <f t="shared" si="35"/>
        <v>235</v>
      </c>
      <c r="B275" s="96"/>
      <c r="C275" s="97"/>
      <c r="D275" s="112" t="str">
        <f t="shared" si="36"/>
        <v/>
      </c>
      <c r="E275" s="98"/>
      <c r="F275" s="99"/>
      <c r="G275" s="100"/>
      <c r="H275" s="134" t="str">
        <f t="shared" si="10"/>
        <v/>
      </c>
      <c r="I275" s="135" t="str">
        <f t="shared" si="2"/>
        <v/>
      </c>
      <c r="J275" s="101"/>
      <c r="K275" s="100"/>
      <c r="L275" s="134" t="str">
        <f t="shared" si="3"/>
        <v/>
      </c>
      <c r="M275" s="135" t="str">
        <f t="shared" si="4"/>
        <v/>
      </c>
      <c r="N275" s="138" t="str">
        <f t="shared" si="5"/>
        <v/>
      </c>
      <c r="O275" s="139" t="str">
        <f t="shared" si="6"/>
        <v/>
      </c>
      <c r="P275" s="140" t="str">
        <f t="shared" si="7"/>
        <v/>
      </c>
      <c r="Q275" s="305" t="str">
        <f t="shared" si="8"/>
        <v/>
      </c>
      <c r="R275" s="223" t="str">
        <f t="shared" si="37"/>
        <v/>
      </c>
      <c r="S275" s="278"/>
      <c r="T275" s="278"/>
      <c r="U275" s="255"/>
    </row>
    <row r="276" spans="1:22" ht="18.75" customHeight="1" x14ac:dyDescent="0.4">
      <c r="A276" s="186">
        <f t="shared" si="35"/>
        <v>236</v>
      </c>
      <c r="B276" s="96"/>
      <c r="C276" s="97"/>
      <c r="D276" s="112" t="str">
        <f t="shared" si="36"/>
        <v/>
      </c>
      <c r="E276" s="98"/>
      <c r="F276" s="99"/>
      <c r="G276" s="100"/>
      <c r="H276" s="134" t="str">
        <f t="shared" si="10"/>
        <v/>
      </c>
      <c r="I276" s="135" t="str">
        <f t="shared" si="2"/>
        <v/>
      </c>
      <c r="J276" s="101"/>
      <c r="K276" s="100"/>
      <c r="L276" s="134" t="str">
        <f t="shared" si="3"/>
        <v/>
      </c>
      <c r="M276" s="135" t="str">
        <f t="shared" si="4"/>
        <v/>
      </c>
      <c r="N276" s="138" t="str">
        <f t="shared" si="5"/>
        <v/>
      </c>
      <c r="O276" s="139" t="str">
        <f t="shared" si="6"/>
        <v/>
      </c>
      <c r="P276" s="140" t="str">
        <f t="shared" si="7"/>
        <v/>
      </c>
      <c r="Q276" s="305" t="str">
        <f t="shared" si="8"/>
        <v/>
      </c>
      <c r="R276" s="223" t="str">
        <f t="shared" si="37"/>
        <v/>
      </c>
      <c r="S276" s="278"/>
      <c r="T276" s="278"/>
      <c r="U276" s="255"/>
    </row>
    <row r="277" spans="1:22" ht="18.75" customHeight="1" x14ac:dyDescent="0.4">
      <c r="A277" s="186">
        <f t="shared" si="35"/>
        <v>237</v>
      </c>
      <c r="B277" s="96"/>
      <c r="C277" s="97"/>
      <c r="D277" s="112" t="str">
        <f t="shared" si="36"/>
        <v/>
      </c>
      <c r="E277" s="98"/>
      <c r="F277" s="99"/>
      <c r="G277" s="100"/>
      <c r="H277" s="134" t="str">
        <f t="shared" si="10"/>
        <v/>
      </c>
      <c r="I277" s="135" t="str">
        <f t="shared" si="2"/>
        <v/>
      </c>
      <c r="J277" s="101"/>
      <c r="K277" s="100"/>
      <c r="L277" s="134" t="str">
        <f t="shared" si="3"/>
        <v/>
      </c>
      <c r="M277" s="135" t="str">
        <f t="shared" si="4"/>
        <v/>
      </c>
      <c r="N277" s="138" t="str">
        <f t="shared" si="5"/>
        <v/>
      </c>
      <c r="O277" s="139" t="str">
        <f t="shared" si="6"/>
        <v/>
      </c>
      <c r="P277" s="140" t="str">
        <f t="shared" si="7"/>
        <v/>
      </c>
      <c r="Q277" s="305" t="str">
        <f t="shared" si="8"/>
        <v/>
      </c>
      <c r="R277" s="223" t="str">
        <f t="shared" si="37"/>
        <v/>
      </c>
      <c r="S277" s="278"/>
      <c r="T277" s="278"/>
      <c r="U277" s="255"/>
    </row>
    <row r="278" spans="1:22" ht="18.75" customHeight="1" x14ac:dyDescent="0.4">
      <c r="A278" s="186">
        <f t="shared" si="35"/>
        <v>238</v>
      </c>
      <c r="B278" s="96"/>
      <c r="C278" s="97"/>
      <c r="D278" s="112" t="str">
        <f t="shared" si="36"/>
        <v/>
      </c>
      <c r="E278" s="98"/>
      <c r="F278" s="99"/>
      <c r="G278" s="100"/>
      <c r="H278" s="134" t="str">
        <f t="shared" si="10"/>
        <v/>
      </c>
      <c r="I278" s="135" t="str">
        <f t="shared" si="2"/>
        <v/>
      </c>
      <c r="J278" s="101"/>
      <c r="K278" s="100"/>
      <c r="L278" s="134" t="str">
        <f t="shared" si="3"/>
        <v/>
      </c>
      <c r="M278" s="135" t="str">
        <f t="shared" si="4"/>
        <v/>
      </c>
      <c r="N278" s="138" t="str">
        <f t="shared" si="5"/>
        <v/>
      </c>
      <c r="O278" s="139" t="str">
        <f t="shared" si="6"/>
        <v/>
      </c>
      <c r="P278" s="140" t="str">
        <f t="shared" si="7"/>
        <v/>
      </c>
      <c r="Q278" s="305" t="str">
        <f t="shared" si="8"/>
        <v/>
      </c>
      <c r="R278" s="223" t="str">
        <f t="shared" si="37"/>
        <v/>
      </c>
      <c r="S278" s="278"/>
      <c r="T278" s="278"/>
      <c r="U278" s="255"/>
    </row>
    <row r="279" spans="1:22" ht="18.75" customHeight="1" x14ac:dyDescent="0.4">
      <c r="A279" s="186">
        <f t="shared" ref="A279:A315" si="38">A278+1</f>
        <v>239</v>
      </c>
      <c r="B279" s="96"/>
      <c r="C279" s="97"/>
      <c r="D279" s="112" t="str">
        <f t="shared" si="36"/>
        <v/>
      </c>
      <c r="E279" s="98"/>
      <c r="F279" s="99"/>
      <c r="G279" s="100"/>
      <c r="H279" s="134" t="str">
        <f t="shared" si="10"/>
        <v/>
      </c>
      <c r="I279" s="135" t="str">
        <f t="shared" si="2"/>
        <v/>
      </c>
      <c r="J279" s="101"/>
      <c r="K279" s="100"/>
      <c r="L279" s="134" t="str">
        <f t="shared" si="3"/>
        <v/>
      </c>
      <c r="M279" s="135" t="str">
        <f t="shared" si="4"/>
        <v/>
      </c>
      <c r="N279" s="138" t="str">
        <f t="shared" si="5"/>
        <v/>
      </c>
      <c r="O279" s="139" t="str">
        <f t="shared" si="6"/>
        <v/>
      </c>
      <c r="P279" s="140" t="str">
        <f t="shared" si="7"/>
        <v/>
      </c>
      <c r="Q279" s="305" t="str">
        <f t="shared" si="8"/>
        <v/>
      </c>
      <c r="R279" s="223" t="str">
        <f t="shared" si="37"/>
        <v/>
      </c>
      <c r="S279" s="278"/>
      <c r="T279" s="278"/>
      <c r="U279" s="255"/>
    </row>
    <row r="280" spans="1:22" ht="18.75" customHeight="1" x14ac:dyDescent="0.4">
      <c r="A280" s="186">
        <f t="shared" si="38"/>
        <v>240</v>
      </c>
      <c r="B280" s="96"/>
      <c r="C280" s="97"/>
      <c r="D280" s="112" t="str">
        <f t="shared" si="36"/>
        <v/>
      </c>
      <c r="E280" s="98"/>
      <c r="F280" s="99"/>
      <c r="G280" s="100"/>
      <c r="H280" s="134" t="str">
        <f t="shared" si="10"/>
        <v/>
      </c>
      <c r="I280" s="135" t="str">
        <f t="shared" si="2"/>
        <v/>
      </c>
      <c r="J280" s="101"/>
      <c r="K280" s="100"/>
      <c r="L280" s="134" t="str">
        <f t="shared" si="3"/>
        <v/>
      </c>
      <c r="M280" s="135" t="str">
        <f t="shared" si="4"/>
        <v/>
      </c>
      <c r="N280" s="138" t="str">
        <f t="shared" si="5"/>
        <v/>
      </c>
      <c r="O280" s="139" t="str">
        <f t="shared" si="6"/>
        <v/>
      </c>
      <c r="P280" s="140" t="str">
        <f t="shared" si="7"/>
        <v/>
      </c>
      <c r="Q280" s="305" t="str">
        <f t="shared" si="8"/>
        <v/>
      </c>
      <c r="R280" s="223" t="str">
        <f t="shared" si="37"/>
        <v/>
      </c>
      <c r="S280" s="278"/>
      <c r="T280" s="278"/>
      <c r="U280" s="255"/>
    </row>
    <row r="281" spans="1:22" ht="18.75" customHeight="1" x14ac:dyDescent="0.4">
      <c r="A281" s="186">
        <f t="shared" si="38"/>
        <v>241</v>
      </c>
      <c r="B281" s="96"/>
      <c r="C281" s="97"/>
      <c r="D281" s="112" t="str">
        <f t="shared" si="36"/>
        <v/>
      </c>
      <c r="E281" s="98"/>
      <c r="F281" s="99"/>
      <c r="G281" s="102"/>
      <c r="H281" s="134" t="str">
        <f t="shared" si="10"/>
        <v/>
      </c>
      <c r="I281" s="135" t="str">
        <f t="shared" si="2"/>
        <v/>
      </c>
      <c r="J281" s="101"/>
      <c r="K281" s="102"/>
      <c r="L281" s="134" t="str">
        <f t="shared" si="3"/>
        <v/>
      </c>
      <c r="M281" s="135" t="str">
        <f t="shared" si="4"/>
        <v/>
      </c>
      <c r="N281" s="138" t="str">
        <f t="shared" si="5"/>
        <v/>
      </c>
      <c r="O281" s="139" t="str">
        <f t="shared" si="6"/>
        <v/>
      </c>
      <c r="P281" s="140" t="str">
        <f t="shared" si="7"/>
        <v/>
      </c>
      <c r="Q281" s="305" t="str">
        <f t="shared" si="8"/>
        <v/>
      </c>
      <c r="R281" s="223" t="str">
        <f t="shared" si="37"/>
        <v/>
      </c>
      <c r="S281" s="278"/>
      <c r="T281" s="278"/>
      <c r="U281" s="255"/>
    </row>
    <row r="282" spans="1:22" ht="18.75" customHeight="1" x14ac:dyDescent="0.4">
      <c r="A282" s="186">
        <f t="shared" si="38"/>
        <v>242</v>
      </c>
      <c r="B282" s="96"/>
      <c r="C282" s="97"/>
      <c r="D282" s="112" t="str">
        <f t="shared" si="36"/>
        <v/>
      </c>
      <c r="E282" s="98"/>
      <c r="F282" s="99"/>
      <c r="G282" s="100"/>
      <c r="H282" s="134" t="str">
        <f t="shared" si="10"/>
        <v/>
      </c>
      <c r="I282" s="135" t="str">
        <f t="shared" si="2"/>
        <v/>
      </c>
      <c r="J282" s="101"/>
      <c r="K282" s="100"/>
      <c r="L282" s="134" t="str">
        <f t="shared" si="3"/>
        <v/>
      </c>
      <c r="M282" s="135" t="str">
        <f t="shared" si="4"/>
        <v/>
      </c>
      <c r="N282" s="138" t="str">
        <f t="shared" si="5"/>
        <v/>
      </c>
      <c r="O282" s="139" t="str">
        <f t="shared" si="6"/>
        <v/>
      </c>
      <c r="P282" s="140" t="str">
        <f t="shared" si="7"/>
        <v/>
      </c>
      <c r="Q282" s="305" t="str">
        <f t="shared" si="8"/>
        <v/>
      </c>
      <c r="R282" s="223" t="str">
        <f t="shared" si="37"/>
        <v/>
      </c>
      <c r="S282" s="278"/>
      <c r="T282" s="278"/>
      <c r="U282" s="255"/>
    </row>
    <row r="283" spans="1:22" ht="18.75" customHeight="1" x14ac:dyDescent="0.4">
      <c r="A283" s="186">
        <f t="shared" si="38"/>
        <v>243</v>
      </c>
      <c r="B283" s="96"/>
      <c r="C283" s="97"/>
      <c r="D283" s="112" t="str">
        <f t="shared" si="36"/>
        <v/>
      </c>
      <c r="E283" s="98"/>
      <c r="F283" s="99"/>
      <c r="G283" s="100"/>
      <c r="H283" s="134" t="str">
        <f t="shared" si="10"/>
        <v/>
      </c>
      <c r="I283" s="135" t="str">
        <f t="shared" si="2"/>
        <v/>
      </c>
      <c r="J283" s="101"/>
      <c r="K283" s="100"/>
      <c r="L283" s="134" t="str">
        <f t="shared" si="3"/>
        <v/>
      </c>
      <c r="M283" s="135" t="str">
        <f t="shared" si="4"/>
        <v/>
      </c>
      <c r="N283" s="138" t="str">
        <f t="shared" si="5"/>
        <v/>
      </c>
      <c r="O283" s="139" t="str">
        <f t="shared" si="6"/>
        <v/>
      </c>
      <c r="P283" s="140" t="str">
        <f t="shared" si="7"/>
        <v/>
      </c>
      <c r="Q283" s="305" t="str">
        <f t="shared" si="8"/>
        <v/>
      </c>
      <c r="R283" s="223" t="str">
        <f t="shared" si="37"/>
        <v/>
      </c>
      <c r="S283" s="278"/>
      <c r="T283" s="278"/>
      <c r="U283" s="255"/>
    </row>
    <row r="284" spans="1:22" ht="18.75" customHeight="1" x14ac:dyDescent="0.4">
      <c r="A284" s="186">
        <f t="shared" si="38"/>
        <v>244</v>
      </c>
      <c r="B284" s="96"/>
      <c r="C284" s="97"/>
      <c r="D284" s="112" t="str">
        <f t="shared" si="36"/>
        <v/>
      </c>
      <c r="E284" s="98"/>
      <c r="F284" s="99"/>
      <c r="G284" s="100"/>
      <c r="H284" s="134" t="str">
        <f t="shared" si="10"/>
        <v/>
      </c>
      <c r="I284" s="135" t="str">
        <f t="shared" si="2"/>
        <v/>
      </c>
      <c r="J284" s="101"/>
      <c r="K284" s="100"/>
      <c r="L284" s="134" t="str">
        <f t="shared" si="3"/>
        <v/>
      </c>
      <c r="M284" s="135" t="str">
        <f t="shared" si="4"/>
        <v/>
      </c>
      <c r="N284" s="138" t="str">
        <f t="shared" si="5"/>
        <v/>
      </c>
      <c r="O284" s="139" t="str">
        <f t="shared" si="6"/>
        <v/>
      </c>
      <c r="P284" s="140" t="str">
        <f t="shared" si="7"/>
        <v/>
      </c>
      <c r="Q284" s="305" t="str">
        <f t="shared" si="8"/>
        <v/>
      </c>
      <c r="R284" s="223" t="str">
        <f t="shared" si="37"/>
        <v/>
      </c>
      <c r="S284" s="278"/>
      <c r="T284" s="278"/>
      <c r="U284" s="255"/>
    </row>
    <row r="285" spans="1:22" ht="18.75" customHeight="1" x14ac:dyDescent="0.4">
      <c r="A285" s="186">
        <f t="shared" si="38"/>
        <v>245</v>
      </c>
      <c r="B285" s="96"/>
      <c r="C285" s="97"/>
      <c r="D285" s="112" t="str">
        <f t="shared" si="36"/>
        <v/>
      </c>
      <c r="E285" s="98"/>
      <c r="F285" s="99"/>
      <c r="G285" s="100"/>
      <c r="H285" s="134" t="str">
        <f t="shared" si="10"/>
        <v/>
      </c>
      <c r="I285" s="135" t="str">
        <f t="shared" si="2"/>
        <v/>
      </c>
      <c r="J285" s="101"/>
      <c r="K285" s="100"/>
      <c r="L285" s="134" t="str">
        <f t="shared" si="3"/>
        <v/>
      </c>
      <c r="M285" s="135" t="str">
        <f t="shared" si="4"/>
        <v/>
      </c>
      <c r="N285" s="138" t="str">
        <f t="shared" si="5"/>
        <v/>
      </c>
      <c r="O285" s="139" t="str">
        <f t="shared" si="6"/>
        <v/>
      </c>
      <c r="P285" s="140" t="str">
        <f t="shared" si="7"/>
        <v/>
      </c>
      <c r="Q285" s="305" t="str">
        <f t="shared" si="8"/>
        <v/>
      </c>
      <c r="R285" s="223" t="str">
        <f t="shared" si="37"/>
        <v/>
      </c>
      <c r="S285" s="278"/>
      <c r="T285" s="278"/>
      <c r="U285" s="255"/>
    </row>
    <row r="286" spans="1:22" ht="18.75" customHeight="1" x14ac:dyDescent="0.4">
      <c r="A286" s="186">
        <f t="shared" si="38"/>
        <v>246</v>
      </c>
      <c r="B286" s="96"/>
      <c r="C286" s="97"/>
      <c r="D286" s="112" t="str">
        <f t="shared" si="36"/>
        <v/>
      </c>
      <c r="E286" s="98"/>
      <c r="F286" s="99"/>
      <c r="G286" s="100"/>
      <c r="H286" s="134" t="str">
        <f t="shared" si="10"/>
        <v/>
      </c>
      <c r="I286" s="135" t="str">
        <f t="shared" si="2"/>
        <v/>
      </c>
      <c r="J286" s="101"/>
      <c r="K286" s="100"/>
      <c r="L286" s="134" t="str">
        <f t="shared" si="3"/>
        <v/>
      </c>
      <c r="M286" s="135" t="str">
        <f t="shared" si="4"/>
        <v/>
      </c>
      <c r="N286" s="138" t="str">
        <f t="shared" si="5"/>
        <v/>
      </c>
      <c r="O286" s="139" t="str">
        <f t="shared" si="6"/>
        <v/>
      </c>
      <c r="P286" s="140" t="str">
        <f t="shared" si="7"/>
        <v/>
      </c>
      <c r="Q286" s="305" t="str">
        <f t="shared" si="8"/>
        <v/>
      </c>
      <c r="R286" s="223" t="str">
        <f t="shared" si="37"/>
        <v/>
      </c>
      <c r="S286" s="278"/>
      <c r="T286" s="278"/>
      <c r="U286" s="253"/>
      <c r="V286" s="254"/>
    </row>
    <row r="287" spans="1:22" ht="18.75" customHeight="1" x14ac:dyDescent="0.4">
      <c r="A287" s="186">
        <f t="shared" si="38"/>
        <v>247</v>
      </c>
      <c r="B287" s="96"/>
      <c r="C287" s="97"/>
      <c r="D287" s="112" t="str">
        <f t="shared" si="36"/>
        <v/>
      </c>
      <c r="E287" s="98"/>
      <c r="F287" s="99"/>
      <c r="G287" s="100"/>
      <c r="H287" s="134" t="str">
        <f t="shared" si="10"/>
        <v/>
      </c>
      <c r="I287" s="135" t="str">
        <f t="shared" si="2"/>
        <v/>
      </c>
      <c r="J287" s="101"/>
      <c r="K287" s="100"/>
      <c r="L287" s="134" t="str">
        <f t="shared" si="3"/>
        <v/>
      </c>
      <c r="M287" s="135" t="str">
        <f t="shared" si="4"/>
        <v/>
      </c>
      <c r="N287" s="138" t="str">
        <f t="shared" si="5"/>
        <v/>
      </c>
      <c r="O287" s="139" t="str">
        <f t="shared" si="6"/>
        <v/>
      </c>
      <c r="P287" s="140" t="str">
        <f t="shared" si="7"/>
        <v/>
      </c>
      <c r="Q287" s="305" t="str">
        <f t="shared" si="8"/>
        <v/>
      </c>
      <c r="R287" s="223" t="str">
        <f t="shared" si="37"/>
        <v/>
      </c>
      <c r="S287" s="278"/>
      <c r="T287" s="278"/>
      <c r="U287" s="253"/>
      <c r="V287" s="254"/>
    </row>
    <row r="288" spans="1:22" ht="18.75" customHeight="1" x14ac:dyDescent="0.4">
      <c r="A288" s="186">
        <f t="shared" si="38"/>
        <v>248</v>
      </c>
      <c r="B288" s="96"/>
      <c r="C288" s="97"/>
      <c r="D288" s="112" t="str">
        <f t="shared" si="36"/>
        <v/>
      </c>
      <c r="E288" s="98"/>
      <c r="F288" s="99"/>
      <c r="G288" s="100"/>
      <c r="H288" s="134" t="str">
        <f t="shared" si="10"/>
        <v/>
      </c>
      <c r="I288" s="135" t="str">
        <f t="shared" si="2"/>
        <v/>
      </c>
      <c r="J288" s="101"/>
      <c r="K288" s="100"/>
      <c r="L288" s="134" t="str">
        <f t="shared" si="3"/>
        <v/>
      </c>
      <c r="M288" s="135" t="str">
        <f t="shared" si="4"/>
        <v/>
      </c>
      <c r="N288" s="138" t="str">
        <f t="shared" si="5"/>
        <v/>
      </c>
      <c r="O288" s="139" t="str">
        <f t="shared" si="6"/>
        <v/>
      </c>
      <c r="P288" s="140" t="str">
        <f t="shared" si="7"/>
        <v/>
      </c>
      <c r="Q288" s="305" t="str">
        <f t="shared" si="8"/>
        <v/>
      </c>
      <c r="R288" s="223" t="str">
        <f t="shared" si="37"/>
        <v/>
      </c>
      <c r="S288" s="278"/>
      <c r="T288" s="278"/>
      <c r="U288" s="253"/>
      <c r="V288" s="254"/>
    </row>
    <row r="289" spans="1:21" ht="18.75" customHeight="1" x14ac:dyDescent="0.4">
      <c r="A289" s="186">
        <f t="shared" si="38"/>
        <v>249</v>
      </c>
      <c r="B289" s="96"/>
      <c r="C289" s="97"/>
      <c r="D289" s="112" t="str">
        <f t="shared" si="36"/>
        <v/>
      </c>
      <c r="E289" s="98"/>
      <c r="F289" s="99"/>
      <c r="G289" s="100"/>
      <c r="H289" s="134" t="str">
        <f t="shared" si="10"/>
        <v/>
      </c>
      <c r="I289" s="135" t="str">
        <f t="shared" si="2"/>
        <v/>
      </c>
      <c r="J289" s="101"/>
      <c r="K289" s="100"/>
      <c r="L289" s="134" t="str">
        <f t="shared" si="3"/>
        <v/>
      </c>
      <c r="M289" s="135" t="str">
        <f t="shared" si="4"/>
        <v/>
      </c>
      <c r="N289" s="138" t="str">
        <f t="shared" si="5"/>
        <v/>
      </c>
      <c r="O289" s="139" t="str">
        <f t="shared" si="6"/>
        <v/>
      </c>
      <c r="P289" s="140" t="str">
        <f t="shared" si="7"/>
        <v/>
      </c>
      <c r="Q289" s="305" t="str">
        <f t="shared" si="8"/>
        <v/>
      </c>
      <c r="R289" s="223" t="str">
        <f t="shared" si="37"/>
        <v/>
      </c>
      <c r="S289" s="278"/>
      <c r="T289" s="278"/>
      <c r="U289" s="255"/>
    </row>
    <row r="290" spans="1:21" ht="18.75" customHeight="1" x14ac:dyDescent="0.4">
      <c r="A290" s="186">
        <f t="shared" si="38"/>
        <v>250</v>
      </c>
      <c r="B290" s="96"/>
      <c r="C290" s="97"/>
      <c r="D290" s="112" t="str">
        <f t="shared" si="36"/>
        <v/>
      </c>
      <c r="E290" s="98"/>
      <c r="F290" s="99"/>
      <c r="G290" s="100"/>
      <c r="H290" s="134" t="str">
        <f t="shared" si="10"/>
        <v/>
      </c>
      <c r="I290" s="135" t="str">
        <f t="shared" si="2"/>
        <v/>
      </c>
      <c r="J290" s="101"/>
      <c r="K290" s="100"/>
      <c r="L290" s="134" t="str">
        <f t="shared" si="3"/>
        <v/>
      </c>
      <c r="M290" s="135" t="str">
        <f t="shared" si="4"/>
        <v/>
      </c>
      <c r="N290" s="138" t="str">
        <f t="shared" si="5"/>
        <v/>
      </c>
      <c r="O290" s="139" t="str">
        <f t="shared" si="6"/>
        <v/>
      </c>
      <c r="P290" s="140" t="str">
        <f t="shared" si="7"/>
        <v/>
      </c>
      <c r="Q290" s="305" t="str">
        <f t="shared" si="8"/>
        <v/>
      </c>
      <c r="R290" s="223" t="str">
        <f t="shared" si="37"/>
        <v/>
      </c>
      <c r="S290" s="278"/>
      <c r="T290" s="278"/>
      <c r="U290" s="255"/>
    </row>
    <row r="291" spans="1:21" ht="18.75" customHeight="1" x14ac:dyDescent="0.4">
      <c r="A291" s="186">
        <f t="shared" si="38"/>
        <v>251</v>
      </c>
      <c r="B291" s="96"/>
      <c r="C291" s="97"/>
      <c r="D291" s="112" t="str">
        <f t="shared" si="36"/>
        <v/>
      </c>
      <c r="E291" s="98"/>
      <c r="F291" s="99"/>
      <c r="G291" s="102"/>
      <c r="H291" s="134" t="str">
        <f t="shared" si="10"/>
        <v/>
      </c>
      <c r="I291" s="135" t="str">
        <f t="shared" si="2"/>
        <v/>
      </c>
      <c r="J291" s="101"/>
      <c r="K291" s="102"/>
      <c r="L291" s="134" t="str">
        <f t="shared" si="3"/>
        <v/>
      </c>
      <c r="M291" s="135" t="str">
        <f t="shared" si="4"/>
        <v/>
      </c>
      <c r="N291" s="138" t="str">
        <f t="shared" si="5"/>
        <v/>
      </c>
      <c r="O291" s="139" t="str">
        <f t="shared" si="6"/>
        <v/>
      </c>
      <c r="P291" s="140" t="str">
        <f t="shared" si="7"/>
        <v/>
      </c>
      <c r="Q291" s="305" t="str">
        <f t="shared" si="8"/>
        <v/>
      </c>
      <c r="R291" s="223" t="str">
        <f t="shared" si="37"/>
        <v/>
      </c>
      <c r="S291" s="278"/>
      <c r="T291" s="278"/>
      <c r="U291" s="255"/>
    </row>
    <row r="292" spans="1:21" ht="18.75" customHeight="1" x14ac:dyDescent="0.4">
      <c r="A292" s="186">
        <f t="shared" si="38"/>
        <v>252</v>
      </c>
      <c r="B292" s="96"/>
      <c r="C292" s="97"/>
      <c r="D292" s="112" t="str">
        <f t="shared" si="36"/>
        <v/>
      </c>
      <c r="E292" s="98"/>
      <c r="F292" s="99"/>
      <c r="G292" s="100"/>
      <c r="H292" s="134" t="str">
        <f t="shared" si="10"/>
        <v/>
      </c>
      <c r="I292" s="135" t="str">
        <f t="shared" si="2"/>
        <v/>
      </c>
      <c r="J292" s="101"/>
      <c r="K292" s="100"/>
      <c r="L292" s="134" t="str">
        <f t="shared" si="3"/>
        <v/>
      </c>
      <c r="M292" s="135" t="str">
        <f t="shared" si="4"/>
        <v/>
      </c>
      <c r="N292" s="138" t="str">
        <f t="shared" si="5"/>
        <v/>
      </c>
      <c r="O292" s="139" t="str">
        <f t="shared" si="6"/>
        <v/>
      </c>
      <c r="P292" s="140" t="str">
        <f t="shared" si="7"/>
        <v/>
      </c>
      <c r="Q292" s="305" t="str">
        <f t="shared" si="8"/>
        <v/>
      </c>
      <c r="R292" s="223" t="str">
        <f t="shared" si="37"/>
        <v/>
      </c>
      <c r="S292" s="278"/>
      <c r="T292" s="278"/>
      <c r="U292" s="255"/>
    </row>
    <row r="293" spans="1:21" ht="18.75" customHeight="1" x14ac:dyDescent="0.4">
      <c r="A293" s="186">
        <f t="shared" si="38"/>
        <v>253</v>
      </c>
      <c r="B293" s="96"/>
      <c r="C293" s="97"/>
      <c r="D293" s="112" t="str">
        <f t="shared" si="36"/>
        <v/>
      </c>
      <c r="E293" s="98"/>
      <c r="F293" s="99"/>
      <c r="G293" s="100"/>
      <c r="H293" s="134" t="str">
        <f t="shared" si="10"/>
        <v/>
      </c>
      <c r="I293" s="135" t="str">
        <f t="shared" si="2"/>
        <v/>
      </c>
      <c r="J293" s="101"/>
      <c r="K293" s="100"/>
      <c r="L293" s="134" t="str">
        <f t="shared" si="3"/>
        <v/>
      </c>
      <c r="M293" s="135" t="str">
        <f t="shared" si="4"/>
        <v/>
      </c>
      <c r="N293" s="138" t="str">
        <f t="shared" si="5"/>
        <v/>
      </c>
      <c r="O293" s="139" t="str">
        <f t="shared" si="6"/>
        <v/>
      </c>
      <c r="P293" s="140" t="str">
        <f t="shared" si="7"/>
        <v/>
      </c>
      <c r="Q293" s="305" t="str">
        <f t="shared" si="8"/>
        <v/>
      </c>
      <c r="R293" s="223" t="str">
        <f t="shared" si="37"/>
        <v/>
      </c>
      <c r="S293" s="278"/>
      <c r="T293" s="278"/>
      <c r="U293" s="255"/>
    </row>
    <row r="294" spans="1:21" ht="18.75" customHeight="1" x14ac:dyDescent="0.4">
      <c r="A294" s="186">
        <f t="shared" si="38"/>
        <v>254</v>
      </c>
      <c r="B294" s="96"/>
      <c r="C294" s="97"/>
      <c r="D294" s="112" t="str">
        <f t="shared" si="36"/>
        <v/>
      </c>
      <c r="E294" s="98"/>
      <c r="F294" s="99"/>
      <c r="G294" s="100"/>
      <c r="H294" s="134" t="str">
        <f t="shared" si="10"/>
        <v/>
      </c>
      <c r="I294" s="135" t="str">
        <f t="shared" si="2"/>
        <v/>
      </c>
      <c r="J294" s="101"/>
      <c r="K294" s="100"/>
      <c r="L294" s="134" t="str">
        <f t="shared" si="3"/>
        <v/>
      </c>
      <c r="M294" s="135" t="str">
        <f t="shared" si="4"/>
        <v/>
      </c>
      <c r="N294" s="138" t="str">
        <f t="shared" si="5"/>
        <v/>
      </c>
      <c r="O294" s="139" t="str">
        <f t="shared" si="6"/>
        <v/>
      </c>
      <c r="P294" s="140" t="str">
        <f t="shared" si="7"/>
        <v/>
      </c>
      <c r="Q294" s="305" t="str">
        <f t="shared" si="8"/>
        <v/>
      </c>
      <c r="R294" s="223" t="str">
        <f t="shared" si="37"/>
        <v/>
      </c>
      <c r="S294" s="278"/>
      <c r="T294" s="278"/>
      <c r="U294" s="255"/>
    </row>
    <row r="295" spans="1:21" ht="18.75" customHeight="1" x14ac:dyDescent="0.4">
      <c r="A295" s="186">
        <f t="shared" si="38"/>
        <v>255</v>
      </c>
      <c r="B295" s="96"/>
      <c r="C295" s="97"/>
      <c r="D295" s="112" t="str">
        <f t="shared" si="36"/>
        <v/>
      </c>
      <c r="E295" s="98"/>
      <c r="F295" s="99"/>
      <c r="G295" s="100"/>
      <c r="H295" s="134" t="str">
        <f t="shared" si="10"/>
        <v/>
      </c>
      <c r="I295" s="135" t="str">
        <f t="shared" si="2"/>
        <v/>
      </c>
      <c r="J295" s="101"/>
      <c r="K295" s="100"/>
      <c r="L295" s="134" t="str">
        <f t="shared" si="3"/>
        <v/>
      </c>
      <c r="M295" s="135" t="str">
        <f t="shared" si="4"/>
        <v/>
      </c>
      <c r="N295" s="138" t="str">
        <f t="shared" si="5"/>
        <v/>
      </c>
      <c r="O295" s="139" t="str">
        <f t="shared" si="6"/>
        <v/>
      </c>
      <c r="P295" s="140" t="str">
        <f t="shared" si="7"/>
        <v/>
      </c>
      <c r="Q295" s="305" t="str">
        <f t="shared" si="8"/>
        <v/>
      </c>
      <c r="R295" s="223" t="str">
        <f t="shared" si="37"/>
        <v/>
      </c>
      <c r="S295" s="278"/>
      <c r="T295" s="278"/>
      <c r="U295" s="255"/>
    </row>
    <row r="296" spans="1:21" ht="18.75" customHeight="1" x14ac:dyDescent="0.4">
      <c r="A296" s="186">
        <f t="shared" si="38"/>
        <v>256</v>
      </c>
      <c r="B296" s="96"/>
      <c r="C296" s="97"/>
      <c r="D296" s="112" t="str">
        <f t="shared" si="36"/>
        <v/>
      </c>
      <c r="E296" s="98"/>
      <c r="F296" s="99"/>
      <c r="G296" s="100"/>
      <c r="H296" s="134" t="str">
        <f t="shared" si="10"/>
        <v/>
      </c>
      <c r="I296" s="135" t="str">
        <f t="shared" si="2"/>
        <v/>
      </c>
      <c r="J296" s="101"/>
      <c r="K296" s="100"/>
      <c r="L296" s="134" t="str">
        <f t="shared" si="3"/>
        <v/>
      </c>
      <c r="M296" s="135" t="str">
        <f t="shared" si="4"/>
        <v/>
      </c>
      <c r="N296" s="138" t="str">
        <f t="shared" si="5"/>
        <v/>
      </c>
      <c r="O296" s="139" t="str">
        <f t="shared" si="6"/>
        <v/>
      </c>
      <c r="P296" s="140" t="str">
        <f t="shared" si="7"/>
        <v/>
      </c>
      <c r="Q296" s="305" t="str">
        <f t="shared" si="8"/>
        <v/>
      </c>
      <c r="R296" s="223" t="str">
        <f t="shared" si="37"/>
        <v/>
      </c>
      <c r="S296" s="278"/>
      <c r="T296" s="278"/>
      <c r="U296" s="255"/>
    </row>
    <row r="297" spans="1:21" ht="18.75" customHeight="1" x14ac:dyDescent="0.4">
      <c r="A297" s="186">
        <f t="shared" si="38"/>
        <v>257</v>
      </c>
      <c r="B297" s="96"/>
      <c r="C297" s="97"/>
      <c r="D297" s="112" t="str">
        <f t="shared" si="36"/>
        <v/>
      </c>
      <c r="E297" s="98"/>
      <c r="F297" s="99"/>
      <c r="G297" s="100"/>
      <c r="H297" s="134" t="str">
        <f t="shared" si="10"/>
        <v/>
      </c>
      <c r="I297" s="135" t="str">
        <f t="shared" si="2"/>
        <v/>
      </c>
      <c r="J297" s="101"/>
      <c r="K297" s="100"/>
      <c r="L297" s="134" t="str">
        <f t="shared" si="3"/>
        <v/>
      </c>
      <c r="M297" s="135" t="str">
        <f t="shared" si="4"/>
        <v/>
      </c>
      <c r="N297" s="138" t="str">
        <f t="shared" si="5"/>
        <v/>
      </c>
      <c r="O297" s="139" t="str">
        <f t="shared" si="6"/>
        <v/>
      </c>
      <c r="P297" s="140" t="str">
        <f t="shared" si="7"/>
        <v/>
      </c>
      <c r="Q297" s="305" t="str">
        <f t="shared" si="8"/>
        <v/>
      </c>
      <c r="R297" s="223" t="str">
        <f t="shared" si="37"/>
        <v/>
      </c>
      <c r="S297" s="278"/>
      <c r="T297" s="278"/>
      <c r="U297" s="255"/>
    </row>
    <row r="298" spans="1:21" ht="18.75" customHeight="1" x14ac:dyDescent="0.4">
      <c r="A298" s="186">
        <f t="shared" si="38"/>
        <v>258</v>
      </c>
      <c r="B298" s="96"/>
      <c r="C298" s="97"/>
      <c r="D298" s="112" t="str">
        <f t="shared" ref="D298:D315" si="39">IF(C298="04【時給制】",1,"")</f>
        <v/>
      </c>
      <c r="E298" s="98"/>
      <c r="F298" s="99"/>
      <c r="G298" s="100"/>
      <c r="H298" s="134" t="str">
        <f t="shared" si="10"/>
        <v/>
      </c>
      <c r="I298" s="135" t="str">
        <f t="shared" si="2"/>
        <v/>
      </c>
      <c r="J298" s="101"/>
      <c r="K298" s="100"/>
      <c r="L298" s="134" t="str">
        <f t="shared" si="3"/>
        <v/>
      </c>
      <c r="M298" s="135" t="str">
        <f t="shared" si="4"/>
        <v/>
      </c>
      <c r="N298" s="138" t="str">
        <f t="shared" si="5"/>
        <v/>
      </c>
      <c r="O298" s="139" t="str">
        <f t="shared" si="6"/>
        <v/>
      </c>
      <c r="P298" s="140" t="str">
        <f t="shared" si="7"/>
        <v/>
      </c>
      <c r="Q298" s="305" t="str">
        <f t="shared" si="8"/>
        <v/>
      </c>
      <c r="R298" s="223" t="str">
        <f t="shared" ref="R298:R315" si="40">IF(P298="","",IF(OR(O298&lt;998,P298&lt;MAX(1062,$Q$28)),"最低賃金未満","○"))</f>
        <v/>
      </c>
      <c r="S298" s="278"/>
      <c r="T298" s="278"/>
      <c r="U298" s="255"/>
    </row>
    <row r="299" spans="1:21" ht="18.75" customHeight="1" x14ac:dyDescent="0.4">
      <c r="A299" s="186">
        <f t="shared" si="38"/>
        <v>259</v>
      </c>
      <c r="B299" s="96"/>
      <c r="C299" s="97"/>
      <c r="D299" s="112" t="str">
        <f t="shared" si="39"/>
        <v/>
      </c>
      <c r="E299" s="98"/>
      <c r="F299" s="99"/>
      <c r="G299" s="100"/>
      <c r="H299" s="134" t="str">
        <f t="shared" si="10"/>
        <v/>
      </c>
      <c r="I299" s="135" t="str">
        <f t="shared" si="2"/>
        <v/>
      </c>
      <c r="J299" s="101"/>
      <c r="K299" s="100"/>
      <c r="L299" s="134" t="str">
        <f t="shared" si="3"/>
        <v/>
      </c>
      <c r="M299" s="135" t="str">
        <f t="shared" si="4"/>
        <v/>
      </c>
      <c r="N299" s="138" t="str">
        <f t="shared" si="5"/>
        <v/>
      </c>
      <c r="O299" s="139" t="str">
        <f t="shared" si="6"/>
        <v/>
      </c>
      <c r="P299" s="140" t="str">
        <f t="shared" si="7"/>
        <v/>
      </c>
      <c r="Q299" s="305" t="str">
        <f t="shared" si="8"/>
        <v/>
      </c>
      <c r="R299" s="223" t="str">
        <f t="shared" si="40"/>
        <v/>
      </c>
      <c r="S299" s="278"/>
      <c r="T299" s="278"/>
      <c r="U299" s="255"/>
    </row>
    <row r="300" spans="1:21" ht="18.75" customHeight="1" x14ac:dyDescent="0.4">
      <c r="A300" s="186">
        <f t="shared" si="38"/>
        <v>260</v>
      </c>
      <c r="B300" s="96"/>
      <c r="C300" s="97"/>
      <c r="D300" s="112" t="str">
        <f t="shared" si="39"/>
        <v/>
      </c>
      <c r="E300" s="98"/>
      <c r="F300" s="99"/>
      <c r="G300" s="100"/>
      <c r="H300" s="134" t="str">
        <f t="shared" si="10"/>
        <v/>
      </c>
      <c r="I300" s="135" t="str">
        <f t="shared" si="2"/>
        <v/>
      </c>
      <c r="J300" s="101"/>
      <c r="K300" s="100"/>
      <c r="L300" s="134" t="str">
        <f t="shared" si="3"/>
        <v/>
      </c>
      <c r="M300" s="135" t="str">
        <f t="shared" si="4"/>
        <v/>
      </c>
      <c r="N300" s="138" t="str">
        <f t="shared" si="5"/>
        <v/>
      </c>
      <c r="O300" s="139" t="str">
        <f t="shared" si="6"/>
        <v/>
      </c>
      <c r="P300" s="140" t="str">
        <f t="shared" si="7"/>
        <v/>
      </c>
      <c r="Q300" s="305" t="str">
        <f t="shared" si="8"/>
        <v/>
      </c>
      <c r="R300" s="223" t="str">
        <f t="shared" si="40"/>
        <v/>
      </c>
      <c r="S300" s="278"/>
      <c r="T300" s="278"/>
      <c r="U300" s="255"/>
    </row>
    <row r="301" spans="1:21" ht="18.75" customHeight="1" x14ac:dyDescent="0.4">
      <c r="A301" s="186">
        <f t="shared" si="38"/>
        <v>261</v>
      </c>
      <c r="B301" s="96"/>
      <c r="C301" s="97"/>
      <c r="D301" s="112" t="str">
        <f t="shared" si="39"/>
        <v/>
      </c>
      <c r="E301" s="98"/>
      <c r="F301" s="99"/>
      <c r="G301" s="102"/>
      <c r="H301" s="134" t="str">
        <f t="shared" si="10"/>
        <v/>
      </c>
      <c r="I301" s="135" t="str">
        <f t="shared" si="2"/>
        <v/>
      </c>
      <c r="J301" s="101"/>
      <c r="K301" s="102"/>
      <c r="L301" s="134" t="str">
        <f t="shared" si="3"/>
        <v/>
      </c>
      <c r="M301" s="135" t="str">
        <f t="shared" si="4"/>
        <v/>
      </c>
      <c r="N301" s="138" t="str">
        <f t="shared" si="5"/>
        <v/>
      </c>
      <c r="O301" s="139" t="str">
        <f t="shared" si="6"/>
        <v/>
      </c>
      <c r="P301" s="140" t="str">
        <f t="shared" si="7"/>
        <v/>
      </c>
      <c r="Q301" s="305" t="str">
        <f t="shared" si="8"/>
        <v/>
      </c>
      <c r="R301" s="223" t="str">
        <f t="shared" si="40"/>
        <v/>
      </c>
      <c r="S301" s="278"/>
      <c r="T301" s="278"/>
      <c r="U301" s="255"/>
    </row>
    <row r="302" spans="1:21" ht="18.75" customHeight="1" x14ac:dyDescent="0.4">
      <c r="A302" s="186">
        <f t="shared" si="38"/>
        <v>262</v>
      </c>
      <c r="B302" s="96"/>
      <c r="C302" s="97"/>
      <c r="D302" s="112" t="str">
        <f t="shared" si="39"/>
        <v/>
      </c>
      <c r="E302" s="98"/>
      <c r="F302" s="99"/>
      <c r="G302" s="100"/>
      <c r="H302" s="134" t="str">
        <f t="shared" si="10"/>
        <v/>
      </c>
      <c r="I302" s="135" t="str">
        <f t="shared" si="2"/>
        <v/>
      </c>
      <c r="J302" s="101"/>
      <c r="K302" s="100"/>
      <c r="L302" s="134" t="str">
        <f t="shared" si="3"/>
        <v/>
      </c>
      <c r="M302" s="135" t="str">
        <f t="shared" si="4"/>
        <v/>
      </c>
      <c r="N302" s="138" t="str">
        <f t="shared" si="5"/>
        <v/>
      </c>
      <c r="O302" s="139" t="str">
        <f t="shared" si="6"/>
        <v/>
      </c>
      <c r="P302" s="140" t="str">
        <f t="shared" si="7"/>
        <v/>
      </c>
      <c r="Q302" s="305" t="str">
        <f t="shared" si="8"/>
        <v/>
      </c>
      <c r="R302" s="223" t="str">
        <f t="shared" si="40"/>
        <v/>
      </c>
      <c r="S302" s="278"/>
      <c r="T302" s="278"/>
      <c r="U302" s="255"/>
    </row>
    <row r="303" spans="1:21" ht="18.75" customHeight="1" x14ac:dyDescent="0.4">
      <c r="A303" s="186">
        <f t="shared" si="38"/>
        <v>263</v>
      </c>
      <c r="B303" s="96"/>
      <c r="C303" s="97"/>
      <c r="D303" s="112" t="str">
        <f t="shared" si="39"/>
        <v/>
      </c>
      <c r="E303" s="98"/>
      <c r="F303" s="99"/>
      <c r="G303" s="100"/>
      <c r="H303" s="134" t="str">
        <f t="shared" si="10"/>
        <v/>
      </c>
      <c r="I303" s="135" t="str">
        <f t="shared" si="2"/>
        <v/>
      </c>
      <c r="J303" s="101"/>
      <c r="K303" s="100"/>
      <c r="L303" s="134" t="str">
        <f t="shared" si="3"/>
        <v/>
      </c>
      <c r="M303" s="135" t="str">
        <f t="shared" si="4"/>
        <v/>
      </c>
      <c r="N303" s="138" t="str">
        <f t="shared" si="5"/>
        <v/>
      </c>
      <c r="O303" s="139" t="str">
        <f t="shared" si="6"/>
        <v/>
      </c>
      <c r="P303" s="140" t="str">
        <f t="shared" si="7"/>
        <v/>
      </c>
      <c r="Q303" s="305" t="str">
        <f t="shared" si="8"/>
        <v/>
      </c>
      <c r="R303" s="223" t="str">
        <f t="shared" si="40"/>
        <v/>
      </c>
      <c r="S303" s="278"/>
      <c r="T303" s="278"/>
      <c r="U303" s="255"/>
    </row>
    <row r="304" spans="1:21" ht="18.75" customHeight="1" x14ac:dyDescent="0.4">
      <c r="A304" s="186">
        <f t="shared" si="38"/>
        <v>264</v>
      </c>
      <c r="B304" s="96"/>
      <c r="C304" s="97"/>
      <c r="D304" s="112" t="str">
        <f t="shared" si="39"/>
        <v/>
      </c>
      <c r="E304" s="98"/>
      <c r="F304" s="99"/>
      <c r="G304" s="100"/>
      <c r="H304" s="134" t="str">
        <f t="shared" si="10"/>
        <v/>
      </c>
      <c r="I304" s="135" t="str">
        <f t="shared" si="2"/>
        <v/>
      </c>
      <c r="J304" s="101"/>
      <c r="K304" s="100"/>
      <c r="L304" s="134" t="str">
        <f t="shared" si="3"/>
        <v/>
      </c>
      <c r="M304" s="135" t="str">
        <f t="shared" si="4"/>
        <v/>
      </c>
      <c r="N304" s="138" t="str">
        <f t="shared" si="5"/>
        <v/>
      </c>
      <c r="O304" s="139" t="str">
        <f t="shared" si="6"/>
        <v/>
      </c>
      <c r="P304" s="140" t="str">
        <f t="shared" si="7"/>
        <v/>
      </c>
      <c r="Q304" s="305" t="str">
        <f t="shared" si="8"/>
        <v/>
      </c>
      <c r="R304" s="223" t="str">
        <f t="shared" si="40"/>
        <v/>
      </c>
      <c r="S304" s="278"/>
      <c r="T304" s="278"/>
      <c r="U304" s="255"/>
    </row>
    <row r="305" spans="1:40" ht="18.75" customHeight="1" x14ac:dyDescent="0.4">
      <c r="A305" s="186">
        <f t="shared" si="38"/>
        <v>265</v>
      </c>
      <c r="B305" s="96"/>
      <c r="C305" s="97"/>
      <c r="D305" s="112" t="str">
        <f t="shared" si="39"/>
        <v/>
      </c>
      <c r="E305" s="98"/>
      <c r="F305" s="99"/>
      <c r="G305" s="100"/>
      <c r="H305" s="134" t="str">
        <f t="shared" si="10"/>
        <v/>
      </c>
      <c r="I305" s="135" t="str">
        <f t="shared" si="2"/>
        <v/>
      </c>
      <c r="J305" s="101"/>
      <c r="K305" s="100"/>
      <c r="L305" s="134" t="str">
        <f t="shared" si="3"/>
        <v/>
      </c>
      <c r="M305" s="135" t="str">
        <f t="shared" si="4"/>
        <v/>
      </c>
      <c r="N305" s="138" t="str">
        <f t="shared" si="5"/>
        <v/>
      </c>
      <c r="O305" s="139" t="str">
        <f t="shared" si="6"/>
        <v/>
      </c>
      <c r="P305" s="140" t="str">
        <f t="shared" si="7"/>
        <v/>
      </c>
      <c r="Q305" s="305" t="str">
        <f t="shared" si="8"/>
        <v/>
      </c>
      <c r="R305" s="223" t="str">
        <f t="shared" si="40"/>
        <v/>
      </c>
      <c r="S305" s="278"/>
      <c r="T305" s="278"/>
      <c r="U305" s="255"/>
    </row>
    <row r="306" spans="1:40" ht="18.75" customHeight="1" x14ac:dyDescent="0.4">
      <c r="A306" s="186">
        <f t="shared" si="38"/>
        <v>266</v>
      </c>
      <c r="B306" s="96"/>
      <c r="C306" s="97"/>
      <c r="D306" s="112" t="str">
        <f t="shared" si="39"/>
        <v/>
      </c>
      <c r="E306" s="98"/>
      <c r="F306" s="99"/>
      <c r="G306" s="100"/>
      <c r="H306" s="134" t="str">
        <f t="shared" si="10"/>
        <v/>
      </c>
      <c r="I306" s="135" t="str">
        <f t="shared" si="2"/>
        <v/>
      </c>
      <c r="J306" s="101"/>
      <c r="K306" s="100"/>
      <c r="L306" s="134" t="str">
        <f t="shared" si="3"/>
        <v/>
      </c>
      <c r="M306" s="135" t="str">
        <f t="shared" si="4"/>
        <v/>
      </c>
      <c r="N306" s="138" t="str">
        <f t="shared" si="5"/>
        <v/>
      </c>
      <c r="O306" s="139" t="str">
        <f t="shared" si="6"/>
        <v/>
      </c>
      <c r="P306" s="140" t="str">
        <f t="shared" si="7"/>
        <v/>
      </c>
      <c r="Q306" s="305" t="str">
        <f t="shared" si="8"/>
        <v/>
      </c>
      <c r="R306" s="223" t="str">
        <f t="shared" si="40"/>
        <v/>
      </c>
      <c r="S306" s="278"/>
      <c r="T306" s="278"/>
      <c r="U306" s="255"/>
    </row>
    <row r="307" spans="1:40" ht="18.75" customHeight="1" x14ac:dyDescent="0.4">
      <c r="A307" s="186">
        <f t="shared" si="38"/>
        <v>267</v>
      </c>
      <c r="B307" s="96"/>
      <c r="C307" s="97"/>
      <c r="D307" s="112" t="str">
        <f t="shared" si="39"/>
        <v/>
      </c>
      <c r="E307" s="98"/>
      <c r="F307" s="99"/>
      <c r="G307" s="100"/>
      <c r="H307" s="134" t="str">
        <f t="shared" si="10"/>
        <v/>
      </c>
      <c r="I307" s="135" t="str">
        <f t="shared" si="2"/>
        <v/>
      </c>
      <c r="J307" s="101"/>
      <c r="K307" s="100"/>
      <c r="L307" s="134" t="str">
        <f t="shared" si="3"/>
        <v/>
      </c>
      <c r="M307" s="135" t="str">
        <f t="shared" si="4"/>
        <v/>
      </c>
      <c r="N307" s="138" t="str">
        <f t="shared" si="5"/>
        <v/>
      </c>
      <c r="O307" s="139" t="str">
        <f t="shared" si="6"/>
        <v/>
      </c>
      <c r="P307" s="140" t="str">
        <f t="shared" si="7"/>
        <v/>
      </c>
      <c r="Q307" s="305" t="str">
        <f t="shared" si="8"/>
        <v/>
      </c>
      <c r="R307" s="223" t="str">
        <f t="shared" si="40"/>
        <v/>
      </c>
      <c r="S307" s="278"/>
      <c r="T307" s="278"/>
      <c r="U307" s="255"/>
    </row>
    <row r="308" spans="1:40" ht="18.75" customHeight="1" x14ac:dyDescent="0.4">
      <c r="A308" s="186">
        <f t="shared" si="38"/>
        <v>268</v>
      </c>
      <c r="B308" s="96"/>
      <c r="C308" s="97"/>
      <c r="D308" s="112" t="str">
        <f t="shared" si="39"/>
        <v/>
      </c>
      <c r="E308" s="98"/>
      <c r="F308" s="99"/>
      <c r="G308" s="100"/>
      <c r="H308" s="134" t="str">
        <f t="shared" si="10"/>
        <v/>
      </c>
      <c r="I308" s="135" t="str">
        <f t="shared" si="2"/>
        <v/>
      </c>
      <c r="J308" s="101"/>
      <c r="K308" s="100"/>
      <c r="L308" s="134" t="str">
        <f t="shared" si="3"/>
        <v/>
      </c>
      <c r="M308" s="135" t="str">
        <f t="shared" si="4"/>
        <v/>
      </c>
      <c r="N308" s="138" t="str">
        <f t="shared" si="5"/>
        <v/>
      </c>
      <c r="O308" s="139" t="str">
        <f t="shared" si="6"/>
        <v/>
      </c>
      <c r="P308" s="140" t="str">
        <f t="shared" si="7"/>
        <v/>
      </c>
      <c r="Q308" s="305" t="str">
        <f t="shared" si="8"/>
        <v/>
      </c>
      <c r="R308" s="223" t="str">
        <f t="shared" si="40"/>
        <v/>
      </c>
      <c r="S308" s="278"/>
      <c r="T308" s="278"/>
      <c r="U308" s="255"/>
    </row>
    <row r="309" spans="1:40" ht="18.75" customHeight="1" x14ac:dyDescent="0.4">
      <c r="A309" s="186">
        <f t="shared" si="38"/>
        <v>269</v>
      </c>
      <c r="B309" s="96"/>
      <c r="C309" s="97"/>
      <c r="D309" s="112" t="str">
        <f t="shared" si="39"/>
        <v/>
      </c>
      <c r="E309" s="98"/>
      <c r="F309" s="99"/>
      <c r="G309" s="100"/>
      <c r="H309" s="134" t="str">
        <f t="shared" si="10"/>
        <v/>
      </c>
      <c r="I309" s="135" t="str">
        <f t="shared" si="2"/>
        <v/>
      </c>
      <c r="J309" s="101"/>
      <c r="K309" s="100"/>
      <c r="L309" s="134" t="str">
        <f t="shared" si="3"/>
        <v/>
      </c>
      <c r="M309" s="135" t="str">
        <f t="shared" si="4"/>
        <v/>
      </c>
      <c r="N309" s="138" t="str">
        <f t="shared" si="5"/>
        <v/>
      </c>
      <c r="O309" s="139" t="str">
        <f t="shared" si="6"/>
        <v/>
      </c>
      <c r="P309" s="140" t="str">
        <f t="shared" si="7"/>
        <v/>
      </c>
      <c r="Q309" s="305" t="str">
        <f t="shared" si="8"/>
        <v/>
      </c>
      <c r="R309" s="223" t="str">
        <f t="shared" si="40"/>
        <v/>
      </c>
      <c r="S309" s="278"/>
      <c r="T309" s="278"/>
      <c r="U309" s="255"/>
    </row>
    <row r="310" spans="1:40" ht="18.75" customHeight="1" x14ac:dyDescent="0.4">
      <c r="A310" s="186">
        <f t="shared" si="38"/>
        <v>270</v>
      </c>
      <c r="B310" s="96"/>
      <c r="C310" s="97"/>
      <c r="D310" s="112" t="str">
        <f t="shared" si="39"/>
        <v/>
      </c>
      <c r="E310" s="98"/>
      <c r="F310" s="99"/>
      <c r="G310" s="100"/>
      <c r="H310" s="134" t="str">
        <f t="shared" si="10"/>
        <v/>
      </c>
      <c r="I310" s="135" t="str">
        <f t="shared" si="2"/>
        <v/>
      </c>
      <c r="J310" s="101"/>
      <c r="K310" s="100"/>
      <c r="L310" s="134" t="str">
        <f t="shared" si="3"/>
        <v/>
      </c>
      <c r="M310" s="135" t="str">
        <f t="shared" si="4"/>
        <v/>
      </c>
      <c r="N310" s="138" t="str">
        <f t="shared" si="5"/>
        <v/>
      </c>
      <c r="O310" s="139" t="str">
        <f t="shared" si="6"/>
        <v/>
      </c>
      <c r="P310" s="140" t="str">
        <f t="shared" si="7"/>
        <v/>
      </c>
      <c r="Q310" s="305" t="str">
        <f t="shared" si="8"/>
        <v/>
      </c>
      <c r="R310" s="223" t="str">
        <f t="shared" si="40"/>
        <v/>
      </c>
      <c r="S310" s="280"/>
      <c r="T310" s="280"/>
      <c r="U310" s="255"/>
    </row>
    <row r="311" spans="1:40" ht="18.75" customHeight="1" x14ac:dyDescent="0.4">
      <c r="A311" s="186">
        <f t="shared" si="38"/>
        <v>271</v>
      </c>
      <c r="B311" s="96"/>
      <c r="C311" s="97"/>
      <c r="D311" s="112" t="str">
        <f t="shared" si="39"/>
        <v/>
      </c>
      <c r="E311" s="98"/>
      <c r="F311" s="99"/>
      <c r="G311" s="100"/>
      <c r="H311" s="134" t="str">
        <f t="shared" si="10"/>
        <v/>
      </c>
      <c r="I311" s="135" t="str">
        <f t="shared" si="2"/>
        <v/>
      </c>
      <c r="J311" s="101"/>
      <c r="K311" s="100"/>
      <c r="L311" s="134" t="str">
        <f t="shared" si="3"/>
        <v/>
      </c>
      <c r="M311" s="135" t="str">
        <f t="shared" si="4"/>
        <v/>
      </c>
      <c r="N311" s="138" t="str">
        <f t="shared" si="5"/>
        <v/>
      </c>
      <c r="O311" s="139" t="str">
        <f t="shared" si="6"/>
        <v/>
      </c>
      <c r="P311" s="140" t="str">
        <f t="shared" si="7"/>
        <v/>
      </c>
      <c r="Q311" s="305" t="str">
        <f t="shared" si="8"/>
        <v/>
      </c>
      <c r="R311" s="223" t="str">
        <f t="shared" si="40"/>
        <v/>
      </c>
      <c r="S311" s="278"/>
      <c r="T311" s="278"/>
      <c r="U311" s="255"/>
    </row>
    <row r="312" spans="1:40" ht="18.75" customHeight="1" x14ac:dyDescent="0.4">
      <c r="A312" s="186">
        <f t="shared" si="38"/>
        <v>272</v>
      </c>
      <c r="B312" s="96"/>
      <c r="C312" s="97"/>
      <c r="D312" s="112" t="str">
        <f t="shared" si="39"/>
        <v/>
      </c>
      <c r="E312" s="98"/>
      <c r="F312" s="99"/>
      <c r="G312" s="100"/>
      <c r="H312" s="134" t="str">
        <f t="shared" si="10"/>
        <v/>
      </c>
      <c r="I312" s="135" t="str">
        <f t="shared" si="2"/>
        <v/>
      </c>
      <c r="J312" s="101"/>
      <c r="K312" s="100"/>
      <c r="L312" s="134" t="str">
        <f t="shared" si="3"/>
        <v/>
      </c>
      <c r="M312" s="135" t="str">
        <f t="shared" si="4"/>
        <v/>
      </c>
      <c r="N312" s="138" t="str">
        <f t="shared" si="5"/>
        <v/>
      </c>
      <c r="O312" s="139" t="str">
        <f t="shared" si="6"/>
        <v/>
      </c>
      <c r="P312" s="140" t="str">
        <f t="shared" si="7"/>
        <v/>
      </c>
      <c r="Q312" s="305" t="str">
        <f t="shared" si="8"/>
        <v/>
      </c>
      <c r="R312" s="223" t="str">
        <f t="shared" si="40"/>
        <v/>
      </c>
      <c r="S312" s="255"/>
      <c r="T312" s="255"/>
      <c r="U312" s="255"/>
    </row>
    <row r="313" spans="1:40" ht="18.75" customHeight="1" x14ac:dyDescent="0.4">
      <c r="A313" s="186">
        <f t="shared" si="38"/>
        <v>273</v>
      </c>
      <c r="B313" s="96"/>
      <c r="C313" s="97"/>
      <c r="D313" s="112" t="str">
        <f t="shared" si="39"/>
        <v/>
      </c>
      <c r="E313" s="98"/>
      <c r="F313" s="99"/>
      <c r="G313" s="100"/>
      <c r="H313" s="134" t="str">
        <f t="shared" si="10"/>
        <v/>
      </c>
      <c r="I313" s="135" t="str">
        <f t="shared" si="2"/>
        <v/>
      </c>
      <c r="J313" s="101"/>
      <c r="K313" s="100"/>
      <c r="L313" s="134" t="str">
        <f t="shared" si="3"/>
        <v/>
      </c>
      <c r="M313" s="135" t="str">
        <f t="shared" si="4"/>
        <v/>
      </c>
      <c r="N313" s="138" t="str">
        <f t="shared" si="5"/>
        <v/>
      </c>
      <c r="O313" s="139" t="str">
        <f t="shared" si="6"/>
        <v/>
      </c>
      <c r="P313" s="140" t="str">
        <f t="shared" si="7"/>
        <v/>
      </c>
      <c r="Q313" s="305" t="str">
        <f t="shared" si="8"/>
        <v/>
      </c>
      <c r="R313" s="223" t="str">
        <f t="shared" si="40"/>
        <v/>
      </c>
      <c r="S313" s="255"/>
      <c r="T313" s="255"/>
      <c r="U313" s="255"/>
    </row>
    <row r="314" spans="1:40" ht="18.75" customHeight="1" x14ac:dyDescent="0.4">
      <c r="A314" s="186">
        <f t="shared" si="38"/>
        <v>274</v>
      </c>
      <c r="B314" s="96"/>
      <c r="C314" s="97"/>
      <c r="D314" s="112" t="str">
        <f t="shared" si="39"/>
        <v/>
      </c>
      <c r="E314" s="98"/>
      <c r="F314" s="99"/>
      <c r="G314" s="100"/>
      <c r="H314" s="134" t="str">
        <f t="shared" si="10"/>
        <v/>
      </c>
      <c r="I314" s="135" t="str">
        <f t="shared" si="2"/>
        <v/>
      </c>
      <c r="J314" s="101"/>
      <c r="K314" s="100"/>
      <c r="L314" s="134" t="str">
        <f t="shared" si="3"/>
        <v/>
      </c>
      <c r="M314" s="135" t="str">
        <f t="shared" si="4"/>
        <v/>
      </c>
      <c r="N314" s="138" t="str">
        <f t="shared" si="5"/>
        <v/>
      </c>
      <c r="O314" s="139" t="str">
        <f t="shared" si="6"/>
        <v/>
      </c>
      <c r="P314" s="140" t="str">
        <f t="shared" si="7"/>
        <v/>
      </c>
      <c r="Q314" s="305" t="str">
        <f t="shared" si="8"/>
        <v/>
      </c>
      <c r="R314" s="223" t="str">
        <f t="shared" si="40"/>
        <v/>
      </c>
      <c r="S314" s="255"/>
      <c r="T314" s="255"/>
      <c r="U314" s="255"/>
    </row>
    <row r="315" spans="1:40" ht="18.75" customHeight="1" thickBot="1" x14ac:dyDescent="0.45">
      <c r="A315" s="186">
        <f t="shared" si="38"/>
        <v>275</v>
      </c>
      <c r="B315" s="103"/>
      <c r="C315" s="104"/>
      <c r="D315" s="112" t="str">
        <f t="shared" si="39"/>
        <v/>
      </c>
      <c r="E315" s="105"/>
      <c r="F315" s="106"/>
      <c r="G315" s="107"/>
      <c r="H315" s="136" t="str">
        <f t="shared" si="10"/>
        <v/>
      </c>
      <c r="I315" s="137" t="str">
        <f t="shared" si="2"/>
        <v/>
      </c>
      <c r="J315" s="108"/>
      <c r="K315" s="107"/>
      <c r="L315" s="134" t="str">
        <f t="shared" si="3"/>
        <v/>
      </c>
      <c r="M315" s="141" t="str">
        <f t="shared" si="4"/>
        <v/>
      </c>
      <c r="N315" s="142" t="str">
        <f t="shared" si="5"/>
        <v/>
      </c>
      <c r="O315" s="143" t="str">
        <f t="shared" si="6"/>
        <v/>
      </c>
      <c r="P315" s="144" t="str">
        <f t="shared" si="7"/>
        <v/>
      </c>
      <c r="Q315" s="306" t="str">
        <f t="shared" si="8"/>
        <v/>
      </c>
      <c r="R315" s="223" t="str">
        <f t="shared" si="40"/>
        <v/>
      </c>
      <c r="S315" s="255"/>
      <c r="T315" s="255"/>
      <c r="U315" s="255"/>
    </row>
    <row r="316" spans="1:40" ht="18.75" customHeight="1" thickTop="1" thickBot="1" x14ac:dyDescent="0.45">
      <c r="A316" s="255"/>
      <c r="B316" s="281">
        <f>COUNTA(B41:B315)</f>
        <v>0</v>
      </c>
      <c r="C316" s="282"/>
      <c r="D316" s="283"/>
      <c r="E316" s="283"/>
      <c r="F316" s="283"/>
      <c r="G316" s="284"/>
      <c r="H316" s="285"/>
      <c r="I316" s="366"/>
      <c r="J316" s="366"/>
      <c r="K316" s="283"/>
      <c r="L316" s="88"/>
      <c r="M316" s="307"/>
      <c r="N316" s="145">
        <f>COUNT(N41:N315)</f>
        <v>0</v>
      </c>
      <c r="O316" s="314" t="str">
        <f>IFERROR(SUM(O41:O315)/COUNT(O41:O315),"")</f>
        <v/>
      </c>
      <c r="P316" s="315" t="str">
        <f>IFERROR(SUM(P41:P315)/COUNT(P41:P315),"")</f>
        <v/>
      </c>
      <c r="Q316" s="304" t="str">
        <f>IFERROR(ROUNDDOWN(P316-O316,2),"")</f>
        <v/>
      </c>
      <c r="R316" s="308"/>
      <c r="S316" s="255"/>
      <c r="T316" s="255"/>
      <c r="U316" s="255"/>
    </row>
    <row r="317" spans="1:40" ht="18.75" customHeight="1" thickTop="1" x14ac:dyDescent="0.4">
      <c r="A317" s="255"/>
      <c r="B317" s="88"/>
      <c r="C317" s="286"/>
      <c r="D317" s="88"/>
      <c r="E317" s="88"/>
      <c r="F317" s="88"/>
      <c r="G317" s="88"/>
      <c r="H317" s="88"/>
      <c r="I317" s="88"/>
      <c r="J317" s="88"/>
      <c r="K317" s="88"/>
      <c r="L317" s="88"/>
      <c r="M317" s="88"/>
      <c r="N317" s="146"/>
      <c r="O317" s="367" t="s">
        <v>84</v>
      </c>
      <c r="P317" s="369" t="s">
        <v>85</v>
      </c>
      <c r="Q317" s="309"/>
      <c r="R317" s="278"/>
      <c r="S317" s="255"/>
      <c r="T317" s="255"/>
      <c r="U317" s="255"/>
    </row>
    <row r="318" spans="1:40" ht="18.75" customHeight="1" x14ac:dyDescent="0.4">
      <c r="A318" s="255"/>
      <c r="B318" s="88"/>
      <c r="C318" s="287" t="s">
        <v>154</v>
      </c>
      <c r="D318" s="88"/>
      <c r="E318" s="88"/>
      <c r="F318" s="88"/>
      <c r="G318" s="88"/>
      <c r="H318" s="88"/>
      <c r="I318" s="88"/>
      <c r="J318" s="88"/>
      <c r="K318" s="88"/>
      <c r="L318" s="88"/>
      <c r="M318" s="88"/>
      <c r="N318" s="146"/>
      <c r="O318" s="367"/>
      <c r="P318" s="369"/>
      <c r="Q318" s="310" t="s">
        <v>87</v>
      </c>
      <c r="R318" s="278"/>
      <c r="S318" s="255"/>
      <c r="T318" s="255"/>
      <c r="U318" s="255"/>
    </row>
    <row r="319" spans="1:40" ht="18.75" customHeight="1" x14ac:dyDescent="0.4">
      <c r="A319" s="255"/>
      <c r="B319" s="88"/>
      <c r="C319" s="287"/>
      <c r="D319" s="88"/>
      <c r="E319" s="88"/>
      <c r="F319" s="88"/>
      <c r="G319" s="88"/>
      <c r="H319" s="88"/>
      <c r="I319" s="88"/>
      <c r="J319" s="88"/>
      <c r="K319" s="88"/>
      <c r="L319" s="88"/>
      <c r="M319" s="88"/>
      <c r="N319" s="146"/>
      <c r="O319" s="368"/>
      <c r="P319" s="370"/>
      <c r="Q319" s="310"/>
      <c r="R319" s="278"/>
      <c r="S319" s="255"/>
      <c r="T319" s="255"/>
      <c r="U319" s="255"/>
      <c r="AN319" s="71"/>
    </row>
    <row r="320" spans="1:40" s="71" customFormat="1" ht="18.75" customHeight="1" thickBot="1" x14ac:dyDescent="0.45">
      <c r="A320" s="255"/>
      <c r="B320"/>
      <c r="C320"/>
      <c r="D320"/>
      <c r="E320"/>
      <c r="F320"/>
      <c r="G320"/>
      <c r="H320"/>
      <c r="I320"/>
      <c r="J320"/>
      <c r="K320"/>
      <c r="L320"/>
      <c r="M320"/>
      <c r="N320"/>
      <c r="O320" s="316" t="str">
        <f>IFERROR(AVERAGE(O41:O315),"")</f>
        <v/>
      </c>
      <c r="P320" s="317" t="str">
        <f>IFERROR(AVERAGE(P41:P315),"")</f>
        <v/>
      </c>
      <c r="Q320" s="318" t="str">
        <f>IFERROR(ROUNDDOWN(P320-O320,2),"")</f>
        <v/>
      </c>
      <c r="R320" s="278"/>
      <c r="S320" s="255"/>
      <c r="T320" s="255"/>
      <c r="U320" s="255"/>
      <c r="V320"/>
      <c r="W320"/>
      <c r="X320"/>
      <c r="Y320"/>
      <c r="Z320"/>
      <c r="AA320"/>
      <c r="AB320"/>
      <c r="AC320"/>
      <c r="AD320"/>
      <c r="AE320"/>
      <c r="AF320"/>
      <c r="AG320"/>
      <c r="AH320"/>
      <c r="AI320"/>
      <c r="AJ320"/>
      <c r="AK320"/>
      <c r="AL320"/>
      <c r="AM320"/>
      <c r="AN320"/>
    </row>
    <row r="321" spans="1:21" x14ac:dyDescent="0.4">
      <c r="A321" s="255"/>
      <c r="B321" s="285"/>
      <c r="C321" s="288"/>
      <c r="D321" s="289"/>
      <c r="E321" s="290"/>
      <c r="F321" s="290"/>
      <c r="G321" s="291"/>
      <c r="H321" s="291"/>
      <c r="I321" s="292"/>
      <c r="J321" s="290"/>
      <c r="K321" s="291"/>
      <c r="L321" s="291"/>
      <c r="M321" s="292"/>
      <c r="N321" s="291"/>
      <c r="O321" s="293"/>
      <c r="P321" s="294"/>
      <c r="Q321" s="294"/>
      <c r="R321" s="278"/>
      <c r="S321" s="255"/>
      <c r="T321" s="255"/>
      <c r="U321" s="255"/>
    </row>
    <row r="322" spans="1:21" x14ac:dyDescent="0.4">
      <c r="A322" s="255"/>
      <c r="B322" s="285"/>
      <c r="C322" s="288"/>
      <c r="D322" s="289"/>
      <c r="E322" s="290"/>
      <c r="F322" s="290"/>
      <c r="G322" s="291"/>
      <c r="H322" s="291"/>
      <c r="I322" s="292"/>
      <c r="J322" s="290"/>
      <c r="K322" s="291"/>
      <c r="L322" s="291"/>
      <c r="M322" s="292"/>
      <c r="N322" s="291"/>
      <c r="O322" s="293"/>
      <c r="P322" s="294"/>
      <c r="Q322" s="294"/>
      <c r="R322" s="278"/>
      <c r="S322" s="255"/>
      <c r="T322" s="255"/>
      <c r="U322" s="256"/>
    </row>
    <row r="323" spans="1:21" x14ac:dyDescent="0.4">
      <c r="A323" s="256"/>
      <c r="B323" s="285"/>
      <c r="C323" s="288"/>
      <c r="D323" s="289"/>
      <c r="E323" s="290"/>
      <c r="F323" s="290"/>
      <c r="G323" s="291"/>
      <c r="H323" s="291"/>
      <c r="I323" s="292"/>
      <c r="J323" s="290"/>
      <c r="K323" s="291"/>
      <c r="L323" s="291"/>
      <c r="M323" s="292"/>
      <c r="N323" s="291"/>
      <c r="O323" s="293"/>
      <c r="P323" s="294"/>
      <c r="Q323" s="294"/>
      <c r="R323" s="278"/>
      <c r="S323" s="255"/>
      <c r="T323" s="255"/>
      <c r="U323" s="257"/>
    </row>
    <row r="324" spans="1:21" x14ac:dyDescent="0.4">
      <c r="A324" s="257"/>
      <c r="B324" s="285"/>
      <c r="C324" s="288"/>
      <c r="D324" s="289"/>
      <c r="E324" s="290"/>
      <c r="F324" s="290"/>
      <c r="G324" s="291"/>
      <c r="H324" s="291"/>
      <c r="I324" s="292"/>
      <c r="J324" s="290"/>
      <c r="K324" s="291"/>
      <c r="L324" s="291"/>
      <c r="M324" s="292"/>
      <c r="N324" s="291"/>
      <c r="O324" s="293"/>
      <c r="P324" s="294"/>
      <c r="Q324" s="294"/>
      <c r="R324" s="278"/>
      <c r="S324" s="255"/>
      <c r="T324" s="255"/>
      <c r="U324" s="255"/>
    </row>
    <row r="325" spans="1:21" x14ac:dyDescent="0.4">
      <c r="A325" s="255"/>
      <c r="B325" s="285"/>
      <c r="C325" s="288"/>
      <c r="D325" s="289"/>
      <c r="E325" s="290"/>
      <c r="F325" s="290"/>
      <c r="G325" s="291"/>
      <c r="H325" s="291"/>
      <c r="I325" s="292"/>
      <c r="J325" s="290"/>
      <c r="K325" s="291"/>
      <c r="L325" s="291"/>
      <c r="M325" s="292"/>
      <c r="N325" s="291"/>
      <c r="O325" s="293"/>
      <c r="P325" s="294"/>
      <c r="Q325" s="294"/>
      <c r="R325" s="278"/>
      <c r="S325" s="255"/>
      <c r="T325" s="255"/>
      <c r="U325" s="255"/>
    </row>
    <row r="326" spans="1:21" x14ac:dyDescent="0.4">
      <c r="A326" s="255"/>
      <c r="B326" s="285"/>
      <c r="C326" s="288"/>
      <c r="D326" s="289"/>
      <c r="E326" s="290"/>
      <c r="F326" s="290"/>
      <c r="G326" s="291"/>
      <c r="H326" s="291"/>
      <c r="I326" s="292"/>
      <c r="J326" s="290"/>
      <c r="K326" s="291"/>
      <c r="L326" s="291"/>
      <c r="M326" s="292"/>
      <c r="N326" s="291"/>
      <c r="O326" s="293"/>
      <c r="P326" s="294"/>
      <c r="Q326" s="294"/>
      <c r="R326" s="278"/>
      <c r="S326" s="255"/>
      <c r="T326" s="255"/>
      <c r="U326" s="255"/>
    </row>
    <row r="327" spans="1:21" x14ac:dyDescent="0.4">
      <c r="A327" s="255"/>
      <c r="B327" s="285"/>
      <c r="C327" s="288"/>
      <c r="D327" s="289"/>
      <c r="E327" s="290"/>
      <c r="F327" s="290"/>
      <c r="G327" s="291"/>
      <c r="H327" s="291"/>
      <c r="I327" s="292"/>
      <c r="J327" s="290"/>
      <c r="K327" s="291"/>
      <c r="L327" s="291"/>
      <c r="M327" s="292"/>
      <c r="N327" s="291"/>
      <c r="O327" s="293"/>
      <c r="P327" s="294"/>
      <c r="Q327" s="294"/>
      <c r="R327" s="278"/>
      <c r="S327" s="255"/>
      <c r="T327" s="255"/>
      <c r="U327" s="255"/>
    </row>
    <row r="328" spans="1:21" x14ac:dyDescent="0.4">
      <c r="A328" s="255"/>
      <c r="B328" s="285"/>
      <c r="C328" s="288"/>
      <c r="D328" s="289"/>
      <c r="E328" s="290"/>
      <c r="F328" s="290"/>
      <c r="G328" s="291"/>
      <c r="H328" s="291"/>
      <c r="I328" s="292"/>
      <c r="J328" s="290"/>
      <c r="K328" s="291"/>
      <c r="L328" s="291"/>
      <c r="M328" s="292"/>
      <c r="N328" s="291"/>
      <c r="O328" s="293"/>
      <c r="P328" s="294"/>
      <c r="Q328" s="294"/>
      <c r="R328" s="278"/>
      <c r="S328" s="255"/>
      <c r="T328" s="255"/>
      <c r="U328" s="255"/>
    </row>
    <row r="329" spans="1:21" x14ac:dyDescent="0.4">
      <c r="A329" s="255"/>
      <c r="B329" s="285"/>
      <c r="C329" s="288"/>
      <c r="D329" s="289"/>
      <c r="E329" s="290"/>
      <c r="F329" s="290"/>
      <c r="G329" s="291"/>
      <c r="H329" s="291"/>
      <c r="I329" s="292"/>
      <c r="J329" s="290"/>
      <c r="K329" s="291"/>
      <c r="L329" s="291"/>
      <c r="M329" s="292"/>
      <c r="N329" s="291"/>
      <c r="O329" s="293"/>
      <c r="P329" s="294"/>
      <c r="Q329" s="294"/>
      <c r="R329" s="278"/>
      <c r="S329" s="255"/>
      <c r="T329" s="255"/>
      <c r="U329" s="255"/>
    </row>
    <row r="330" spans="1:21" x14ac:dyDescent="0.4">
      <c r="A330" s="255"/>
      <c r="B330" s="285"/>
      <c r="C330" s="288"/>
      <c r="D330" s="289"/>
      <c r="E330" s="290"/>
      <c r="F330" s="290"/>
      <c r="G330" s="291"/>
      <c r="H330" s="291"/>
      <c r="I330" s="292"/>
      <c r="J330" s="290"/>
      <c r="K330" s="291"/>
      <c r="L330" s="291"/>
      <c r="M330" s="292"/>
      <c r="N330" s="291"/>
      <c r="O330" s="293"/>
      <c r="P330" s="294"/>
      <c r="Q330" s="294"/>
      <c r="R330" s="278"/>
      <c r="S330" s="255"/>
      <c r="T330" s="255"/>
      <c r="U330" s="255"/>
    </row>
    <row r="331" spans="1:21" x14ac:dyDescent="0.4">
      <c r="A331" s="255"/>
      <c r="B331" s="285"/>
      <c r="C331" s="288"/>
      <c r="D331" s="289"/>
      <c r="E331" s="290"/>
      <c r="F331" s="290"/>
      <c r="G331" s="291"/>
      <c r="H331" s="291"/>
      <c r="I331" s="292"/>
      <c r="J331" s="290"/>
      <c r="K331" s="291"/>
      <c r="L331" s="291"/>
      <c r="M331" s="292"/>
      <c r="N331" s="291"/>
      <c r="O331" s="293"/>
      <c r="P331" s="294"/>
      <c r="Q331" s="294"/>
      <c r="R331" s="278"/>
      <c r="S331" s="255"/>
      <c r="T331" s="255"/>
      <c r="U331" s="255"/>
    </row>
    <row r="332" spans="1:21" x14ac:dyDescent="0.4">
      <c r="A332" s="255"/>
      <c r="B332" s="285"/>
      <c r="C332" s="288"/>
      <c r="D332" s="289"/>
      <c r="E332" s="290"/>
      <c r="F332" s="290"/>
      <c r="G332" s="291"/>
      <c r="H332" s="291"/>
      <c r="I332" s="292"/>
      <c r="J332" s="290"/>
      <c r="K332" s="291"/>
      <c r="L332" s="291"/>
      <c r="M332" s="292"/>
      <c r="N332" s="291"/>
      <c r="O332" s="293"/>
      <c r="P332" s="294"/>
      <c r="Q332" s="294"/>
      <c r="R332" s="278"/>
      <c r="S332" s="255"/>
      <c r="T332" s="255"/>
      <c r="U332" s="258"/>
    </row>
    <row r="333" spans="1:21" x14ac:dyDescent="0.4">
      <c r="A333" s="258"/>
      <c r="B333" s="285"/>
      <c r="C333" s="288"/>
      <c r="D333" s="289"/>
      <c r="E333" s="290"/>
      <c r="F333" s="290"/>
      <c r="G333" s="291"/>
      <c r="H333" s="291"/>
      <c r="I333" s="292"/>
      <c r="J333" s="290"/>
      <c r="K333" s="291"/>
      <c r="L333" s="291"/>
      <c r="M333" s="292"/>
      <c r="N333" s="291"/>
      <c r="O333" s="293"/>
      <c r="P333" s="294"/>
      <c r="Q333" s="294"/>
      <c r="R333" s="278"/>
      <c r="S333" s="255"/>
      <c r="T333" s="255"/>
      <c r="U333" s="258"/>
    </row>
    <row r="334" spans="1:21" x14ac:dyDescent="0.4">
      <c r="A334" s="258"/>
      <c r="B334" s="285"/>
      <c r="C334" s="288"/>
      <c r="D334" s="289"/>
      <c r="E334" s="290"/>
      <c r="F334" s="290"/>
      <c r="G334" s="291"/>
      <c r="H334" s="291"/>
      <c r="I334" s="292"/>
      <c r="J334" s="290"/>
      <c r="K334" s="291"/>
      <c r="L334" s="291"/>
      <c r="M334" s="292"/>
      <c r="N334" s="291"/>
      <c r="O334" s="293"/>
      <c r="P334" s="294"/>
      <c r="Q334" s="294"/>
      <c r="R334" s="278"/>
      <c r="S334" s="255"/>
      <c r="T334" s="255"/>
      <c r="U334" s="258"/>
    </row>
    <row r="335" spans="1:21" x14ac:dyDescent="0.4">
      <c r="A335" s="258"/>
      <c r="B335" s="285"/>
      <c r="C335" s="288"/>
      <c r="D335" s="289"/>
      <c r="E335" s="290"/>
      <c r="F335" s="290"/>
      <c r="G335" s="291"/>
      <c r="H335" s="291"/>
      <c r="I335" s="292"/>
      <c r="J335" s="290"/>
      <c r="K335" s="291"/>
      <c r="L335" s="291"/>
      <c r="M335" s="292"/>
      <c r="N335" s="291"/>
      <c r="O335" s="293"/>
      <c r="P335" s="294"/>
      <c r="Q335" s="294"/>
      <c r="R335" s="278"/>
      <c r="S335" s="255"/>
      <c r="T335" s="255"/>
      <c r="U335" s="256"/>
    </row>
    <row r="336" spans="1:21" x14ac:dyDescent="0.4">
      <c r="A336" s="256"/>
      <c r="B336" s="285"/>
      <c r="C336" s="288"/>
      <c r="D336" s="289"/>
      <c r="E336" s="290"/>
      <c r="F336" s="290"/>
      <c r="G336" s="291"/>
      <c r="H336" s="291"/>
      <c r="I336" s="292"/>
      <c r="J336" s="290"/>
      <c r="K336" s="291"/>
      <c r="L336" s="291"/>
      <c r="M336" s="292"/>
      <c r="N336" s="291"/>
      <c r="O336" s="293"/>
      <c r="P336" s="294"/>
      <c r="Q336" s="294"/>
      <c r="R336" s="278"/>
      <c r="S336" s="255"/>
      <c r="T336" s="255"/>
      <c r="U336" s="257"/>
    </row>
    <row r="337" spans="1:21" x14ac:dyDescent="0.4">
      <c r="A337" s="257"/>
      <c r="B337" s="285"/>
      <c r="C337" s="288"/>
      <c r="D337" s="289"/>
      <c r="E337" s="290"/>
      <c r="F337" s="290"/>
      <c r="G337" s="291"/>
      <c r="H337" s="291"/>
      <c r="I337" s="292"/>
      <c r="J337" s="290"/>
      <c r="K337" s="291"/>
      <c r="L337" s="291"/>
      <c r="M337" s="292"/>
      <c r="N337" s="291"/>
      <c r="O337" s="293"/>
      <c r="P337" s="294"/>
      <c r="Q337" s="294"/>
      <c r="R337" s="278"/>
      <c r="S337" s="255"/>
      <c r="T337" s="255"/>
      <c r="U337" s="255"/>
    </row>
    <row r="338" spans="1:21" x14ac:dyDescent="0.4">
      <c r="A338" s="255"/>
      <c r="B338" s="285"/>
      <c r="C338" s="288"/>
      <c r="D338" s="289"/>
      <c r="E338" s="290"/>
      <c r="F338" s="290"/>
      <c r="G338" s="291"/>
      <c r="H338" s="291"/>
      <c r="I338" s="292"/>
      <c r="J338" s="290"/>
      <c r="K338" s="291"/>
      <c r="L338" s="291"/>
      <c r="M338" s="292"/>
      <c r="N338" s="291"/>
      <c r="O338" s="293"/>
      <c r="P338" s="294"/>
      <c r="Q338" s="294"/>
      <c r="R338" s="278"/>
      <c r="S338" s="255"/>
      <c r="T338" s="255"/>
      <c r="U338" s="255"/>
    </row>
    <row r="339" spans="1:21" x14ac:dyDescent="0.4">
      <c r="A339" s="255"/>
      <c r="B339" s="285"/>
      <c r="C339" s="288"/>
      <c r="D339" s="289"/>
      <c r="E339" s="290"/>
      <c r="F339" s="290"/>
      <c r="G339" s="291"/>
      <c r="H339" s="291"/>
      <c r="I339" s="292"/>
      <c r="J339" s="290"/>
      <c r="K339" s="291"/>
      <c r="L339" s="291"/>
      <c r="M339" s="292"/>
      <c r="N339" s="291"/>
      <c r="O339" s="293"/>
      <c r="P339" s="294"/>
      <c r="Q339" s="294"/>
      <c r="R339" s="278"/>
      <c r="S339" s="255"/>
      <c r="T339" s="255"/>
    </row>
    <row r="340" spans="1:21" x14ac:dyDescent="0.4">
      <c r="B340" s="285"/>
      <c r="C340" s="288"/>
      <c r="D340" s="289"/>
      <c r="E340" s="290"/>
      <c r="F340" s="290"/>
      <c r="G340" s="291"/>
      <c r="H340" s="291"/>
      <c r="I340" s="292"/>
      <c r="J340" s="290"/>
      <c r="K340" s="291"/>
      <c r="L340" s="291"/>
      <c r="M340" s="292"/>
      <c r="N340" s="291"/>
      <c r="O340" s="293"/>
      <c r="P340" s="294"/>
      <c r="Q340" s="294"/>
      <c r="R340" s="278"/>
      <c r="S340" s="255"/>
      <c r="T340" s="255"/>
    </row>
    <row r="341" spans="1:21" x14ac:dyDescent="0.4">
      <c r="B341" s="285"/>
      <c r="C341" s="288"/>
      <c r="D341" s="289"/>
      <c r="E341" s="290"/>
      <c r="F341" s="290"/>
      <c r="G341" s="291"/>
      <c r="H341" s="291"/>
      <c r="I341" s="292"/>
      <c r="J341" s="290"/>
      <c r="K341" s="291"/>
      <c r="L341" s="291"/>
      <c r="M341" s="292"/>
      <c r="N341" s="291"/>
      <c r="O341" s="293"/>
      <c r="P341" s="294"/>
      <c r="Q341" s="294"/>
      <c r="R341" s="278"/>
      <c r="S341" s="255"/>
      <c r="T341" s="255"/>
    </row>
    <row r="342" spans="1:21" x14ac:dyDescent="0.4">
      <c r="B342" s="285"/>
      <c r="C342" s="288"/>
      <c r="D342" s="289"/>
      <c r="E342" s="290"/>
      <c r="F342" s="290"/>
      <c r="G342" s="291"/>
      <c r="H342" s="291"/>
      <c r="I342" s="292"/>
      <c r="J342" s="290"/>
      <c r="K342" s="291"/>
      <c r="L342" s="291"/>
      <c r="M342" s="292"/>
      <c r="N342" s="291"/>
      <c r="O342" s="293"/>
      <c r="P342" s="294"/>
      <c r="Q342" s="294"/>
      <c r="R342" s="278"/>
      <c r="S342" s="255"/>
      <c r="T342" s="255"/>
    </row>
    <row r="343" spans="1:21" x14ac:dyDescent="0.4">
      <c r="B343" s="285"/>
      <c r="C343" s="288"/>
      <c r="D343" s="289"/>
      <c r="E343" s="290"/>
      <c r="F343" s="290"/>
      <c r="G343" s="291"/>
      <c r="H343" s="291"/>
      <c r="I343" s="292"/>
      <c r="J343" s="290"/>
      <c r="K343" s="291"/>
      <c r="L343" s="291"/>
      <c r="M343" s="292"/>
      <c r="N343" s="291"/>
      <c r="O343" s="293"/>
      <c r="P343" s="294"/>
      <c r="Q343" s="294"/>
      <c r="R343" s="278"/>
      <c r="S343" s="255"/>
      <c r="T343" s="255"/>
    </row>
    <row r="344" spans="1:21" x14ac:dyDescent="0.4">
      <c r="B344" s="285"/>
      <c r="C344" s="288"/>
      <c r="D344" s="289"/>
      <c r="E344" s="290"/>
      <c r="F344" s="290"/>
      <c r="G344" s="291"/>
      <c r="H344" s="291"/>
      <c r="I344" s="292"/>
      <c r="J344" s="290"/>
      <c r="K344" s="291"/>
      <c r="L344" s="291"/>
      <c r="M344" s="292"/>
      <c r="N344" s="291"/>
      <c r="O344" s="293"/>
      <c r="P344" s="294"/>
      <c r="Q344" s="294"/>
      <c r="R344" s="278"/>
      <c r="S344" s="255"/>
      <c r="T344" s="255"/>
    </row>
    <row r="345" spans="1:21" x14ac:dyDescent="0.4">
      <c r="B345" s="285"/>
      <c r="C345" s="288"/>
      <c r="D345" s="289"/>
      <c r="E345" s="290"/>
      <c r="F345" s="290"/>
      <c r="G345" s="291"/>
      <c r="H345" s="291"/>
      <c r="I345" s="292"/>
      <c r="J345" s="290"/>
      <c r="K345" s="291"/>
      <c r="L345" s="291"/>
      <c r="M345" s="292"/>
      <c r="N345" s="291"/>
      <c r="O345" s="293"/>
      <c r="P345" s="294"/>
      <c r="Q345" s="294"/>
      <c r="R345" s="278"/>
      <c r="S345" s="256"/>
      <c r="T345" s="256"/>
    </row>
    <row r="346" spans="1:21" x14ac:dyDescent="0.4">
      <c r="B346" s="285"/>
      <c r="C346" s="288"/>
      <c r="D346" s="289"/>
      <c r="E346" s="290"/>
      <c r="F346" s="290"/>
      <c r="G346" s="291"/>
      <c r="H346" s="291"/>
      <c r="I346" s="292"/>
      <c r="J346" s="290"/>
      <c r="K346" s="291"/>
      <c r="L346" s="291"/>
      <c r="M346" s="292"/>
      <c r="N346" s="291"/>
      <c r="O346" s="293"/>
      <c r="P346" s="294"/>
      <c r="Q346" s="294"/>
      <c r="R346" s="278"/>
      <c r="S346" s="257"/>
      <c r="T346" s="257"/>
    </row>
    <row r="347" spans="1:21" x14ac:dyDescent="0.4">
      <c r="B347" s="285"/>
      <c r="C347" s="288"/>
      <c r="D347" s="289"/>
      <c r="E347" s="290"/>
      <c r="F347" s="290"/>
      <c r="G347" s="291"/>
      <c r="H347" s="291"/>
      <c r="I347" s="292"/>
      <c r="J347" s="290"/>
      <c r="K347" s="291"/>
      <c r="L347" s="291"/>
      <c r="M347" s="292"/>
      <c r="N347" s="291"/>
      <c r="O347" s="293"/>
      <c r="P347" s="294"/>
      <c r="Q347" s="294"/>
      <c r="R347" s="278"/>
      <c r="S347" s="255"/>
      <c r="T347" s="255"/>
    </row>
    <row r="348" spans="1:21" x14ac:dyDescent="0.4">
      <c r="B348" s="285"/>
      <c r="C348" s="288"/>
      <c r="D348" s="289"/>
      <c r="E348" s="290"/>
      <c r="F348" s="290"/>
      <c r="G348" s="291"/>
      <c r="H348" s="291"/>
      <c r="I348" s="292"/>
      <c r="J348" s="290"/>
      <c r="K348" s="291"/>
      <c r="L348" s="291"/>
      <c r="M348" s="292"/>
      <c r="N348" s="291"/>
      <c r="O348" s="293"/>
      <c r="P348" s="294"/>
      <c r="Q348" s="294"/>
      <c r="R348" s="278"/>
      <c r="S348" s="255"/>
      <c r="T348" s="255"/>
    </row>
    <row r="349" spans="1:21" x14ac:dyDescent="0.4">
      <c r="B349" s="285"/>
      <c r="C349" s="288"/>
      <c r="D349" s="289"/>
      <c r="E349" s="290"/>
      <c r="F349" s="290"/>
      <c r="G349" s="291"/>
      <c r="H349" s="291"/>
      <c r="I349" s="292"/>
      <c r="J349" s="290"/>
      <c r="K349" s="291"/>
      <c r="L349" s="291"/>
      <c r="M349" s="292"/>
      <c r="N349" s="291"/>
      <c r="O349" s="293"/>
      <c r="P349" s="294"/>
      <c r="Q349" s="294"/>
      <c r="R349" s="278"/>
      <c r="S349" s="255"/>
      <c r="T349" s="255"/>
    </row>
    <row r="350" spans="1:21" x14ac:dyDescent="0.4">
      <c r="B350" s="285"/>
      <c r="C350" s="288"/>
      <c r="D350" s="289"/>
      <c r="E350" s="290"/>
      <c r="F350" s="290"/>
      <c r="G350" s="291"/>
      <c r="H350" s="291"/>
      <c r="I350" s="292"/>
      <c r="J350" s="290"/>
      <c r="K350" s="291"/>
      <c r="L350" s="291"/>
      <c r="M350" s="292"/>
      <c r="N350" s="291"/>
      <c r="O350" s="293"/>
      <c r="P350" s="294"/>
      <c r="Q350" s="294"/>
      <c r="R350" s="278"/>
      <c r="S350" s="255"/>
      <c r="T350" s="255"/>
    </row>
    <row r="351" spans="1:21" x14ac:dyDescent="0.4">
      <c r="B351" s="285"/>
      <c r="C351" s="288"/>
      <c r="D351" s="289"/>
      <c r="E351" s="290"/>
      <c r="F351" s="290"/>
      <c r="G351" s="291"/>
      <c r="H351" s="291"/>
      <c r="I351" s="292"/>
      <c r="J351" s="290"/>
      <c r="K351" s="291"/>
      <c r="L351" s="291"/>
      <c r="M351" s="292"/>
      <c r="N351" s="291"/>
      <c r="O351" s="293"/>
      <c r="P351" s="294"/>
      <c r="Q351" s="294"/>
      <c r="R351" s="278"/>
      <c r="S351" s="255"/>
      <c r="T351" s="255"/>
    </row>
    <row r="352" spans="1:21" x14ac:dyDescent="0.4">
      <c r="B352" s="285"/>
      <c r="C352" s="288"/>
      <c r="D352" s="289"/>
      <c r="E352" s="290"/>
      <c r="F352" s="290"/>
      <c r="G352" s="291"/>
      <c r="H352" s="291"/>
      <c r="I352" s="292"/>
      <c r="J352" s="290"/>
      <c r="K352" s="291"/>
      <c r="L352" s="291"/>
      <c r="M352" s="292"/>
      <c r="N352" s="291"/>
      <c r="O352" s="293"/>
      <c r="P352" s="294"/>
      <c r="Q352" s="294"/>
      <c r="R352" s="278"/>
      <c r="S352" s="255"/>
      <c r="T352" s="255"/>
    </row>
    <row r="353" spans="2:20" x14ac:dyDescent="0.4">
      <c r="B353" s="285"/>
      <c r="C353" s="288"/>
      <c r="D353" s="289"/>
      <c r="E353" s="290"/>
      <c r="F353" s="290"/>
      <c r="G353" s="291"/>
      <c r="H353" s="291"/>
      <c r="I353" s="292"/>
      <c r="J353" s="290"/>
      <c r="K353" s="291"/>
      <c r="L353" s="291"/>
      <c r="M353" s="292"/>
      <c r="N353" s="291"/>
      <c r="O353" s="293"/>
      <c r="P353" s="294"/>
      <c r="Q353" s="294"/>
      <c r="R353" s="278"/>
      <c r="S353" s="255"/>
      <c r="T353" s="255"/>
    </row>
    <row r="354" spans="2:20" x14ac:dyDescent="0.4">
      <c r="B354" s="285"/>
      <c r="C354" s="288"/>
      <c r="D354" s="289"/>
      <c r="E354" s="290"/>
      <c r="F354" s="290"/>
      <c r="G354" s="291"/>
      <c r="H354" s="291"/>
      <c r="I354" s="292"/>
      <c r="J354" s="290"/>
      <c r="K354" s="291"/>
      <c r="L354" s="291"/>
      <c r="M354" s="292"/>
      <c r="N354" s="291"/>
      <c r="O354" s="293"/>
      <c r="P354" s="294"/>
      <c r="Q354" s="294"/>
      <c r="R354" s="278"/>
      <c r="S354" s="255"/>
      <c r="T354" s="255"/>
    </row>
    <row r="355" spans="2:20" x14ac:dyDescent="0.4">
      <c r="B355" s="295"/>
      <c r="C355" s="288"/>
      <c r="D355" s="88"/>
      <c r="E355" s="88"/>
      <c r="F355" s="88"/>
      <c r="G355" s="88"/>
      <c r="H355" s="88"/>
      <c r="I355" s="291"/>
      <c r="J355" s="88"/>
      <c r="K355" s="88"/>
      <c r="L355" s="88"/>
      <c r="M355" s="291"/>
      <c r="N355" s="291"/>
      <c r="O355" s="291"/>
      <c r="P355" s="294"/>
      <c r="Q355" s="294"/>
      <c r="R355" s="278"/>
      <c r="S355" s="258"/>
      <c r="T355" s="258"/>
    </row>
    <row r="356" spans="2:20" x14ac:dyDescent="0.4">
      <c r="B356" s="88"/>
      <c r="C356" s="288"/>
      <c r="D356" s="88"/>
      <c r="E356" s="88"/>
      <c r="F356" s="88"/>
      <c r="G356" s="88"/>
      <c r="H356" s="88"/>
      <c r="I356" s="88"/>
      <c r="J356" s="88"/>
      <c r="K356" s="88"/>
      <c r="L356" s="88"/>
      <c r="M356" s="88"/>
      <c r="N356" s="146"/>
      <c r="O356" s="146"/>
      <c r="P356" s="255"/>
      <c r="Q356" s="255"/>
      <c r="R356" s="255"/>
      <c r="S356" s="258"/>
      <c r="T356" s="258"/>
    </row>
    <row r="357" spans="2:20" x14ac:dyDescent="0.4">
      <c r="B357" s="255"/>
      <c r="C357" s="296"/>
      <c r="D357" s="255"/>
      <c r="E357" s="255"/>
      <c r="F357" s="255"/>
      <c r="G357" s="255"/>
      <c r="H357" s="255"/>
      <c r="I357" s="255"/>
      <c r="J357" s="255"/>
      <c r="K357" s="255"/>
      <c r="L357" s="255"/>
      <c r="M357" s="255"/>
      <c r="N357" s="255"/>
      <c r="O357" s="255"/>
      <c r="P357" s="255"/>
      <c r="Q357" s="255"/>
      <c r="R357" s="255"/>
      <c r="S357" s="258"/>
      <c r="T357" s="258"/>
    </row>
    <row r="358" spans="2:20" x14ac:dyDescent="0.4">
      <c r="B358" s="255"/>
      <c r="C358" s="296"/>
      <c r="D358" s="255"/>
      <c r="E358" s="255"/>
      <c r="F358" s="255"/>
      <c r="G358" s="255"/>
      <c r="H358" s="255"/>
      <c r="I358" s="255"/>
      <c r="J358" s="255"/>
      <c r="K358" s="255"/>
      <c r="L358" s="255"/>
      <c r="M358" s="255"/>
      <c r="N358" s="255"/>
      <c r="O358" s="255"/>
      <c r="P358" s="255"/>
      <c r="Q358" s="255"/>
      <c r="R358" s="255"/>
      <c r="S358" s="256"/>
      <c r="T358" s="256"/>
    </row>
    <row r="359" spans="2:20" x14ac:dyDescent="0.4">
      <c r="B359" s="255"/>
      <c r="C359" s="296"/>
      <c r="D359" s="255"/>
      <c r="E359" s="255"/>
      <c r="F359" s="255"/>
      <c r="G359" s="255"/>
      <c r="H359" s="255"/>
      <c r="I359" s="255"/>
      <c r="J359" s="255"/>
      <c r="K359" s="255"/>
      <c r="L359" s="255"/>
      <c r="M359" s="255"/>
      <c r="N359" s="255"/>
      <c r="O359" s="255"/>
      <c r="P359" s="255"/>
      <c r="Q359" s="255"/>
      <c r="R359" s="255"/>
      <c r="S359" s="257"/>
      <c r="T359" s="257"/>
    </row>
    <row r="360" spans="2:20" x14ac:dyDescent="0.4">
      <c r="B360" s="255"/>
      <c r="C360" s="296"/>
      <c r="D360" s="255"/>
      <c r="E360" s="255"/>
      <c r="F360" s="255"/>
      <c r="G360" s="255"/>
      <c r="H360" s="255"/>
      <c r="I360" s="255"/>
      <c r="J360" s="255"/>
      <c r="K360" s="255"/>
      <c r="L360" s="255"/>
      <c r="M360" s="255"/>
      <c r="N360" s="255"/>
      <c r="O360" s="255"/>
      <c r="P360" s="255"/>
      <c r="Q360" s="255"/>
      <c r="R360" s="255"/>
      <c r="S360" s="255"/>
      <c r="T360" s="255"/>
    </row>
    <row r="361" spans="2:20" x14ac:dyDescent="0.4">
      <c r="B361" s="255"/>
      <c r="C361" s="296"/>
      <c r="D361" s="255"/>
      <c r="E361" s="255"/>
      <c r="F361" s="255"/>
      <c r="G361" s="255"/>
      <c r="H361" s="255"/>
      <c r="I361" s="255"/>
      <c r="J361" s="255"/>
      <c r="K361" s="255"/>
      <c r="L361" s="255"/>
      <c r="M361" s="255"/>
      <c r="N361" s="255"/>
      <c r="O361" s="255"/>
      <c r="P361" s="255"/>
      <c r="Q361" s="255"/>
      <c r="R361" s="255"/>
      <c r="S361" s="255"/>
      <c r="T361" s="255"/>
    </row>
    <row r="362" spans="2:20" x14ac:dyDescent="0.4">
      <c r="B362" s="255"/>
      <c r="C362" s="296"/>
      <c r="D362" s="255"/>
      <c r="E362" s="255"/>
      <c r="F362" s="255"/>
      <c r="G362" s="255"/>
      <c r="H362" s="255"/>
      <c r="I362" s="255"/>
      <c r="J362" s="255"/>
      <c r="K362" s="255"/>
      <c r="L362" s="255"/>
      <c r="M362" s="255"/>
      <c r="N362" s="255"/>
      <c r="O362" s="255"/>
      <c r="P362" s="255"/>
      <c r="Q362" s="255"/>
      <c r="R362" s="255"/>
    </row>
    <row r="363" spans="2:20" x14ac:dyDescent="0.4">
      <c r="B363" s="255"/>
      <c r="C363" s="296"/>
      <c r="D363" s="255"/>
      <c r="E363" s="255"/>
      <c r="F363" s="255"/>
      <c r="G363" s="255"/>
      <c r="H363" s="255"/>
      <c r="I363" s="255"/>
      <c r="J363" s="255"/>
      <c r="K363" s="255"/>
      <c r="L363" s="255"/>
      <c r="M363" s="255"/>
      <c r="N363" s="255"/>
      <c r="O363" s="255"/>
      <c r="P363" s="255"/>
      <c r="Q363" s="255"/>
      <c r="R363" s="255"/>
    </row>
    <row r="364" spans="2:20" x14ac:dyDescent="0.4">
      <c r="B364" s="255"/>
      <c r="C364" s="296"/>
      <c r="D364" s="255"/>
      <c r="E364" s="255"/>
      <c r="F364" s="255"/>
      <c r="G364" s="255"/>
      <c r="H364" s="255"/>
      <c r="I364" s="255"/>
      <c r="J364" s="255"/>
      <c r="K364" s="255"/>
      <c r="L364" s="255"/>
      <c r="M364" s="255"/>
      <c r="N364" s="255"/>
      <c r="O364" s="255"/>
      <c r="P364" s="255"/>
      <c r="Q364" s="255"/>
      <c r="R364" s="255"/>
    </row>
    <row r="365" spans="2:20" x14ac:dyDescent="0.4">
      <c r="B365" s="255"/>
      <c r="C365" s="296"/>
      <c r="D365" s="255"/>
      <c r="E365" s="255"/>
      <c r="F365" s="255"/>
      <c r="G365" s="255"/>
      <c r="H365" s="255"/>
      <c r="I365" s="255"/>
      <c r="J365" s="255"/>
      <c r="K365" s="255"/>
      <c r="L365" s="255"/>
      <c r="M365" s="255"/>
      <c r="N365" s="255"/>
      <c r="O365" s="255"/>
      <c r="P365" s="255"/>
      <c r="Q365" s="255"/>
      <c r="R365" s="255"/>
    </row>
    <row r="366" spans="2:20" x14ac:dyDescent="0.4">
      <c r="B366" s="255"/>
      <c r="C366" s="296"/>
      <c r="D366" s="255"/>
      <c r="E366" s="255"/>
      <c r="F366" s="255"/>
      <c r="G366" s="255"/>
      <c r="H366" s="255"/>
      <c r="I366" s="255"/>
      <c r="J366" s="255"/>
      <c r="K366" s="255"/>
      <c r="L366" s="255"/>
      <c r="M366" s="255"/>
      <c r="N366" s="255"/>
      <c r="O366" s="255"/>
      <c r="P366" s="255"/>
      <c r="Q366" s="255"/>
      <c r="R366" s="255"/>
    </row>
    <row r="367" spans="2:20" x14ac:dyDescent="0.4">
      <c r="B367" s="255"/>
      <c r="C367" s="296"/>
      <c r="D367" s="255"/>
      <c r="E367" s="255"/>
      <c r="F367" s="255"/>
      <c r="G367" s="255"/>
      <c r="H367" s="255"/>
      <c r="I367" s="255"/>
      <c r="J367" s="255"/>
      <c r="K367" s="255"/>
      <c r="L367" s="255"/>
      <c r="M367" s="255"/>
      <c r="N367" s="255"/>
      <c r="O367" s="255"/>
      <c r="P367" s="255"/>
      <c r="Q367" s="255"/>
      <c r="R367" s="255"/>
    </row>
    <row r="368" spans="2:20" x14ac:dyDescent="0.4">
      <c r="B368" s="255"/>
      <c r="C368" s="296"/>
      <c r="D368" s="255"/>
      <c r="E368" s="255"/>
      <c r="F368" s="255"/>
      <c r="G368" s="255"/>
      <c r="H368" s="255"/>
      <c r="I368" s="255"/>
      <c r="J368" s="255"/>
      <c r="K368" s="255"/>
      <c r="L368" s="255"/>
      <c r="M368" s="255"/>
      <c r="N368" s="255"/>
      <c r="O368" s="255"/>
      <c r="P368" s="255"/>
      <c r="Q368" s="255"/>
      <c r="R368" s="255"/>
    </row>
    <row r="369" spans="2:18" x14ac:dyDescent="0.4">
      <c r="B369" s="255"/>
      <c r="C369" s="296"/>
      <c r="D369" s="255"/>
      <c r="E369" s="255"/>
      <c r="F369" s="255"/>
      <c r="G369" s="255"/>
      <c r="H369" s="255"/>
      <c r="I369" s="255"/>
      <c r="J369" s="255"/>
      <c r="K369" s="255"/>
      <c r="L369" s="255"/>
      <c r="M369" s="255"/>
      <c r="N369" s="255"/>
      <c r="O369" s="255"/>
      <c r="P369" s="255"/>
      <c r="Q369" s="255"/>
      <c r="R369" s="255"/>
    </row>
    <row r="370" spans="2:18" x14ac:dyDescent="0.4">
      <c r="B370" s="255"/>
      <c r="C370" s="296"/>
      <c r="D370" s="255"/>
      <c r="E370" s="255"/>
      <c r="F370" s="255"/>
      <c r="G370" s="255"/>
      <c r="H370" s="255"/>
      <c r="I370" s="255"/>
      <c r="J370" s="255"/>
      <c r="K370" s="255"/>
      <c r="L370" s="255"/>
      <c r="M370" s="255"/>
      <c r="N370" s="255"/>
      <c r="O370" s="255"/>
      <c r="P370" s="255"/>
      <c r="Q370" s="255"/>
      <c r="R370" s="255"/>
    </row>
    <row r="371" spans="2:18" x14ac:dyDescent="0.4">
      <c r="B371" s="255"/>
      <c r="C371" s="296"/>
      <c r="D371" s="255"/>
      <c r="E371" s="255"/>
      <c r="F371" s="255"/>
      <c r="G371" s="255"/>
      <c r="H371" s="255"/>
      <c r="I371" s="255"/>
      <c r="J371" s="255"/>
      <c r="K371" s="255"/>
      <c r="L371" s="255"/>
      <c r="M371" s="255"/>
      <c r="N371" s="255"/>
      <c r="O371" s="255"/>
      <c r="P371" s="255"/>
      <c r="Q371" s="255"/>
      <c r="R371" s="255"/>
    </row>
    <row r="372" spans="2:18" x14ac:dyDescent="0.4">
      <c r="B372" s="255"/>
      <c r="C372" s="296"/>
      <c r="D372" s="255"/>
      <c r="E372" s="255"/>
      <c r="F372" s="255"/>
      <c r="G372" s="255"/>
      <c r="H372" s="255"/>
      <c r="I372" s="255"/>
      <c r="J372" s="255"/>
      <c r="K372" s="255"/>
      <c r="L372" s="255"/>
      <c r="M372" s="255"/>
      <c r="N372" s="255"/>
      <c r="O372" s="255"/>
      <c r="P372" s="255"/>
      <c r="Q372" s="255"/>
      <c r="R372" s="255"/>
    </row>
    <row r="373" spans="2:18" x14ac:dyDescent="0.4">
      <c r="B373" s="255"/>
      <c r="C373" s="296"/>
      <c r="D373" s="255"/>
      <c r="E373" s="255"/>
      <c r="F373" s="255"/>
      <c r="G373" s="255"/>
      <c r="H373" s="255"/>
      <c r="I373" s="255"/>
      <c r="J373" s="255"/>
      <c r="K373" s="255"/>
      <c r="L373" s="255"/>
      <c r="M373" s="255"/>
      <c r="N373" s="255"/>
      <c r="O373" s="255"/>
      <c r="P373" s="255"/>
      <c r="Q373" s="255"/>
      <c r="R373" s="255"/>
    </row>
    <row r="374" spans="2:18" x14ac:dyDescent="0.4">
      <c r="B374" s="255"/>
      <c r="C374" s="296"/>
      <c r="D374" s="255"/>
      <c r="E374" s="255"/>
      <c r="F374" s="255"/>
      <c r="G374" s="255"/>
      <c r="H374" s="255"/>
      <c r="I374" s="255"/>
      <c r="J374" s="255"/>
      <c r="K374" s="255"/>
      <c r="L374" s="255"/>
      <c r="M374" s="255"/>
      <c r="N374" s="255"/>
      <c r="O374" s="255"/>
      <c r="P374" s="255"/>
      <c r="Q374" s="255"/>
      <c r="R374" s="255"/>
    </row>
    <row r="375" spans="2:18" x14ac:dyDescent="0.4">
      <c r="B375" s="255"/>
      <c r="C375" s="296"/>
      <c r="D375" s="255"/>
      <c r="E375" s="255"/>
      <c r="F375" s="255"/>
      <c r="G375" s="255"/>
      <c r="H375" s="255"/>
      <c r="I375" s="255"/>
      <c r="J375" s="255"/>
      <c r="K375" s="255"/>
      <c r="L375" s="255"/>
      <c r="M375" s="255"/>
      <c r="N375" s="255"/>
      <c r="O375" s="255"/>
      <c r="P375" s="255"/>
      <c r="Q375" s="255"/>
      <c r="R375" s="255"/>
    </row>
    <row r="376" spans="2:18" x14ac:dyDescent="0.4">
      <c r="B376" s="255"/>
      <c r="C376" s="296"/>
      <c r="D376" s="255"/>
      <c r="E376" s="255"/>
      <c r="F376" s="255"/>
      <c r="G376" s="255"/>
      <c r="H376" s="255"/>
      <c r="I376" s="255"/>
      <c r="J376" s="255"/>
      <c r="K376" s="255"/>
      <c r="L376" s="255"/>
      <c r="M376" s="255"/>
      <c r="N376" s="255"/>
      <c r="O376" s="255"/>
      <c r="P376" s="255"/>
      <c r="Q376" s="255"/>
      <c r="R376" s="255"/>
    </row>
    <row r="377" spans="2:18" x14ac:dyDescent="0.4">
      <c r="B377" s="255"/>
      <c r="C377" s="296"/>
      <c r="D377" s="255"/>
      <c r="E377" s="255"/>
      <c r="F377" s="255"/>
      <c r="G377" s="255"/>
      <c r="H377" s="255"/>
      <c r="I377" s="255"/>
      <c r="J377" s="255"/>
      <c r="K377" s="255"/>
      <c r="L377" s="255"/>
      <c r="M377" s="255"/>
      <c r="N377" s="255"/>
      <c r="O377" s="255"/>
      <c r="P377" s="255"/>
      <c r="Q377" s="255"/>
      <c r="R377" s="255"/>
    </row>
    <row r="378" spans="2:18" x14ac:dyDescent="0.4">
      <c r="B378" s="255"/>
      <c r="C378" s="296"/>
      <c r="D378" s="255"/>
      <c r="E378" s="255"/>
      <c r="F378" s="255"/>
      <c r="G378" s="255"/>
      <c r="H378" s="255"/>
      <c r="I378" s="255"/>
      <c r="J378" s="255"/>
      <c r="K378" s="255"/>
      <c r="L378" s="255"/>
      <c r="M378" s="255"/>
      <c r="N378" s="255"/>
      <c r="O378" s="255"/>
      <c r="P378" s="255"/>
      <c r="Q378" s="255"/>
      <c r="R378" s="255"/>
    </row>
    <row r="379" spans="2:18" x14ac:dyDescent="0.4">
      <c r="B379" s="255"/>
      <c r="C379" s="296"/>
      <c r="D379" s="255"/>
      <c r="E379" s="255"/>
      <c r="F379" s="255"/>
      <c r="G379" s="255"/>
      <c r="H379" s="255"/>
      <c r="I379" s="255"/>
      <c r="J379" s="255"/>
      <c r="K379" s="255"/>
      <c r="L379" s="255"/>
      <c r="M379" s="255"/>
      <c r="N379" s="255"/>
      <c r="O379" s="255"/>
      <c r="P379" s="255"/>
      <c r="Q379" s="255"/>
      <c r="R379" s="255"/>
    </row>
    <row r="380" spans="2:18" x14ac:dyDescent="0.4">
      <c r="B380" s="255"/>
      <c r="C380" s="296"/>
      <c r="D380" s="255"/>
      <c r="E380" s="255"/>
      <c r="F380" s="255"/>
      <c r="G380" s="255"/>
      <c r="H380" s="255"/>
      <c r="I380" s="255"/>
      <c r="J380" s="255"/>
      <c r="K380" s="255"/>
      <c r="L380" s="255"/>
      <c r="M380" s="255"/>
      <c r="N380" s="255"/>
      <c r="O380" s="255"/>
      <c r="P380" s="255"/>
      <c r="Q380" s="255"/>
      <c r="R380" s="255"/>
    </row>
    <row r="381" spans="2:18" x14ac:dyDescent="0.4">
      <c r="B381" s="255"/>
      <c r="C381" s="296"/>
      <c r="D381" s="255"/>
      <c r="E381" s="255"/>
      <c r="F381" s="255"/>
      <c r="G381" s="255"/>
      <c r="H381" s="255"/>
      <c r="I381" s="255"/>
      <c r="J381" s="255"/>
      <c r="K381" s="255"/>
      <c r="L381" s="255"/>
      <c r="M381" s="255"/>
      <c r="N381" s="255"/>
      <c r="O381" s="255"/>
      <c r="P381" s="255"/>
      <c r="Q381" s="255"/>
      <c r="R381" s="255"/>
    </row>
    <row r="382" spans="2:18" x14ac:dyDescent="0.4">
      <c r="B382" s="255"/>
      <c r="C382" s="296"/>
      <c r="D382" s="255"/>
      <c r="E382" s="255"/>
      <c r="F382" s="255"/>
      <c r="G382" s="255"/>
      <c r="H382" s="255"/>
      <c r="I382" s="255"/>
      <c r="J382" s="255"/>
      <c r="K382" s="255"/>
      <c r="L382" s="255"/>
      <c r="M382" s="255"/>
      <c r="N382" s="255"/>
      <c r="O382" s="255"/>
      <c r="P382" s="255"/>
      <c r="Q382" s="255"/>
      <c r="R382" s="255"/>
    </row>
    <row r="383" spans="2:18" x14ac:dyDescent="0.4">
      <c r="B383" s="255"/>
      <c r="C383" s="296"/>
      <c r="D383" s="255"/>
      <c r="E383" s="255"/>
      <c r="F383" s="255"/>
      <c r="G383" s="255"/>
      <c r="H383" s="255"/>
      <c r="I383" s="255"/>
      <c r="J383" s="255"/>
      <c r="K383" s="255"/>
      <c r="L383" s="255"/>
      <c r="M383" s="255"/>
      <c r="N383" s="255"/>
      <c r="O383" s="255"/>
      <c r="P383" s="255"/>
      <c r="Q383" s="255"/>
      <c r="R383" s="255"/>
    </row>
    <row r="384" spans="2:18" x14ac:dyDescent="0.4">
      <c r="B384" s="255"/>
      <c r="C384" s="296"/>
      <c r="D384" s="255"/>
      <c r="E384" s="255"/>
      <c r="F384" s="255"/>
      <c r="G384" s="255"/>
      <c r="H384" s="255"/>
      <c r="I384" s="255"/>
      <c r="J384" s="255"/>
      <c r="K384" s="255"/>
      <c r="L384" s="255"/>
      <c r="M384" s="255"/>
      <c r="N384" s="255"/>
      <c r="O384" s="255"/>
      <c r="P384" s="255"/>
      <c r="Q384" s="255"/>
      <c r="R384" s="255"/>
    </row>
    <row r="385" spans="2:18" x14ac:dyDescent="0.4">
      <c r="B385" s="255"/>
      <c r="C385" s="296"/>
      <c r="D385" s="255"/>
      <c r="E385" s="255"/>
      <c r="F385" s="255"/>
      <c r="G385" s="255"/>
      <c r="H385" s="255"/>
      <c r="I385" s="255"/>
      <c r="J385" s="255"/>
      <c r="K385" s="255"/>
      <c r="L385" s="255"/>
      <c r="M385" s="255"/>
      <c r="N385" s="255"/>
      <c r="O385" s="255"/>
      <c r="P385" s="255"/>
      <c r="Q385" s="255"/>
      <c r="R385" s="255"/>
    </row>
    <row r="386" spans="2:18" x14ac:dyDescent="0.4">
      <c r="B386" s="255"/>
      <c r="C386" s="296"/>
      <c r="D386" s="255"/>
      <c r="E386" s="255"/>
      <c r="F386" s="255"/>
      <c r="G386" s="255"/>
      <c r="H386" s="255"/>
      <c r="I386" s="255"/>
      <c r="J386" s="255"/>
      <c r="K386" s="255"/>
      <c r="L386" s="255"/>
      <c r="M386" s="255"/>
      <c r="N386" s="255"/>
      <c r="O386" s="255"/>
      <c r="P386" s="255"/>
      <c r="Q386" s="255"/>
      <c r="R386" s="255"/>
    </row>
    <row r="387" spans="2:18" x14ac:dyDescent="0.4">
      <c r="B387" s="255"/>
      <c r="C387" s="296"/>
      <c r="D387" s="255"/>
      <c r="E387" s="255"/>
      <c r="F387" s="255"/>
      <c r="G387" s="255"/>
      <c r="H387" s="255"/>
      <c r="I387" s="255"/>
      <c r="J387" s="255"/>
      <c r="K387" s="255"/>
      <c r="L387" s="255"/>
      <c r="M387" s="255"/>
      <c r="N387" s="255"/>
      <c r="O387" s="255"/>
      <c r="P387" s="255"/>
      <c r="Q387" s="255"/>
      <c r="R387" s="255"/>
    </row>
    <row r="388" spans="2:18" x14ac:dyDescent="0.4">
      <c r="B388" s="255"/>
      <c r="C388" s="296"/>
      <c r="D388" s="255"/>
      <c r="E388" s="255"/>
      <c r="F388" s="255"/>
      <c r="G388" s="255"/>
      <c r="H388" s="255"/>
      <c r="I388" s="255"/>
      <c r="J388" s="255"/>
      <c r="K388" s="255"/>
      <c r="L388" s="255"/>
      <c r="M388" s="255"/>
      <c r="N388" s="255"/>
      <c r="O388" s="255"/>
      <c r="P388" s="255"/>
      <c r="Q388" s="255"/>
      <c r="R388" s="255"/>
    </row>
    <row r="389" spans="2:18" x14ac:dyDescent="0.4">
      <c r="B389" s="255"/>
      <c r="C389" s="296"/>
      <c r="D389" s="255"/>
      <c r="E389" s="255"/>
      <c r="F389" s="255"/>
      <c r="G389" s="255"/>
      <c r="H389" s="255"/>
      <c r="I389" s="255"/>
      <c r="J389" s="255"/>
      <c r="K389" s="255"/>
      <c r="L389" s="255"/>
      <c r="M389" s="255"/>
      <c r="N389" s="255"/>
      <c r="O389" s="255"/>
      <c r="P389" s="255"/>
      <c r="Q389" s="255"/>
      <c r="R389" s="255"/>
    </row>
    <row r="390" spans="2:18" x14ac:dyDescent="0.4">
      <c r="B390" s="255"/>
      <c r="C390" s="296"/>
      <c r="D390" s="255"/>
      <c r="E390" s="255"/>
      <c r="F390" s="255"/>
      <c r="G390" s="255"/>
      <c r="H390" s="255"/>
      <c r="I390" s="255"/>
      <c r="J390" s="255"/>
      <c r="K390" s="255"/>
      <c r="L390" s="255"/>
      <c r="M390" s="255"/>
      <c r="N390" s="255"/>
      <c r="O390" s="255"/>
      <c r="P390" s="255"/>
      <c r="Q390" s="255"/>
      <c r="R390" s="255"/>
    </row>
    <row r="391" spans="2:18" x14ac:dyDescent="0.4">
      <c r="B391" s="255"/>
      <c r="C391" s="296"/>
      <c r="D391" s="255"/>
      <c r="E391" s="255"/>
      <c r="F391" s="255"/>
      <c r="G391" s="255"/>
      <c r="H391" s="255"/>
      <c r="I391" s="255"/>
      <c r="J391" s="255"/>
      <c r="K391" s="255"/>
      <c r="L391" s="255"/>
      <c r="M391" s="255"/>
      <c r="N391" s="255"/>
      <c r="O391" s="255"/>
      <c r="P391" s="256"/>
      <c r="Q391" s="256"/>
      <c r="R391" s="256"/>
    </row>
    <row r="392" spans="2:18" x14ac:dyDescent="0.4">
      <c r="B392" s="256"/>
      <c r="C392" s="297"/>
      <c r="D392" s="256"/>
      <c r="E392" s="256"/>
      <c r="F392" s="256"/>
      <c r="G392" s="256"/>
      <c r="H392" s="256"/>
      <c r="I392" s="256"/>
      <c r="J392" s="256"/>
      <c r="K392" s="256"/>
      <c r="L392" s="256"/>
      <c r="M392" s="256"/>
      <c r="N392" s="256"/>
      <c r="O392" s="256"/>
      <c r="P392" s="257"/>
      <c r="Q392" s="257"/>
      <c r="R392" s="257"/>
    </row>
    <row r="393" spans="2:18" x14ac:dyDescent="0.4">
      <c r="B393" s="257"/>
      <c r="C393" s="298"/>
      <c r="D393" s="257"/>
      <c r="E393" s="257"/>
      <c r="F393" s="257"/>
      <c r="G393" s="257"/>
      <c r="H393" s="257"/>
      <c r="I393" s="257"/>
      <c r="J393" s="257"/>
      <c r="K393" s="257"/>
      <c r="L393" s="257"/>
      <c r="M393" s="257"/>
      <c r="N393" s="257"/>
      <c r="O393" s="257"/>
      <c r="P393" s="255"/>
      <c r="Q393" s="255"/>
      <c r="R393" s="255"/>
    </row>
    <row r="394" spans="2:18" x14ac:dyDescent="0.4">
      <c r="B394" s="255"/>
      <c r="C394" s="296"/>
      <c r="D394" s="255"/>
      <c r="E394" s="255"/>
      <c r="F394" s="255"/>
      <c r="G394" s="255"/>
      <c r="H394" s="255"/>
      <c r="I394" s="255"/>
      <c r="J394" s="255"/>
      <c r="K394" s="255"/>
      <c r="L394" s="255"/>
      <c r="M394" s="255"/>
      <c r="N394" s="255"/>
      <c r="O394" s="255"/>
      <c r="P394" s="255"/>
      <c r="Q394" s="255"/>
      <c r="R394" s="255"/>
    </row>
    <row r="395" spans="2:18" x14ac:dyDescent="0.4">
      <c r="B395" s="255"/>
      <c r="C395" s="296"/>
      <c r="D395" s="255"/>
      <c r="E395" s="255"/>
      <c r="F395" s="255"/>
      <c r="G395" s="255"/>
      <c r="H395" s="255"/>
      <c r="I395" s="255"/>
      <c r="J395" s="255"/>
      <c r="K395" s="255"/>
      <c r="L395" s="255"/>
      <c r="M395" s="255"/>
      <c r="N395" s="255"/>
      <c r="O395" s="255"/>
      <c r="P395" s="255"/>
      <c r="Q395" s="255"/>
      <c r="R395" s="255"/>
    </row>
    <row r="396" spans="2:18" x14ac:dyDescent="0.4">
      <c r="B396" s="255"/>
      <c r="C396" s="296"/>
      <c r="D396" s="255"/>
      <c r="E396" s="255"/>
      <c r="F396" s="255"/>
      <c r="G396" s="255"/>
      <c r="H396" s="255"/>
      <c r="I396" s="255"/>
      <c r="J396" s="255"/>
      <c r="K396" s="255"/>
      <c r="L396" s="255"/>
      <c r="M396" s="255"/>
      <c r="N396" s="255"/>
      <c r="O396" s="255"/>
      <c r="P396" s="255"/>
      <c r="Q396" s="255"/>
      <c r="R396" s="255"/>
    </row>
    <row r="397" spans="2:18" x14ac:dyDescent="0.4">
      <c r="B397" s="255"/>
      <c r="C397" s="296"/>
      <c r="D397" s="255"/>
      <c r="E397" s="255"/>
      <c r="F397" s="255"/>
      <c r="G397" s="255"/>
      <c r="H397" s="255"/>
      <c r="I397" s="255"/>
      <c r="J397" s="255"/>
      <c r="K397" s="255"/>
      <c r="L397" s="255"/>
      <c r="M397" s="255"/>
      <c r="N397" s="255"/>
      <c r="O397" s="255"/>
      <c r="P397" s="255"/>
      <c r="Q397" s="255"/>
      <c r="R397" s="255"/>
    </row>
    <row r="398" spans="2:18" x14ac:dyDescent="0.4">
      <c r="B398" s="255"/>
      <c r="C398" s="296"/>
      <c r="D398" s="255"/>
      <c r="E398" s="255"/>
      <c r="F398" s="255"/>
      <c r="G398" s="255"/>
      <c r="H398" s="255"/>
      <c r="I398" s="255"/>
      <c r="J398" s="255"/>
      <c r="K398" s="255"/>
      <c r="L398" s="255"/>
      <c r="M398" s="255"/>
      <c r="N398" s="255"/>
      <c r="O398" s="255"/>
      <c r="P398" s="255"/>
      <c r="Q398" s="255"/>
      <c r="R398" s="255"/>
    </row>
    <row r="399" spans="2:18" x14ac:dyDescent="0.4">
      <c r="B399" s="255"/>
      <c r="C399" s="296"/>
      <c r="D399" s="255"/>
      <c r="E399" s="255"/>
      <c r="F399" s="255"/>
      <c r="G399" s="255"/>
      <c r="H399" s="255"/>
      <c r="I399" s="255"/>
      <c r="J399" s="255"/>
      <c r="K399" s="255"/>
      <c r="L399" s="255"/>
      <c r="M399" s="255"/>
      <c r="N399" s="255"/>
      <c r="O399" s="255"/>
      <c r="P399" s="255"/>
      <c r="Q399" s="255"/>
      <c r="R399" s="255"/>
    </row>
    <row r="400" spans="2:18" x14ac:dyDescent="0.4">
      <c r="B400" s="255"/>
      <c r="C400" s="296"/>
      <c r="D400" s="255"/>
      <c r="E400" s="255"/>
      <c r="F400" s="255"/>
      <c r="G400" s="255"/>
      <c r="H400" s="255"/>
      <c r="I400" s="255"/>
      <c r="J400" s="255"/>
      <c r="K400" s="255"/>
      <c r="L400" s="255"/>
      <c r="M400" s="255"/>
      <c r="N400" s="255"/>
      <c r="O400" s="255"/>
      <c r="P400" s="255"/>
      <c r="Q400" s="255"/>
      <c r="R400" s="255"/>
    </row>
    <row r="401" spans="2:18" x14ac:dyDescent="0.4">
      <c r="B401" s="255"/>
      <c r="C401" s="296"/>
      <c r="D401" s="255"/>
      <c r="E401" s="255"/>
      <c r="F401" s="255"/>
      <c r="G401" s="255"/>
      <c r="H401" s="255"/>
      <c r="I401" s="255"/>
      <c r="J401" s="255"/>
      <c r="K401" s="255"/>
      <c r="L401" s="255"/>
      <c r="M401" s="255"/>
      <c r="N401" s="255"/>
      <c r="O401" s="255"/>
      <c r="P401" s="258"/>
      <c r="Q401" s="258"/>
      <c r="R401" s="258"/>
    </row>
    <row r="402" spans="2:18" x14ac:dyDescent="0.4">
      <c r="B402" s="258"/>
      <c r="C402" s="297"/>
      <c r="D402" s="258"/>
      <c r="E402" s="258"/>
      <c r="F402" s="258"/>
      <c r="G402" s="258"/>
      <c r="H402" s="258"/>
      <c r="I402" s="258"/>
      <c r="J402" s="258"/>
      <c r="K402" s="258"/>
      <c r="L402" s="258"/>
      <c r="M402" s="258"/>
      <c r="N402" s="258"/>
      <c r="O402" s="258"/>
      <c r="P402" s="258"/>
      <c r="Q402" s="258"/>
      <c r="R402" s="258"/>
    </row>
    <row r="403" spans="2:18" x14ac:dyDescent="0.4">
      <c r="B403" s="258"/>
      <c r="C403" s="297"/>
      <c r="D403" s="258"/>
      <c r="E403" s="258"/>
      <c r="F403" s="258"/>
      <c r="G403" s="258"/>
      <c r="H403" s="258"/>
      <c r="I403" s="258"/>
      <c r="J403" s="258"/>
      <c r="K403" s="258"/>
      <c r="L403" s="258"/>
      <c r="M403" s="258"/>
      <c r="N403" s="258"/>
      <c r="O403" s="258"/>
      <c r="P403" s="258"/>
      <c r="Q403" s="258"/>
      <c r="R403" s="258"/>
    </row>
    <row r="404" spans="2:18" x14ac:dyDescent="0.4">
      <c r="B404" s="258"/>
      <c r="C404" s="297"/>
      <c r="D404" s="258"/>
      <c r="E404" s="258"/>
      <c r="F404" s="258"/>
      <c r="G404" s="258"/>
      <c r="H404" s="258"/>
      <c r="I404" s="258"/>
      <c r="J404" s="258"/>
      <c r="K404" s="258"/>
      <c r="L404" s="258"/>
      <c r="M404" s="258"/>
      <c r="N404" s="258"/>
      <c r="O404" s="258"/>
      <c r="P404" s="256"/>
      <c r="Q404" s="256"/>
      <c r="R404" s="256"/>
    </row>
    <row r="405" spans="2:18" x14ac:dyDescent="0.4">
      <c r="B405" s="256"/>
      <c r="C405" s="297"/>
      <c r="D405" s="256"/>
      <c r="E405" s="256"/>
      <c r="F405" s="256"/>
      <c r="G405" s="256"/>
      <c r="H405" s="256"/>
      <c r="I405" s="256"/>
      <c r="J405" s="256"/>
      <c r="K405" s="256"/>
      <c r="L405" s="256"/>
      <c r="M405" s="256"/>
      <c r="N405" s="256"/>
      <c r="O405" s="256"/>
      <c r="P405" s="257"/>
      <c r="Q405" s="257"/>
      <c r="R405" s="257"/>
    </row>
    <row r="406" spans="2:18" x14ac:dyDescent="0.4">
      <c r="B406" s="257"/>
      <c r="C406" s="298"/>
      <c r="D406" s="257"/>
      <c r="E406" s="257"/>
      <c r="F406" s="257"/>
      <c r="G406" s="257"/>
      <c r="H406" s="257"/>
      <c r="I406" s="257"/>
      <c r="J406" s="257"/>
      <c r="K406" s="257"/>
      <c r="L406" s="257"/>
      <c r="M406" s="257"/>
      <c r="N406" s="257"/>
      <c r="O406" s="257"/>
      <c r="P406" s="255"/>
      <c r="Q406" s="255"/>
      <c r="R406" s="255"/>
    </row>
    <row r="407" spans="2:18" x14ac:dyDescent="0.4">
      <c r="B407" s="255"/>
      <c r="C407" s="296"/>
      <c r="D407" s="255"/>
      <c r="E407" s="255"/>
      <c r="F407" s="255"/>
      <c r="G407" s="255"/>
      <c r="H407" s="255"/>
      <c r="I407" s="255"/>
      <c r="J407" s="255"/>
      <c r="K407" s="255"/>
      <c r="L407" s="255"/>
      <c r="M407" s="255"/>
      <c r="N407" s="255"/>
      <c r="O407" s="255"/>
      <c r="P407" s="255"/>
      <c r="Q407" s="255"/>
      <c r="R407" s="255"/>
    </row>
    <row r="408" spans="2:18" x14ac:dyDescent="0.4">
      <c r="B408" s="255"/>
      <c r="C408" s="296"/>
      <c r="D408" s="255"/>
      <c r="E408" s="255"/>
      <c r="F408" s="255"/>
      <c r="G408" s="255"/>
      <c r="H408" s="255"/>
      <c r="I408" s="255"/>
      <c r="J408" s="255"/>
      <c r="K408" s="255"/>
      <c r="L408" s="255"/>
      <c r="M408" s="255"/>
      <c r="N408" s="255"/>
      <c r="O408" s="255"/>
    </row>
  </sheetData>
  <sheetProtection sheet="1" objects="1" scenarios="1"/>
  <mergeCells count="147">
    <mergeCell ref="Z31:AA31"/>
    <mergeCell ref="I316:J316"/>
    <mergeCell ref="O317:O319"/>
    <mergeCell ref="P317:P319"/>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 ref="Z47:AA47"/>
    <mergeCell ref="AB47:AE47"/>
    <mergeCell ref="AF47:AI47"/>
    <mergeCell ref="AJ47:AJ50"/>
    <mergeCell ref="AK47:AM47"/>
    <mergeCell ref="AE48:AE50"/>
    <mergeCell ref="AF48:AF50"/>
    <mergeCell ref="AG48:AH48"/>
    <mergeCell ref="AI48:AI50"/>
    <mergeCell ref="AB44:AD44"/>
    <mergeCell ref="AE44:AG44"/>
    <mergeCell ref="X45:X46"/>
    <mergeCell ref="Y45:AA46"/>
    <mergeCell ref="AB46:AE46"/>
    <mergeCell ref="AF46:AI46"/>
    <mergeCell ref="AB40:AD40"/>
    <mergeCell ref="AE40:AG40"/>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36:AG36"/>
    <mergeCell ref="D37:E37"/>
    <mergeCell ref="F37:I37"/>
    <mergeCell ref="J37:M37"/>
    <mergeCell ref="N37:N39"/>
    <mergeCell ref="O37:Q37"/>
    <mergeCell ref="X37:Y37"/>
    <mergeCell ref="AB37:AG37"/>
    <mergeCell ref="I38:I39"/>
    <mergeCell ref="J38:J39"/>
    <mergeCell ref="AB39:AD39"/>
    <mergeCell ref="AE39:AG39"/>
    <mergeCell ref="V33:W34"/>
    <mergeCell ref="B34:C34"/>
    <mergeCell ref="B35:C35"/>
    <mergeCell ref="F36:I36"/>
    <mergeCell ref="J36:M36"/>
    <mergeCell ref="O36:Q36"/>
    <mergeCell ref="B30:C30"/>
    <mergeCell ref="B31:C31"/>
    <mergeCell ref="O31:O33"/>
    <mergeCell ref="P31:P33"/>
    <mergeCell ref="B32:C32"/>
    <mergeCell ref="B33:C33"/>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F18:I18"/>
    <mergeCell ref="W18:X18"/>
    <mergeCell ref="Y18:Z18"/>
    <mergeCell ref="F13:I13"/>
    <mergeCell ref="B14:E14"/>
    <mergeCell ref="W14:X14"/>
    <mergeCell ref="Y14:Z14"/>
    <mergeCell ref="Y15:Z15"/>
    <mergeCell ref="F16:I16"/>
    <mergeCell ref="Y16:Z16"/>
    <mergeCell ref="AK7:AL7"/>
    <mergeCell ref="AI8:AJ8"/>
    <mergeCell ref="AK8:AL8"/>
    <mergeCell ref="F9:I9"/>
    <mergeCell ref="AI9:AJ9"/>
    <mergeCell ref="AK9:AL9"/>
    <mergeCell ref="B17:E17"/>
    <mergeCell ref="W17:X17"/>
    <mergeCell ref="Y17:Z17"/>
    <mergeCell ref="AK35:AN35"/>
    <mergeCell ref="AK36:AL36"/>
    <mergeCell ref="AM36:AN36"/>
    <mergeCell ref="AK37:AL37"/>
    <mergeCell ref="AM37:AN37"/>
    <mergeCell ref="AK38:AN38"/>
    <mergeCell ref="B1:R1"/>
    <mergeCell ref="B2:R2"/>
    <mergeCell ref="V2:AL2"/>
    <mergeCell ref="B3:G3"/>
    <mergeCell ref="H3:O3"/>
    <mergeCell ref="B5:C5"/>
    <mergeCell ref="H5:N5"/>
    <mergeCell ref="AI5:AJ5"/>
    <mergeCell ref="AK5:AL5"/>
    <mergeCell ref="AI10:AJ10"/>
    <mergeCell ref="AK10:AL10"/>
    <mergeCell ref="AI11:AJ11"/>
    <mergeCell ref="AK11:AL11"/>
    <mergeCell ref="F12:I12"/>
    <mergeCell ref="AI12:AJ12"/>
    <mergeCell ref="AK12:AL12"/>
    <mergeCell ref="B6:J6"/>
    <mergeCell ref="AK6:AL6"/>
  </mergeCells>
  <phoneticPr fontId="2"/>
  <conditionalFormatting sqref="B41:D315">
    <cfRule type="containsBlanks" dxfId="25" priority="3">
      <formula>LEN(TRIM(B41))=0</formula>
    </cfRule>
  </conditionalFormatting>
  <conditionalFormatting sqref="C41:C315">
    <cfRule type="containsText" dxfId="24" priority="4" operator="containsText" text="01">
      <formula>NOT(ISERROR(SEARCH("01",C41)))</formula>
    </cfRule>
    <cfRule type="containsText" dxfId="23" priority="5" operator="containsText" text="02">
      <formula>NOT(ISERROR(SEARCH("02",C41)))</formula>
    </cfRule>
    <cfRule type="containsText" dxfId="22" priority="6" operator="containsText" text="03">
      <formula>NOT(ISERROR(SEARCH("03",C41)))</formula>
    </cfRule>
    <cfRule type="containsText" dxfId="21" priority="7" operator="containsText" text="04">
      <formula>NOT(ISERROR(SEARCH("04",C41)))</formula>
    </cfRule>
    <cfRule type="containsText" dxfId="20" priority="8" operator="containsText" text="06">
      <formula>NOT(ISERROR(SEARCH("06",C41)))</formula>
    </cfRule>
  </conditionalFormatting>
  <conditionalFormatting sqref="E41:E315 G41:H315 K41:L315">
    <cfRule type="expression" dxfId="19" priority="10">
      <formula>$C41="02【日給制+手当(月額)】"</formula>
    </cfRule>
  </conditionalFormatting>
  <conditionalFormatting sqref="E41:E315 H41:H315 L41:L315">
    <cfRule type="expression" dxfId="18" priority="9">
      <formula>$C41&lt;&gt;"02【日給制+手当(月額)】"</formula>
    </cfRule>
  </conditionalFormatting>
  <conditionalFormatting sqref="F41:G315">
    <cfRule type="containsBlanks" dxfId="17" priority="11">
      <formula>LEN(TRIM(F41))=0</formula>
    </cfRule>
  </conditionalFormatting>
  <conditionalFormatting sqref="J41:K315">
    <cfRule type="containsBlanks" dxfId="16" priority="12">
      <formula>LEN(TRIM(J41))=0</formula>
    </cfRule>
  </conditionalFormatting>
  <conditionalFormatting sqref="O41:O315">
    <cfRule type="cellIs" dxfId="15" priority="13" operator="lessThan">
      <formula>998</formula>
    </cfRule>
  </conditionalFormatting>
  <conditionalFormatting sqref="P41:P315">
    <cfRule type="cellIs" dxfId="14" priority="2" operator="lessThan">
      <formula>1062</formula>
    </cfRule>
  </conditionalFormatting>
  <conditionalFormatting sqref="R41:R315">
    <cfRule type="containsText" dxfId="13" priority="15" operator="containsText" text="最低">
      <formula>NOT(ISERROR(SEARCH("最低",R41)))</formula>
    </cfRule>
  </conditionalFormatting>
  <conditionalFormatting sqref="X52:Z61">
    <cfRule type="containsBlanks" dxfId="12" priority="16">
      <formula>LEN(TRIM(X52))=0</formula>
    </cfRule>
  </conditionalFormatting>
  <conditionalFormatting sqref="Y52:Y61">
    <cfRule type="containsText" dxfId="11" priority="17" operator="containsText" text="01">
      <formula>NOT(ISERROR(SEARCH("01",Y52)))</formula>
    </cfRule>
    <cfRule type="containsText" dxfId="10" priority="18" operator="containsText" text="02">
      <formula>NOT(ISERROR(SEARCH("02",Y52)))</formula>
    </cfRule>
    <cfRule type="containsText" dxfId="9" priority="19" operator="containsText" text="03">
      <formula>NOT(ISERROR(SEARCH("03",Y52)))</formula>
    </cfRule>
    <cfRule type="containsText" dxfId="8" priority="20" operator="containsText" text="04">
      <formula>NOT(ISERROR(SEARCH("04",Y52)))</formula>
    </cfRule>
    <cfRule type="containsText" dxfId="7" priority="21" operator="containsText" text="06">
      <formula>NOT(ISERROR(SEARCH("06",Y52)))</formula>
    </cfRule>
  </conditionalFormatting>
  <conditionalFormatting sqref="AA52:AA61 AC52:AD61 AG52:AH61">
    <cfRule type="expression" dxfId="6" priority="23">
      <formula>$Y52="02【日給制+手当(月額)】"</formula>
    </cfRule>
  </conditionalFormatting>
  <conditionalFormatting sqref="AA52:AA61 AD52:AD61 AH52:AH61">
    <cfRule type="expression" dxfId="5" priority="22">
      <formula>$Y52&lt;&gt;"02【日給制+手当(月額)】"</formula>
    </cfRule>
  </conditionalFormatting>
  <conditionalFormatting sqref="AB52:AC61">
    <cfRule type="containsBlanks" dxfId="4" priority="24">
      <formula>LEN(TRIM(AB52))=0</formula>
    </cfRule>
  </conditionalFormatting>
  <conditionalFormatting sqref="AF52:AG61">
    <cfRule type="containsBlanks" dxfId="3" priority="25">
      <formula>LEN(TRIM(AF52))=0</formula>
    </cfRule>
  </conditionalFormatting>
  <conditionalFormatting sqref="AK52:AK61">
    <cfRule type="cellIs" dxfId="2" priority="26" operator="lessThan">
      <formula>998</formula>
    </cfRule>
  </conditionalFormatting>
  <conditionalFormatting sqref="AL52:AL61">
    <cfRule type="cellIs" dxfId="1" priority="1" operator="lessThan">
      <formula>1062</formula>
    </cfRule>
  </conditionalFormatting>
  <conditionalFormatting sqref="AN52:AN61">
    <cfRule type="containsText" dxfId="0" priority="27" operator="containsText" text="最低">
      <formula>NOT(ISERROR(SEARCH("最低",AN52)))</formula>
    </cfRule>
  </conditionalFormatting>
  <dataValidations count="7">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315" xr:uid="{98FEB173-E69B-4FCC-8CEF-630308D55F8E}"/>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315" xr:uid="{3E8238DD-6A28-4A17-B4C6-CBA57AA8876B}">
      <formula1>"01【月給制】,02【日給制+手当(月額)】,03【日給制】,04【時給制】,05【完全歩合制】,06【固定給+歩合制】,88【退職・異動等】"</formula1>
    </dataValidation>
    <dataValidation imeMode="off" allowBlank="1" showInputMessage="1" showErrorMessage="1" sqref="D30:D32 D26:D28 D7:D9 D11:D13 D15:D16 Z44 Z40:Z42 F21 D18:D20" xr:uid="{08D98105-A469-4780-8F47-45BA6419429D}"/>
    <dataValidation type="list" allowBlank="1" showInputMessage="1" showErrorMessage="1" sqref="I22" xr:uid="{6DB49B52-2E03-47FD-B139-7DE42AB91391}">
      <formula1>"予定,実績"</formula1>
    </dataValidation>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B52538E5-0A7F-4591-B3BE-7E6CCED9AFF1}"/>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78F02B10-9C0C-49BA-971F-3BE1A93FCF42}"/>
    <dataValidation type="list" allowBlank="1" showInputMessage="1" showErrorMessage="1" sqref="Y52:Y61" xr:uid="{F9B3553B-2F77-42F6-B8CD-BA3AEFD92477}">
      <formula1>"01【月給制】,02【日給制+手当(月額)】,03【日給制】,04【時給制】,05【完全歩合制】,06【固定給+歩合制】,88【異動・退職等】"</formula1>
    </dataValidation>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【様式第５号の４】事業場内賃金(時給単価)の平均</vt:lpstr>
      <vt:lpstr>150人まで（賃上げ確認表）</vt:lpstr>
      <vt:lpstr>190人まで（賃上げ確認表）</vt:lpstr>
      <vt:lpstr>230人まで（賃上げ確認表）</vt:lpstr>
      <vt:lpstr>275人まで（賃上げ確認表）</vt:lpstr>
      <vt:lpstr>'【様式第５号の４】事業場内賃金(時給単価)の平均'!Print_Area</vt:lpstr>
      <vt:lpstr>'150人まで（賃上げ確認表）'!Print_Area</vt:lpstr>
      <vt:lpstr>'190人まで（賃上げ確認表）'!Print_Area</vt:lpstr>
      <vt:lpstr>'230人まで（賃上げ確認表）'!Print_Area</vt:lpstr>
      <vt:lpstr>'275人まで（賃上げ確認表）'!Print_Area</vt:lpstr>
      <vt:lpstr>'150人まで（賃上げ確認表）'!Print_Titles</vt:lpstr>
      <vt:lpstr>'190人まで（賃上げ確認表）'!Print_Titles</vt:lpstr>
      <vt:lpstr>'230人まで（賃上げ確認表）'!Print_Titles</vt:lpstr>
      <vt:lpstr>'275人まで（賃上げ確認表）'!Print_Titles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友井 励子</dc:creator>
  <cp:keywords/>
  <dc:description/>
  <cp:lastModifiedBy>友井 励子</cp:lastModifiedBy>
  <cp:revision/>
  <dcterms:created xsi:type="dcterms:W3CDTF">2024-01-30T01:10:06Z</dcterms:created>
  <dcterms:modified xsi:type="dcterms:W3CDTF">2025-08-20T01:03:26Z</dcterms:modified>
  <cp:category/>
  <cp:contentStatus/>
</cp:coreProperties>
</file>