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e.honbo\Documents\R7アルミ循環配慮事業\交付要綱・募集要領\様式\"/>
    </mc:Choice>
  </mc:AlternateContent>
  <xr:revisionPtr revIDLastSave="0" documentId="13_ncr:1_{6E4A182D-C7BC-4DBD-AD1B-DEC52B0812AC}" xr6:coauthVersionLast="36" xr6:coauthVersionMax="47" xr10:uidLastSave="{00000000-0000-0000-0000-000000000000}"/>
  <bookViews>
    <workbookView xWindow="28680" yWindow="-120" windowWidth="29040" windowHeight="15720" tabRatio="771" xr2:uid="{00000000-000D-0000-FFFF-FFFF00000000}"/>
  </bookViews>
  <sheets>
    <sheet name="収支予算書（アルミ循環配慮事業" sheetId="5" r:id="rId1"/>
  </sheets>
  <definedNames>
    <definedName name="_xlnm.Print_Area" localSheetId="0">'収支予算書（アルミ循環配慮事業'!$A$1:$G$47</definedName>
  </definedNames>
  <calcPr calcId="191029"/>
</workbook>
</file>

<file path=xl/calcChain.xml><?xml version="1.0" encoding="utf-8"?>
<calcChain xmlns="http://schemas.openxmlformats.org/spreadsheetml/2006/main">
  <c r="H44" i="5" l="1"/>
  <c r="H40" i="5"/>
  <c r="H33" i="5"/>
  <c r="H29" i="5"/>
  <c r="C42" i="5" l="1"/>
  <c r="D42" i="5" s="1"/>
  <c r="C41" i="5"/>
  <c r="D41" i="5" s="1"/>
  <c r="C31" i="5"/>
  <c r="D31" i="5" s="1"/>
  <c r="C30" i="5"/>
  <c r="D30" i="5" s="1"/>
  <c r="C19" i="5"/>
  <c r="D19" i="5" s="1"/>
  <c r="C18" i="5"/>
  <c r="D18" i="5" s="1"/>
  <c r="B43" i="5" l="1"/>
  <c r="C40" i="5"/>
  <c r="D40" i="5" s="1"/>
  <c r="C39" i="5"/>
  <c r="D39" i="5" s="1"/>
  <c r="C38" i="5"/>
  <c r="D38" i="5" s="1"/>
  <c r="B32" i="5"/>
  <c r="C29" i="5"/>
  <c r="D29" i="5" s="1"/>
  <c r="C28" i="5"/>
  <c r="D28" i="5" s="1"/>
  <c r="C27" i="5"/>
  <c r="D27" i="5" s="1"/>
  <c r="C20" i="5"/>
  <c r="D20" i="5" s="1"/>
  <c r="C17" i="5"/>
  <c r="D17" i="5" s="1"/>
  <c r="C16" i="5"/>
  <c r="D16" i="5" s="1"/>
  <c r="C15" i="5"/>
  <c r="D15" i="5" s="1"/>
  <c r="C14" i="5"/>
  <c r="C43" i="5" l="1"/>
  <c r="D43" i="5" s="1"/>
  <c r="B44" i="5"/>
  <c r="B45" i="5" s="1"/>
  <c r="D14" i="5"/>
  <c r="C32" i="5"/>
  <c r="C33" i="5" s="1"/>
  <c r="B33" i="5"/>
  <c r="B34" i="5" s="1"/>
  <c r="D44" i="5" l="1"/>
  <c r="D45" i="5" s="1"/>
  <c r="C44" i="5"/>
  <c r="C45" i="5" s="1"/>
  <c r="B21" i="5"/>
  <c r="B22" i="5" s="1"/>
  <c r="B10" i="5" s="1"/>
  <c r="D32" i="5"/>
  <c r="C34" i="5"/>
  <c r="C21" i="5" l="1"/>
  <c r="C22" i="5" s="1"/>
  <c r="D33" i="5"/>
  <c r="D34" i="5" l="1"/>
  <c r="D21" i="5" s="1"/>
  <c r="D22" i="5" l="1"/>
  <c r="H17" i="5" l="1"/>
  <c r="H15" i="5"/>
  <c r="H21" i="5"/>
  <c r="H22" i="5"/>
  <c r="B6" i="5"/>
  <c r="B7" i="5" s="1"/>
</calcChain>
</file>

<file path=xl/sharedStrings.xml><?xml version="1.0" encoding="utf-8"?>
<sst xmlns="http://schemas.openxmlformats.org/spreadsheetml/2006/main" count="111" uniqueCount="70">
  <si>
    <t>共同研究費支出 合 計</t>
    <rPh sb="0" eb="2">
      <t>キョウドウ</t>
    </rPh>
    <rPh sb="2" eb="4">
      <t>ケンキュウ</t>
    </rPh>
    <rPh sb="4" eb="5">
      <t>ヒ</t>
    </rPh>
    <rPh sb="5" eb="7">
      <t>シシュツ</t>
    </rPh>
    <rPh sb="8" eb="9">
      <t>ア</t>
    </rPh>
    <rPh sb="10" eb="11">
      <t>ケイ</t>
    </rPh>
    <phoneticPr fontId="6"/>
  </si>
  <si>
    <t>８．収支予算書</t>
    <rPh sb="2" eb="4">
      <t>シュウシ</t>
    </rPh>
    <rPh sb="4" eb="7">
      <t>ヨサンショ</t>
    </rPh>
    <phoneticPr fontId="6"/>
  </si>
  <si>
    <t>（２）支出</t>
    <rPh sb="3" eb="5">
      <t>シシュツ</t>
    </rPh>
    <phoneticPr fontId="3"/>
  </si>
  <si>
    <t>補助対象経費区分</t>
    <rPh sb="0" eb="4">
      <t>ホジョタイショウ</t>
    </rPh>
    <rPh sb="4" eb="6">
      <t>ケイヒ</t>
    </rPh>
    <rPh sb="6" eb="8">
      <t>クブン</t>
    </rPh>
    <phoneticPr fontId="3"/>
  </si>
  <si>
    <t>（単位：円）</t>
    <rPh sb="1" eb="3">
      <t>タンイ</t>
    </rPh>
    <rPh sb="4" eb="5">
      <t>エン</t>
    </rPh>
    <phoneticPr fontId="3"/>
  </si>
  <si>
    <t>補助金</t>
    <rPh sb="0" eb="3">
      <t>ホジョキン</t>
    </rPh>
    <phoneticPr fontId="3"/>
  </si>
  <si>
    <t>自己資金</t>
    <rPh sb="0" eb="4">
      <t>ジコシキン</t>
    </rPh>
    <phoneticPr fontId="3"/>
  </si>
  <si>
    <t>借入金</t>
    <rPh sb="0" eb="3">
      <t>カリイレキン</t>
    </rPh>
    <phoneticPr fontId="3"/>
  </si>
  <si>
    <t>下記、共同研究先経費を参照</t>
    <rPh sb="0" eb="2">
      <t>カキ</t>
    </rPh>
    <rPh sb="3" eb="10">
      <t>キョウドウケンキュウサキケイヒ</t>
    </rPh>
    <rPh sb="11" eb="13">
      <t>サンショウ</t>
    </rPh>
    <phoneticPr fontId="3"/>
  </si>
  <si>
    <t>合　計</t>
    <rPh sb="0" eb="1">
      <t>ゴウ</t>
    </rPh>
    <rPh sb="2" eb="3">
      <t>ケイ</t>
    </rPh>
    <phoneticPr fontId="3"/>
  </si>
  <si>
    <t>備　考</t>
    <rPh sb="0" eb="1">
      <t>ビ</t>
    </rPh>
    <rPh sb="2" eb="3">
      <t>コウ</t>
    </rPh>
    <phoneticPr fontId="7"/>
  </si>
  <si>
    <t>金　額</t>
    <rPh sb="0" eb="1">
      <t>キン</t>
    </rPh>
    <rPh sb="2" eb="3">
      <t>ガク</t>
    </rPh>
    <phoneticPr fontId="3"/>
  </si>
  <si>
    <t>区　分</t>
    <rPh sb="0" eb="1">
      <t>ク</t>
    </rPh>
    <rPh sb="2" eb="3">
      <t>ブン</t>
    </rPh>
    <phoneticPr fontId="3"/>
  </si>
  <si>
    <t>展示会での情報収集等</t>
    <rPh sb="0" eb="3">
      <t>テンジカイ</t>
    </rPh>
    <rPh sb="5" eb="10">
      <t>ジョウホウシュウシュウトウ</t>
    </rPh>
    <phoneticPr fontId="3"/>
  </si>
  <si>
    <t>試料送付</t>
    <rPh sb="0" eb="2">
      <t>シリョウ</t>
    </rPh>
    <rPh sb="2" eb="4">
      <t>ソウフ</t>
    </rPh>
    <phoneticPr fontId="3"/>
  </si>
  <si>
    <t>10か月</t>
    <rPh sb="3" eb="4">
      <t>ゲツ</t>
    </rPh>
    <phoneticPr fontId="3"/>
  </si>
  <si>
    <t>学会参加等</t>
    <rPh sb="0" eb="5">
      <t>ガッカイサンカトウ</t>
    </rPh>
    <phoneticPr fontId="3"/>
  </si>
  <si>
    <t>その他（　　　）</t>
    <rPh sb="2" eb="3">
      <t>タ</t>
    </rPh>
    <phoneticPr fontId="3"/>
  </si>
  <si>
    <t>備　考</t>
    <rPh sb="0" eb="1">
      <t>ビ</t>
    </rPh>
    <rPh sb="2" eb="3">
      <t>コウ</t>
    </rPh>
    <phoneticPr fontId="3"/>
  </si>
  <si>
    <t>（１）収入</t>
    <rPh sb="3" eb="5">
      <t>シュウニュウ</t>
    </rPh>
    <phoneticPr fontId="3"/>
  </si>
  <si>
    <t>Ａの算出基礎
（消費税込み単価×数量）</t>
    <rPh sb="2" eb="4">
      <t>サンシュツ</t>
    </rPh>
    <rPh sb="8" eb="10">
      <t>ショウヒ</t>
    </rPh>
    <rPh sb="10" eb="12">
      <t>ゼイコ</t>
    </rPh>
    <rPh sb="13" eb="15">
      <t>タンカ</t>
    </rPh>
    <rPh sb="16" eb="18">
      <t>スウリョウ</t>
    </rPh>
    <phoneticPr fontId="7"/>
  </si>
  <si>
    <t>６．知的財産権関連経費</t>
    <rPh sb="2" eb="7">
      <t>チテキザイサンケン</t>
    </rPh>
    <rPh sb="7" eb="9">
      <t>カンレン</t>
    </rPh>
    <rPh sb="9" eb="11">
      <t>ケイヒ</t>
    </rPh>
    <phoneticPr fontId="6"/>
  </si>
  <si>
    <t>７．一般管理費</t>
    <rPh sb="2" eb="4">
      <t>イッパン</t>
    </rPh>
    <rPh sb="4" eb="6">
      <t>カンリ</t>
    </rPh>
    <rPh sb="6" eb="7">
      <t>ヒ</t>
    </rPh>
    <phoneticPr fontId="6"/>
  </si>
  <si>
    <t>直接経費合計額（1.～6.)の10%以内</t>
    <rPh sb="18" eb="20">
      <t>イナイ</t>
    </rPh>
    <phoneticPr fontId="3"/>
  </si>
  <si>
    <t>Ｃ：補助金
交付申請額
（Ｂ×2/3以内
又は10/10以内）</t>
    <rPh sb="18" eb="20">
      <t>イナイ</t>
    </rPh>
    <rPh sb="28" eb="30">
      <t>イナイ</t>
    </rPh>
    <phoneticPr fontId="7"/>
  </si>
  <si>
    <t>共同研究先経費（富山県内の大学・公設試：○○）　【補助金交付申請額：10/10以内】</t>
    <rPh sb="0" eb="2">
      <t>キョウドウ</t>
    </rPh>
    <rPh sb="2" eb="5">
      <t>ケンキュウサキ</t>
    </rPh>
    <rPh sb="5" eb="7">
      <t>ケイヒ</t>
    </rPh>
    <rPh sb="8" eb="12">
      <t>トヤマケンナイ</t>
    </rPh>
    <rPh sb="13" eb="15">
      <t>ダイガク</t>
    </rPh>
    <rPh sb="16" eb="19">
      <t>コウセツシ</t>
    </rPh>
    <rPh sb="25" eb="28">
      <t>ホジョキン</t>
    </rPh>
    <rPh sb="28" eb="30">
      <t>コウフ</t>
    </rPh>
    <rPh sb="30" eb="33">
      <t>シンセイガク</t>
    </rPh>
    <rPh sb="39" eb="41">
      <t>イナイ</t>
    </rPh>
    <phoneticPr fontId="3"/>
  </si>
  <si>
    <t>※補助金上限額を超える場合は「Ｃ：補助金交付申請額」を減額調整してください。</t>
    <rPh sb="1" eb="3">
      <t>ホジョ</t>
    </rPh>
    <rPh sb="3" eb="4">
      <t>キン</t>
    </rPh>
    <rPh sb="4" eb="7">
      <t>ジョウゲンガク</t>
    </rPh>
    <rPh sb="8" eb="9">
      <t>コ</t>
    </rPh>
    <rPh sb="11" eb="13">
      <t>バアイ</t>
    </rPh>
    <rPh sb="27" eb="31">
      <t>ゲンガクチョウセイ</t>
    </rPh>
    <phoneticPr fontId="3"/>
  </si>
  <si>
    <t>Ｃ：補助金
交付申請額
（Ｂ×10/10以内）</t>
    <rPh sb="20" eb="22">
      <t>イナイ</t>
    </rPh>
    <phoneticPr fontId="7"/>
  </si>
  <si>
    <t>共同研究先経費（富山県外の大学・公設試：△△）【補助金交付申請額：2/3以内】　</t>
    <rPh sb="0" eb="2">
      <t>キョウドウ</t>
    </rPh>
    <rPh sb="2" eb="5">
      <t>ケンキュウサキ</t>
    </rPh>
    <rPh sb="5" eb="7">
      <t>ケイヒ</t>
    </rPh>
    <rPh sb="8" eb="12">
      <t>トヤマケンガイ</t>
    </rPh>
    <rPh sb="13" eb="15">
      <t>ダイガク</t>
    </rPh>
    <rPh sb="16" eb="19">
      <t>コウセツシ</t>
    </rPh>
    <phoneticPr fontId="3"/>
  </si>
  <si>
    <t>Ｃ：補助金
交付申請額
（Ｂ×2/3以内）</t>
    <rPh sb="18" eb="20">
      <t>イナイ</t>
    </rPh>
    <phoneticPr fontId="7"/>
  </si>
  <si>
    <t>Ａ：補助事業に
要する経費
（消費税込額）</t>
    <phoneticPr fontId="3"/>
  </si>
  <si>
    <t>Ｂ：補助対象
経費
 （消費税抜額）</t>
    <phoneticPr fontId="7"/>
  </si>
  <si>
    <t>特許出願弁理士費用　　　　　　　　　 165,000円</t>
    <rPh sb="0" eb="7">
      <t>トッキョシュツガンベンリシ</t>
    </rPh>
    <rPh sb="7" eb="9">
      <t>ヒヨウ</t>
    </rPh>
    <rPh sb="26" eb="27">
      <t>エン</t>
    </rPh>
    <phoneticPr fontId="3"/>
  </si>
  <si>
    <t>県外（東京等） 30,000円×1人×2回×1.1＝66,000円
県内 　　　　　 3,000円×1人×5回×1.1＝16,500円</t>
    <phoneticPr fontId="3"/>
  </si>
  <si>
    <t>宅急便代        　  1,500円×10回×1.1＝16,500円</t>
    <phoneticPr fontId="3"/>
  </si>
  <si>
    <t>ボールミル     20,000円×10月×1.1＝220,000円
・・・・　 　 ・・・・×・・×1.1＝・・・・円</t>
    <phoneticPr fontId="3"/>
  </si>
  <si>
    <t>試作品加工       50,000円×2個×1.1＝110,000円
・・・・　　   ・・・・×・・×1.1＝・・・・円</t>
    <rPh sb="0" eb="2">
      <t>シサク</t>
    </rPh>
    <rPh sb="2" eb="3">
      <t>ヒン</t>
    </rPh>
    <rPh sb="3" eb="5">
      <t>カコウ</t>
    </rPh>
    <phoneticPr fontId="3"/>
  </si>
  <si>
    <t>補助金総額の1/2以内</t>
    <rPh sb="0" eb="3">
      <t>ホジョキン</t>
    </rPh>
    <rPh sb="3" eb="5">
      <t>ソウガク</t>
    </rPh>
    <rPh sb="9" eb="11">
      <t>イナイ</t>
    </rPh>
    <phoneticPr fontId="3"/>
  </si>
  <si>
    <t>補助金総額の1/3以内</t>
    <rPh sb="0" eb="3">
      <t>ホジョキン</t>
    </rPh>
    <rPh sb="3" eb="5">
      <t>ソウガク</t>
    </rPh>
    <rPh sb="9" eb="11">
      <t>イナイ</t>
    </rPh>
    <phoneticPr fontId="3"/>
  </si>
  <si>
    <t>直接対象経費合計額の10%以内</t>
    <rPh sb="0" eb="2">
      <t>チョクセツ</t>
    </rPh>
    <rPh sb="2" eb="4">
      <t>タイショウ</t>
    </rPh>
    <rPh sb="4" eb="6">
      <t>ケイヒ</t>
    </rPh>
    <rPh sb="6" eb="9">
      <t>ゴウケイガク</t>
    </rPh>
    <rPh sb="13" eb="15">
      <t>イナイ</t>
    </rPh>
    <phoneticPr fontId="3"/>
  </si>
  <si>
    <t>比率</t>
    <rPh sb="0" eb="2">
      <t>ヒリツ</t>
    </rPh>
    <phoneticPr fontId="3"/>
  </si>
  <si>
    <t>チェックポイント
（Ｃ：補助金交付申請額）</t>
    <phoneticPr fontId="3"/>
  </si>
  <si>
    <t>補助金上限額
（補助金総額の1/3以内）</t>
    <rPh sb="0" eb="2">
      <t>ホジョ</t>
    </rPh>
    <rPh sb="2" eb="3">
      <t>キン</t>
    </rPh>
    <rPh sb="3" eb="6">
      <t>ジョウゲンガク</t>
    </rPh>
    <rPh sb="8" eb="11">
      <t>ホジョキン</t>
    </rPh>
    <rPh sb="11" eb="13">
      <t>ソウガク</t>
    </rPh>
    <rPh sb="17" eb="19">
      <t>イナイ</t>
    </rPh>
    <phoneticPr fontId="3"/>
  </si>
  <si>
    <t>金属粉末材料　 3,000円×50kg×1.1＝165,000円
・・・・　　   ・・・×・・×1.1＝・・・・円</t>
    <phoneticPr fontId="3"/>
  </si>
  <si>
    <t>・大学（○○）
・公設試（△△）</t>
    <rPh sb="1" eb="3">
      <t>ダイガク</t>
    </rPh>
    <rPh sb="9" eb="12">
      <t>コウセツシ</t>
    </rPh>
    <phoneticPr fontId="3"/>
  </si>
  <si>
    <t>県外（東京等） 33,000円×1人×3回＝99,000円
県内　　　 　 3,300円×1人×10回＝ 33,000円</t>
  </si>
  <si>
    <t>宅急便代　　　     1,650円×10回×＝16,500円</t>
  </si>
  <si>
    <t>金属粉末材料　　　3,300円×50kg＝150,000円
触媒　　　　　　   2,200円×50g＝100,000円
天秤計　　　　　 30,000円×1個×＝30,000円
・・・　　  　　  ・・・×・・＝・・・・円</t>
    <rPh sb="61" eb="63">
      <t>テンビン</t>
    </rPh>
    <phoneticPr fontId="3"/>
  </si>
  <si>
    <t>成形プレス　　　  55,000円×10月＝550,000円
大型混錬器　　    44,000円×10月＝440,000円</t>
  </si>
  <si>
    <t>試作品加工　　  450,000円×1式＝450,000円
分析試験　　　  550,000円×1式＝550,000円
・・・・　　   　・・・×・・＝・・・・円</t>
    <rPh sb="0" eb="5">
      <t>シサクヒンカコウ</t>
    </rPh>
    <rPh sb="30" eb="34">
      <t>ブンセキシケン</t>
    </rPh>
    <rPh sb="46" eb="47">
      <t>エン</t>
    </rPh>
    <rPh sb="49" eb="50">
      <t>シキ</t>
    </rPh>
    <phoneticPr fontId="3"/>
  </si>
  <si>
    <t>特許出願弁理士費用　　　　　　　　 165,000円</t>
    <rPh sb="0" eb="7">
      <t>トッキョシュツガンベンリシ</t>
    </rPh>
    <rPh sb="7" eb="9">
      <t>ヒヨウ</t>
    </rPh>
    <rPh sb="25" eb="26">
      <t>エン</t>
    </rPh>
    <phoneticPr fontId="3"/>
  </si>
  <si>
    <t>デジタル顕微鏡  1,100,000円×1式＝1,100,000円
表面温度計　          20,000円×1個＝20,000円
粘度計　　　　        10,000円×1個＝10,000円
・・・・　　・・・・×・・＝・・・・円</t>
    <rPh sb="4" eb="7">
      <t>ケンビキョウ</t>
    </rPh>
    <rPh sb="18" eb="19">
      <t>エン</t>
    </rPh>
    <rPh sb="21" eb="22">
      <t>シキ</t>
    </rPh>
    <rPh sb="32" eb="33">
      <t>エン</t>
    </rPh>
    <phoneticPr fontId="3"/>
  </si>
  <si>
    <t>（令和７年度）</t>
    <rPh sb="1" eb="3">
      <t>レイワ</t>
    </rPh>
    <rPh sb="4" eb="6">
      <t>ネンド</t>
    </rPh>
    <phoneticPr fontId="3"/>
  </si>
  <si>
    <t>直接対象経費合計額の1/3以内</t>
    <rPh sb="0" eb="2">
      <t>チョクセツ</t>
    </rPh>
    <rPh sb="2" eb="4">
      <t>タイショウ</t>
    </rPh>
    <rPh sb="4" eb="6">
      <t>ケイヒ</t>
    </rPh>
    <rPh sb="6" eb="9">
      <t>ゴウケイガク</t>
    </rPh>
    <rPh sb="13" eb="15">
      <t>イナイ</t>
    </rPh>
    <phoneticPr fontId="3"/>
  </si>
  <si>
    <t>　企業名　　　　　　　　　　　　　　　　</t>
    <rPh sb="1" eb="4">
      <t>キギョウメイ</t>
    </rPh>
    <phoneticPr fontId="3"/>
  </si>
  <si>
    <t>２．機械装置等備品・
　　工具器具費</t>
    <rPh sb="2" eb="9">
      <t>キカイソウチトウビヒン</t>
    </rPh>
    <rPh sb="13" eb="15">
      <t>コウグ</t>
    </rPh>
    <rPh sb="15" eb="17">
      <t>キグ</t>
    </rPh>
    <rPh sb="17" eb="18">
      <t>ヒ</t>
    </rPh>
    <phoneticPr fontId="6"/>
  </si>
  <si>
    <t>３．使用料</t>
    <rPh sb="2" eb="5">
      <t>シヨウリョウ</t>
    </rPh>
    <phoneticPr fontId="6"/>
  </si>
  <si>
    <t>４．通信運搬費</t>
    <rPh sb="2" eb="4">
      <t>ツウシン</t>
    </rPh>
    <rPh sb="4" eb="6">
      <t>ウンパン</t>
    </rPh>
    <rPh sb="6" eb="7">
      <t>ヒ</t>
    </rPh>
    <phoneticPr fontId="6"/>
  </si>
  <si>
    <t>４．外注費</t>
    <rPh sb="2" eb="4">
      <t>ガイチュウ</t>
    </rPh>
    <phoneticPr fontId="6"/>
  </si>
  <si>
    <t>５．通信運搬費</t>
    <rPh sb="2" eb="4">
      <t>ツウシン</t>
    </rPh>
    <rPh sb="4" eb="6">
      <t>ウンパン</t>
    </rPh>
    <rPh sb="6" eb="7">
      <t>ヒ</t>
    </rPh>
    <phoneticPr fontId="6"/>
  </si>
  <si>
    <t>６．旅　費</t>
    <rPh sb="2" eb="3">
      <t>タビ</t>
    </rPh>
    <rPh sb="4" eb="5">
      <t>ヒ</t>
    </rPh>
    <phoneticPr fontId="6"/>
  </si>
  <si>
    <t>７．知的財産権関連経費</t>
    <rPh sb="2" eb="7">
      <t>チテキザイサンケン</t>
    </rPh>
    <rPh sb="7" eb="11">
      <t>カンレンケイヒ</t>
    </rPh>
    <phoneticPr fontId="3"/>
  </si>
  <si>
    <t>８．共同研究費</t>
    <rPh sb="2" eb="4">
      <t>キョウドウ</t>
    </rPh>
    <rPh sb="4" eb="6">
      <t>ケンキュウ</t>
    </rPh>
    <rPh sb="6" eb="7">
      <t>ヒ</t>
    </rPh>
    <phoneticPr fontId="6"/>
  </si>
  <si>
    <t>１．消耗品費</t>
    <rPh sb="2" eb="4">
      <t>ショウモウ</t>
    </rPh>
    <rPh sb="4" eb="5">
      <t>ヒン</t>
    </rPh>
    <rPh sb="5" eb="6">
      <t>ヒ</t>
    </rPh>
    <phoneticPr fontId="6"/>
  </si>
  <si>
    <t>２．使用料</t>
    <rPh sb="2" eb="4">
      <t>シヨウ</t>
    </rPh>
    <rPh sb="4" eb="5">
      <t>リョウ</t>
    </rPh>
    <phoneticPr fontId="6"/>
  </si>
  <si>
    <t>３．外注費</t>
    <rPh sb="2" eb="4">
      <t>ガイチュウ</t>
    </rPh>
    <phoneticPr fontId="6"/>
  </si>
  <si>
    <t>５．旅　費</t>
    <rPh sb="2" eb="3">
      <t>タビ</t>
    </rPh>
    <rPh sb="4" eb="5">
      <t>ヒ</t>
    </rPh>
    <phoneticPr fontId="6"/>
  </si>
  <si>
    <t>２．リース・レンタル費</t>
    <rPh sb="10" eb="11">
      <t>ヒ</t>
    </rPh>
    <phoneticPr fontId="6"/>
  </si>
  <si>
    <t>（様式第1号の別添）</t>
    <rPh sb="1" eb="3">
      <t>ヨウシキ</t>
    </rPh>
    <rPh sb="3" eb="4">
      <t>ダイ</t>
    </rPh>
    <rPh sb="5" eb="6">
      <t>ゴウ</t>
    </rPh>
    <rPh sb="7" eb="9">
      <t>ベッテン</t>
    </rPh>
    <phoneticPr fontId="3"/>
  </si>
  <si>
    <t>上限500万円</t>
    <rPh sb="0" eb="2">
      <t>ジョウゲン</t>
    </rPh>
    <rPh sb="5" eb="6">
      <t>マン</t>
    </rPh>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</si>
</sst>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6"/>
      <name val="ＭＳ Ｐゴシック"/>
      <family val="2"/>
      <charset val="128"/>
      <scheme val="minor"/>
    </font>
    <font>
      <sz val="11"/>
      <color theme="1"/>
      <name val="ＭＳ Ｐゴシック"/>
      <family val="2"/>
      <scheme val="minor"/>
    </font>
    <font>
      <sz val="10"/>
      <name val="ＭＳ 明朝"/>
      <family val="1"/>
      <charset val="128"/>
    </font>
    <font>
      <sz val="12"/>
      <color rgb="FFFF0000"/>
      <name val="ＭＳ 明朝"/>
      <family val="1"/>
      <charset val="128"/>
    </font>
    <font>
      <u/>
      <sz val="12"/>
      <name val="ＭＳ 明朝"/>
      <family val="1"/>
      <charset val="128"/>
    </font>
    <font>
      <sz val="12"/>
      <color rgb="FF00B0F0"/>
      <name val="ＭＳ 明朝"/>
      <family val="1"/>
      <charset val="128"/>
    </font>
    <font>
      <sz val="10"/>
      <color rgb="FF00B0F0"/>
      <name val="ＭＳ 明朝"/>
      <family val="1"/>
      <charset val="128"/>
    </font>
  </fonts>
  <fills count="4">
    <fill>
      <patternFill patternType="none"/>
    </fill>
    <fill>
      <patternFill patternType="gray125"/>
    </fill>
    <fill>
      <patternFill patternType="solid">
        <fgColor rgb="FF99FFCC"/>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right style="medium">
        <color indexed="64"/>
      </right>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right style="thin">
        <color indexed="64"/>
      </right>
      <top/>
      <bottom/>
      <diagonal/>
    </border>
    <border diagonalUp="1">
      <left style="medium">
        <color indexed="64"/>
      </left>
      <right style="thin">
        <color indexed="64"/>
      </right>
      <top style="thin">
        <color indexed="64"/>
      </top>
      <bottom style="medium">
        <color indexed="64"/>
      </bottom>
      <diagonal style="thin">
        <color indexed="64"/>
      </diagonal>
    </border>
  </borders>
  <cellStyleXfs count="9">
    <xf numFmtId="0" fontId="0" fillId="0" borderId="0"/>
    <xf numFmtId="38" fontId="4" fillId="0" borderId="0" applyFont="0" applyFill="0" applyBorder="0" applyAlignment="0" applyProtection="0"/>
    <xf numFmtId="0" fontId="4" fillId="0" borderId="0"/>
    <xf numFmtId="0" fontId="2"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9">
    <xf numFmtId="0" fontId="0" fillId="0" borderId="0" xfId="0"/>
    <xf numFmtId="0" fontId="5" fillId="0" borderId="0" xfId="0" applyFont="1" applyAlignment="1">
      <alignment vertical="center"/>
    </xf>
    <xf numFmtId="38" fontId="5" fillId="0" borderId="0" xfId="1" applyFont="1" applyAlignment="1">
      <alignment vertical="center"/>
    </xf>
    <xf numFmtId="0" fontId="5" fillId="0" borderId="0" xfId="0" applyFont="1" applyAlignment="1">
      <alignment horizontal="center" vertical="center"/>
    </xf>
    <xf numFmtId="38" fontId="5" fillId="0" borderId="0" xfId="1" applyFont="1" applyAlignment="1">
      <alignment horizontal="right" vertical="center"/>
    </xf>
    <xf numFmtId="0" fontId="5" fillId="0" borderId="0" xfId="0" applyFont="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38" fontId="5" fillId="0" borderId="0" xfId="5" applyFont="1" applyFill="1" applyBorder="1">
      <alignment vertical="center"/>
    </xf>
    <xf numFmtId="0" fontId="5" fillId="0" borderId="14" xfId="0" applyFont="1" applyBorder="1" applyAlignment="1">
      <alignment horizontal="left" vertical="center" shrinkToFit="1"/>
    </xf>
    <xf numFmtId="0" fontId="5" fillId="0" borderId="17" xfId="0" applyFont="1" applyBorder="1" applyAlignment="1">
      <alignment vertical="center"/>
    </xf>
    <xf numFmtId="0" fontId="5" fillId="0" borderId="14" xfId="0" applyFont="1" applyBorder="1" applyAlignment="1">
      <alignment horizontal="center" vertical="center"/>
    </xf>
    <xf numFmtId="0" fontId="9" fillId="0" borderId="4" xfId="3" applyFont="1" applyBorder="1" applyAlignment="1">
      <alignment horizontal="center" vertical="center" wrapText="1"/>
    </xf>
    <xf numFmtId="0" fontId="9" fillId="0" borderId="9" xfId="3" applyFont="1" applyBorder="1" applyAlignment="1">
      <alignment horizontal="center" vertical="center" wrapText="1"/>
    </xf>
    <xf numFmtId="0" fontId="5" fillId="0" borderId="17" xfId="0" applyFont="1" applyBorder="1" applyAlignment="1">
      <alignment vertical="center" wrapText="1"/>
    </xf>
    <xf numFmtId="38" fontId="5" fillId="0" borderId="0" xfId="0" applyNumberFormat="1" applyFont="1" applyAlignment="1">
      <alignment vertical="center"/>
    </xf>
    <xf numFmtId="0" fontId="5" fillId="0" borderId="17" xfId="0" applyFont="1" applyBorder="1" applyAlignment="1">
      <alignment horizontal="left" vertical="center" shrinkToFit="1"/>
    </xf>
    <xf numFmtId="38" fontId="5" fillId="0" borderId="0" xfId="1" applyFont="1" applyFill="1" applyAlignment="1">
      <alignment vertical="center"/>
    </xf>
    <xf numFmtId="0" fontId="5" fillId="3" borderId="13" xfId="0" applyFont="1" applyFill="1" applyBorder="1" applyAlignment="1">
      <alignment horizontal="center" vertical="center" wrapText="1"/>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4" xfId="0" applyFont="1" applyFill="1" applyBorder="1" applyAlignment="1">
      <alignment horizontal="center" vertical="center" wrapText="1"/>
    </xf>
    <xf numFmtId="0" fontId="10" fillId="3" borderId="8" xfId="0" applyFont="1" applyFill="1" applyBorder="1" applyAlignment="1">
      <alignment vertical="center" wrapText="1"/>
    </xf>
    <xf numFmtId="0" fontId="5" fillId="3" borderId="26" xfId="0" applyFont="1" applyFill="1" applyBorder="1" applyAlignment="1">
      <alignment horizontal="center" vertical="center" wrapText="1"/>
    </xf>
    <xf numFmtId="38" fontId="10" fillId="0" borderId="0" xfId="5" applyFont="1" applyFill="1" applyBorder="1">
      <alignment vertical="center"/>
    </xf>
    <xf numFmtId="38" fontId="10" fillId="0" borderId="0" xfId="0" applyNumberFormat="1" applyFont="1" applyAlignment="1">
      <alignment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0" borderId="31" xfId="0" applyFont="1" applyBorder="1" applyAlignment="1">
      <alignment vertical="center"/>
    </xf>
    <xf numFmtId="10" fontId="10" fillId="3" borderId="7" xfId="6" applyNumberFormat="1" applyFont="1" applyFill="1" applyBorder="1" applyAlignment="1">
      <alignment vertical="center"/>
    </xf>
    <xf numFmtId="0" fontId="5" fillId="3" borderId="32" xfId="0" applyFont="1" applyFill="1" applyBorder="1" applyAlignment="1">
      <alignment horizontal="center" vertical="center"/>
    </xf>
    <xf numFmtId="10" fontId="10" fillId="2" borderId="7" xfId="6" applyNumberFormat="1" applyFont="1" applyFill="1" applyBorder="1" applyAlignment="1">
      <alignment vertical="center"/>
    </xf>
    <xf numFmtId="10" fontId="10" fillId="2" borderId="30" xfId="6" applyNumberFormat="1" applyFont="1" applyFill="1" applyBorder="1" applyAlignment="1">
      <alignment vertical="center"/>
    </xf>
    <xf numFmtId="0" fontId="10" fillId="3" borderId="25" xfId="0" applyFont="1" applyFill="1" applyBorder="1" applyAlignment="1">
      <alignment vertical="center" wrapText="1"/>
    </xf>
    <xf numFmtId="0" fontId="11" fillId="0" borderId="0" xfId="0" applyFont="1" applyAlignment="1">
      <alignment horizontal="right" vertical="center"/>
    </xf>
    <xf numFmtId="38" fontId="12" fillId="0" borderId="1" xfId="5" applyFont="1" applyBorder="1" applyAlignment="1">
      <alignment vertical="center"/>
    </xf>
    <xf numFmtId="38" fontId="12" fillId="0" borderId="1" xfId="5" applyFont="1" applyBorder="1" applyAlignment="1">
      <alignment horizontal="right" vertical="center"/>
    </xf>
    <xf numFmtId="0" fontId="13" fillId="0" borderId="1" xfId="0" applyFont="1" applyBorder="1" applyAlignment="1">
      <alignment horizontal="left" vertical="center" wrapText="1"/>
    </xf>
    <xf numFmtId="0" fontId="13" fillId="0" borderId="10" xfId="0" applyFont="1" applyBorder="1" applyAlignment="1">
      <alignment vertical="center"/>
    </xf>
    <xf numFmtId="38" fontId="12" fillId="0" borderId="1" xfId="5" applyFont="1" applyFill="1" applyBorder="1" applyAlignment="1">
      <alignment vertical="center"/>
    </xf>
    <xf numFmtId="38" fontId="12" fillId="0" borderId="1" xfId="5" applyFont="1" applyFill="1" applyBorder="1" applyAlignment="1">
      <alignment horizontal="right" vertical="center"/>
    </xf>
    <xf numFmtId="0" fontId="13" fillId="0" borderId="1" xfId="0" applyFont="1" applyBorder="1" applyAlignment="1">
      <alignment horizontal="left" vertical="center"/>
    </xf>
    <xf numFmtId="0" fontId="13" fillId="0" borderId="10" xfId="0" applyFont="1" applyBorder="1" applyAlignment="1">
      <alignment vertical="center" wrapText="1"/>
    </xf>
    <xf numFmtId="38" fontId="12" fillId="0" borderId="18" xfId="5" applyFont="1" applyFill="1" applyBorder="1" applyAlignment="1">
      <alignment vertical="center"/>
    </xf>
    <xf numFmtId="0" fontId="13" fillId="0" borderId="18" xfId="0" applyFont="1" applyBorder="1" applyAlignment="1">
      <alignment horizontal="left" vertical="center"/>
    </xf>
    <xf numFmtId="0" fontId="13" fillId="0" borderId="19" xfId="0" applyFont="1" applyBorder="1" applyAlignment="1">
      <alignment vertical="center" wrapText="1"/>
    </xf>
    <xf numFmtId="38" fontId="12" fillId="0" borderId="15" xfId="5" applyFont="1" applyFill="1" applyBorder="1" applyAlignment="1">
      <alignment vertical="center"/>
    </xf>
    <xf numFmtId="0" fontId="13" fillId="0" borderId="15" xfId="0" applyFont="1" applyBorder="1" applyAlignment="1">
      <alignment horizontal="right" vertical="center"/>
    </xf>
    <xf numFmtId="0" fontId="13" fillId="0" borderId="16" xfId="0" applyFont="1" applyBorder="1" applyAlignment="1">
      <alignment vertical="center"/>
    </xf>
    <xf numFmtId="38" fontId="12" fillId="0" borderId="18" xfId="5" applyFont="1" applyFill="1" applyBorder="1" applyAlignment="1">
      <alignment horizontal="right" vertical="center"/>
    </xf>
    <xf numFmtId="0" fontId="13" fillId="0" borderId="18" xfId="0" applyFont="1" applyBorder="1" applyAlignment="1">
      <alignment horizontal="left" vertical="center" wrapText="1"/>
    </xf>
    <xf numFmtId="0" fontId="13" fillId="0" borderId="19" xfId="0" applyFont="1" applyBorder="1" applyAlignment="1">
      <alignment vertical="center"/>
    </xf>
    <xf numFmtId="38" fontId="12" fillId="0" borderId="15" xfId="5" applyFont="1" applyFill="1" applyBorder="1" applyAlignment="1">
      <alignment horizontal="right" vertical="center"/>
    </xf>
    <xf numFmtId="38" fontId="12" fillId="0" borderId="18" xfId="5" applyFont="1" applyBorder="1" applyAlignment="1">
      <alignment vertical="center"/>
    </xf>
    <xf numFmtId="38" fontId="12" fillId="0" borderId="15" xfId="5" applyFont="1" applyBorder="1" applyAlignment="1">
      <alignment vertical="center"/>
    </xf>
    <xf numFmtId="0" fontId="10" fillId="0" borderId="0" xfId="0" applyFont="1" applyAlignment="1">
      <alignment horizontal="left" vertical="center" wrapText="1"/>
    </xf>
    <xf numFmtId="0" fontId="5" fillId="0" borderId="20" xfId="0" applyFont="1" applyBorder="1" applyAlignment="1">
      <alignment vertical="center"/>
    </xf>
    <xf numFmtId="0" fontId="5" fillId="0" borderId="12" xfId="0" applyFont="1" applyBorder="1" applyAlignment="1">
      <alignment vertical="center"/>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cellXfs>
  <cellStyles count="9">
    <cellStyle name="パーセント" xfId="6" builtinId="5"/>
    <cellStyle name="桁区切り" xfId="5" builtinId="6"/>
    <cellStyle name="桁区切り 2" xfId="1" xr:uid="{00000000-0005-0000-0000-000002000000}"/>
    <cellStyle name="桁区切り 3" xfId="4" xr:uid="{BF15B67D-FB67-420E-9E05-F86260DABFBE}"/>
    <cellStyle name="桁区切り 3 2" xfId="8" xr:uid="{33D6B7F2-C433-45BD-802E-5EAEF3BCB67C}"/>
    <cellStyle name="標準" xfId="0" builtinId="0"/>
    <cellStyle name="標準 2" xfId="2" xr:uid="{00000000-0005-0000-0000-000004000000}"/>
    <cellStyle name="標準 3" xfId="3" xr:uid="{3FC97994-5367-484C-B16A-7FD20DB0BBB2}"/>
    <cellStyle name="標準 3 2" xfId="7" xr:uid="{FF27EBD8-9A4F-4F15-80B6-665314959052}"/>
  </cellStyles>
  <dxfs count="0"/>
  <tableStyles count="0" defaultTableStyle="TableStyleMedium2" defaultPivotStyle="PivotStyleMedium9"/>
  <colors>
    <mruColors>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361950</xdr:colOff>
      <xdr:row>8</xdr:row>
      <xdr:rowOff>304800</xdr:rowOff>
    </xdr:from>
    <xdr:to>
      <xdr:col>10</xdr:col>
      <xdr:colOff>266700</xdr:colOff>
      <xdr:row>10</xdr:row>
      <xdr:rowOff>257175</xdr:rowOff>
    </xdr:to>
    <xdr:sp macro="" textlink="">
      <xdr:nvSpPr>
        <xdr:cNvPr id="2" name="吹き出し: 四角形 1">
          <a:extLst>
            <a:ext uri="{FF2B5EF4-FFF2-40B4-BE49-F238E27FC236}">
              <a16:creationId xmlns:a16="http://schemas.microsoft.com/office/drawing/2014/main" id="{AEE11ACB-920E-45ED-A89B-9D61A4FDFDBF}"/>
            </a:ext>
          </a:extLst>
        </xdr:cNvPr>
        <xdr:cNvSpPr/>
      </xdr:nvSpPr>
      <xdr:spPr>
        <a:xfrm>
          <a:off x="10772775" y="3143250"/>
          <a:ext cx="4048125" cy="714375"/>
        </a:xfrm>
        <a:prstGeom prst="wedgeRectCallout">
          <a:avLst>
            <a:gd name="adj1" fmla="val 8337"/>
            <a:gd name="adj2" fmla="val 928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チェックポイントごとに補助金上限額の範囲内であるか確認のうえ、</a:t>
          </a:r>
          <a:r>
            <a:rPr kumimoji="1" lang="en-US" altLang="ja-JP" sz="1600"/>
            <a:t>A</a:t>
          </a:r>
          <a:r>
            <a:rPr kumimoji="1" lang="ja-JP" altLang="en-US" sz="1600"/>
            <a:t>～</a:t>
          </a:r>
          <a:r>
            <a:rPr kumimoji="1" lang="en-US" altLang="ja-JP" sz="1600"/>
            <a:t>F</a:t>
          </a:r>
          <a:r>
            <a:rPr kumimoji="1" lang="ja-JP" altLang="en-US" sz="1600"/>
            <a:t>列の部分のみ表示してご提出ください。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31A4-9DBE-4147-B0F4-CA5A6673D096}">
  <sheetPr>
    <pageSetUpPr fitToPage="1"/>
  </sheetPr>
  <dimension ref="A1:K234"/>
  <sheetViews>
    <sheetView tabSelected="1" view="pageBreakPreview" zoomScale="85" zoomScaleNormal="100" zoomScaleSheetLayoutView="85" workbookViewId="0">
      <selection activeCell="A2" sqref="A2"/>
    </sheetView>
  </sheetViews>
  <sheetFormatPr defaultColWidth="9" defaultRowHeight="14.25" x14ac:dyDescent="0.15"/>
  <cols>
    <col min="1" max="1" width="25.625" style="1" customWidth="1"/>
    <col min="2" max="3" width="14.625" style="1" customWidth="1"/>
    <col min="4" max="4" width="14.625" style="2" customWidth="1"/>
    <col min="5" max="5" width="49.5" style="2" customWidth="1"/>
    <col min="6" max="6" width="17.75" style="1" customWidth="1"/>
    <col min="7" max="7" width="4.5" style="1" customWidth="1"/>
    <col min="8" max="8" width="20" style="1" customWidth="1"/>
    <col min="9" max="9" width="25.375" style="1" customWidth="1"/>
    <col min="10" max="16384" width="9" style="1"/>
  </cols>
  <sheetData>
    <row r="1" spans="1:9" ht="21.75" customHeight="1" x14ac:dyDescent="0.15">
      <c r="A1" s="1" t="s">
        <v>68</v>
      </c>
      <c r="E1" s="4"/>
    </row>
    <row r="2" spans="1:9" ht="21.75" customHeight="1" x14ac:dyDescent="0.15">
      <c r="E2" s="4"/>
    </row>
    <row r="3" spans="1:9" ht="30" customHeight="1" x14ac:dyDescent="0.15">
      <c r="A3" s="1" t="s">
        <v>1</v>
      </c>
      <c r="C3" s="3"/>
      <c r="D3" s="3"/>
      <c r="E3" s="5"/>
      <c r="F3" s="5" t="s">
        <v>52</v>
      </c>
    </row>
    <row r="4" spans="1:9" ht="30" customHeight="1" thickBot="1" x14ac:dyDescent="0.2">
      <c r="A4" s="1" t="s">
        <v>19</v>
      </c>
      <c r="B4" s="5"/>
      <c r="C4" s="3"/>
      <c r="D4" s="5" t="s">
        <v>4</v>
      </c>
      <c r="E4" s="5"/>
    </row>
    <row r="5" spans="1:9" ht="30" customHeight="1" x14ac:dyDescent="0.15">
      <c r="A5" s="6" t="s">
        <v>12</v>
      </c>
      <c r="B5" s="7" t="s">
        <v>11</v>
      </c>
      <c r="C5" s="63" t="s">
        <v>18</v>
      </c>
      <c r="D5" s="64"/>
      <c r="E5" s="5"/>
      <c r="I5" s="17"/>
    </row>
    <row r="6" spans="1:9" ht="30" customHeight="1" x14ac:dyDescent="0.15">
      <c r="A6" s="8" t="s">
        <v>5</v>
      </c>
      <c r="B6" s="38">
        <f>D22</f>
        <v>4659394</v>
      </c>
      <c r="C6" s="65"/>
      <c r="D6" s="66"/>
      <c r="E6" s="5"/>
      <c r="H6" s="10"/>
    </row>
    <row r="7" spans="1:9" ht="30" customHeight="1" x14ac:dyDescent="0.15">
      <c r="A7" s="8" t="s">
        <v>6</v>
      </c>
      <c r="B7" s="38">
        <f>B10-B6-B8-B9</f>
        <v>2511333</v>
      </c>
      <c r="C7" s="65"/>
      <c r="D7" s="66"/>
      <c r="E7" s="5"/>
      <c r="H7" s="10"/>
    </row>
    <row r="8" spans="1:9" ht="30" customHeight="1" x14ac:dyDescent="0.15">
      <c r="A8" s="8" t="s">
        <v>7</v>
      </c>
      <c r="B8" s="38"/>
      <c r="C8" s="65"/>
      <c r="D8" s="66"/>
      <c r="E8" s="5"/>
      <c r="H8" s="26"/>
      <c r="I8" s="27"/>
    </row>
    <row r="9" spans="1:9" ht="30" customHeight="1" thickBot="1" x14ac:dyDescent="0.2">
      <c r="A9" s="12" t="s">
        <v>17</v>
      </c>
      <c r="B9" s="56"/>
      <c r="C9" s="67"/>
      <c r="D9" s="68"/>
      <c r="E9" s="5"/>
      <c r="H9" s="10"/>
      <c r="I9" s="58"/>
    </row>
    <row r="10" spans="1:9" ht="30" customHeight="1" thickTop="1" thickBot="1" x14ac:dyDescent="0.2">
      <c r="A10" s="13" t="s">
        <v>9</v>
      </c>
      <c r="B10" s="57">
        <f>B22</f>
        <v>7170727</v>
      </c>
      <c r="C10" s="59"/>
      <c r="D10" s="60"/>
      <c r="E10" s="37" t="s">
        <v>54</v>
      </c>
      <c r="H10" s="26"/>
      <c r="I10" s="58"/>
    </row>
    <row r="11" spans="1:9" ht="30" customHeight="1" x14ac:dyDescent="0.15">
      <c r="C11" s="3"/>
      <c r="D11" s="3"/>
      <c r="E11" s="5"/>
      <c r="H11" s="10"/>
      <c r="I11" s="58"/>
    </row>
    <row r="12" spans="1:9" ht="36" customHeight="1" thickBot="1" x14ac:dyDescent="0.2">
      <c r="A12" s="1" t="s">
        <v>2</v>
      </c>
      <c r="C12" s="3"/>
      <c r="D12" s="3"/>
      <c r="E12" s="5"/>
      <c r="F12" s="5" t="s">
        <v>4</v>
      </c>
      <c r="H12" s="26"/>
      <c r="I12" s="58"/>
    </row>
    <row r="13" spans="1:9" ht="63" customHeight="1" thickBot="1" x14ac:dyDescent="0.2">
      <c r="A13" s="6" t="s">
        <v>3</v>
      </c>
      <c r="B13" s="14" t="s">
        <v>30</v>
      </c>
      <c r="C13" s="14" t="s">
        <v>31</v>
      </c>
      <c r="D13" s="14" t="s">
        <v>24</v>
      </c>
      <c r="E13" s="14" t="s">
        <v>20</v>
      </c>
      <c r="F13" s="15" t="s">
        <v>10</v>
      </c>
      <c r="H13" s="28" t="s">
        <v>40</v>
      </c>
      <c r="I13" s="20" t="s">
        <v>41</v>
      </c>
    </row>
    <row r="14" spans="1:9" ht="60" customHeight="1" x14ac:dyDescent="0.15">
      <c r="A14" s="8" t="s">
        <v>63</v>
      </c>
      <c r="B14" s="38">
        <v>495000</v>
      </c>
      <c r="C14" s="39">
        <f t="shared" ref="C14:C18" si="0">ROUNDDOWN(B14/1.1,0)</f>
        <v>450000</v>
      </c>
      <c r="D14" s="39">
        <f t="shared" ref="D14:D20" si="1">(ROUNDDOWN(C14*2/3,0))</f>
        <v>300000</v>
      </c>
      <c r="E14" s="40" t="s">
        <v>47</v>
      </c>
      <c r="F14" s="41"/>
      <c r="H14" s="30"/>
      <c r="I14" s="22"/>
    </row>
    <row r="15" spans="1:9" ht="60" customHeight="1" x14ac:dyDescent="0.15">
      <c r="A15" s="9" t="s">
        <v>55</v>
      </c>
      <c r="B15" s="38">
        <v>1834627</v>
      </c>
      <c r="C15" s="39">
        <f t="shared" si="0"/>
        <v>1667842</v>
      </c>
      <c r="D15" s="39">
        <f t="shared" si="1"/>
        <v>1111894</v>
      </c>
      <c r="E15" s="40" t="s">
        <v>51</v>
      </c>
      <c r="F15" s="41"/>
      <c r="H15" s="34">
        <f>D15/D$22</f>
        <v>0.23863489543919231</v>
      </c>
      <c r="I15" s="24" t="s">
        <v>37</v>
      </c>
    </row>
    <row r="16" spans="1:9" ht="60" customHeight="1" x14ac:dyDescent="0.15">
      <c r="A16" s="8" t="s">
        <v>56</v>
      </c>
      <c r="B16" s="38">
        <v>990000</v>
      </c>
      <c r="C16" s="39">
        <f>ROUNDDOWN(B16/1.1,0)</f>
        <v>900000</v>
      </c>
      <c r="D16" s="39">
        <f t="shared" si="1"/>
        <v>600000</v>
      </c>
      <c r="E16" s="40" t="s">
        <v>48</v>
      </c>
      <c r="F16" s="41" t="s">
        <v>15</v>
      </c>
      <c r="H16" s="30"/>
      <c r="I16" s="22"/>
    </row>
    <row r="17" spans="1:9" ht="60" customHeight="1" x14ac:dyDescent="0.15">
      <c r="A17" s="8" t="s">
        <v>58</v>
      </c>
      <c r="B17" s="42">
        <v>1468500</v>
      </c>
      <c r="C17" s="43">
        <f t="shared" si="0"/>
        <v>1335000</v>
      </c>
      <c r="D17" s="43">
        <f t="shared" si="1"/>
        <v>890000</v>
      </c>
      <c r="E17" s="40" t="s">
        <v>49</v>
      </c>
      <c r="F17" s="41"/>
      <c r="H17" s="34">
        <f>D17/D$22</f>
        <v>0.19101196421680589</v>
      </c>
      <c r="I17" s="24" t="s">
        <v>38</v>
      </c>
    </row>
    <row r="18" spans="1:9" ht="60" customHeight="1" x14ac:dyDescent="0.15">
      <c r="A18" s="8" t="s">
        <v>59</v>
      </c>
      <c r="B18" s="38">
        <v>16500</v>
      </c>
      <c r="C18" s="39">
        <f t="shared" si="0"/>
        <v>15000</v>
      </c>
      <c r="D18" s="39">
        <f t="shared" si="1"/>
        <v>10000</v>
      </c>
      <c r="E18" s="44" t="s">
        <v>46</v>
      </c>
      <c r="F18" s="41" t="s">
        <v>14</v>
      </c>
      <c r="H18" s="30"/>
      <c r="I18" s="22"/>
    </row>
    <row r="19" spans="1:9" ht="60" customHeight="1" x14ac:dyDescent="0.15">
      <c r="A19" s="8" t="s">
        <v>60</v>
      </c>
      <c r="B19" s="38">
        <v>132000</v>
      </c>
      <c r="C19" s="39">
        <f t="shared" ref="C19" si="2">ROUNDDOWN(B19/1.1,0)</f>
        <v>120000</v>
      </c>
      <c r="D19" s="39">
        <f>(ROUNDDOWN(C19*2/3,0))</f>
        <v>80000</v>
      </c>
      <c r="E19" s="40" t="s">
        <v>45</v>
      </c>
      <c r="F19" s="45" t="s">
        <v>13</v>
      </c>
      <c r="H19" s="29"/>
      <c r="I19" s="21"/>
    </row>
    <row r="20" spans="1:9" ht="60" customHeight="1" x14ac:dyDescent="0.15">
      <c r="A20" s="8" t="s">
        <v>61</v>
      </c>
      <c r="B20" s="42">
        <v>165000</v>
      </c>
      <c r="C20" s="43">
        <f t="shared" ref="C20" si="3">(ROUNDDOWN(B20/1.1,0))</f>
        <v>150000</v>
      </c>
      <c r="D20" s="43">
        <f t="shared" si="1"/>
        <v>100000</v>
      </c>
      <c r="E20" s="40" t="s">
        <v>50</v>
      </c>
      <c r="F20" s="41"/>
      <c r="H20" s="30"/>
      <c r="I20" s="23"/>
    </row>
    <row r="21" spans="1:9" ht="60" customHeight="1" thickBot="1" x14ac:dyDescent="0.2">
      <c r="A21" s="16" t="s">
        <v>62</v>
      </c>
      <c r="B21" s="46">
        <f>B34+B45</f>
        <v>2069100</v>
      </c>
      <c r="C21" s="46">
        <f>C34+C45</f>
        <v>1881000</v>
      </c>
      <c r="D21" s="46">
        <f>D34+D45</f>
        <v>1567500</v>
      </c>
      <c r="E21" s="47" t="s">
        <v>8</v>
      </c>
      <c r="F21" s="48" t="s">
        <v>44</v>
      </c>
      <c r="H21" s="34">
        <f>D21/D$22</f>
        <v>0.33641713922454292</v>
      </c>
      <c r="I21" s="24" t="s">
        <v>42</v>
      </c>
    </row>
    <row r="22" spans="1:9" ht="60" customHeight="1" thickTop="1" thickBot="1" x14ac:dyDescent="0.2">
      <c r="A22" s="13" t="s">
        <v>9</v>
      </c>
      <c r="B22" s="49">
        <f>SUM(B14:B21)</f>
        <v>7170727</v>
      </c>
      <c r="C22" s="49">
        <f>SUM(C14:C21)</f>
        <v>6518842</v>
      </c>
      <c r="D22" s="49">
        <f>SUM(D14:D21)</f>
        <v>4659394</v>
      </c>
      <c r="E22" s="50"/>
      <c r="F22" s="51"/>
      <c r="H22" s="35">
        <f>$D$22/5000000</f>
        <v>0.93187880000000001</v>
      </c>
      <c r="I22" s="36" t="s">
        <v>69</v>
      </c>
    </row>
    <row r="23" spans="1:9" ht="20.100000000000001" customHeight="1" x14ac:dyDescent="0.15">
      <c r="A23" s="62" t="s">
        <v>26</v>
      </c>
      <c r="B23" s="62"/>
      <c r="C23" s="62"/>
      <c r="D23" s="62"/>
      <c r="E23" s="62"/>
      <c r="F23" s="62"/>
      <c r="H23" s="31"/>
    </row>
    <row r="24" spans="1:9" ht="20.100000000000001" customHeight="1" x14ac:dyDescent="0.15">
      <c r="B24" s="17"/>
      <c r="C24" s="3"/>
      <c r="D24" s="3"/>
      <c r="E24" s="5"/>
      <c r="H24" s="31"/>
    </row>
    <row r="25" spans="1:9" ht="20.100000000000001" customHeight="1" thickBot="1" x14ac:dyDescent="0.2">
      <c r="A25" s="1" t="s">
        <v>25</v>
      </c>
      <c r="C25" s="3"/>
      <c r="D25" s="3"/>
      <c r="E25" s="5"/>
      <c r="F25" s="5" t="s">
        <v>4</v>
      </c>
      <c r="H25" s="31"/>
    </row>
    <row r="26" spans="1:9" ht="51" customHeight="1" thickBot="1" x14ac:dyDescent="0.2">
      <c r="A26" s="6" t="s">
        <v>3</v>
      </c>
      <c r="B26" s="14" t="s">
        <v>30</v>
      </c>
      <c r="C26" s="14" t="s">
        <v>31</v>
      </c>
      <c r="D26" s="14" t="s">
        <v>27</v>
      </c>
      <c r="E26" s="14" t="s">
        <v>20</v>
      </c>
      <c r="F26" s="15" t="s">
        <v>10</v>
      </c>
      <c r="H26" s="28" t="s">
        <v>40</v>
      </c>
      <c r="I26" s="20" t="s">
        <v>41</v>
      </c>
    </row>
    <row r="27" spans="1:9" ht="34.5" customHeight="1" x14ac:dyDescent="0.15">
      <c r="A27" s="8" t="s">
        <v>63</v>
      </c>
      <c r="B27" s="42">
        <v>264000</v>
      </c>
      <c r="C27" s="43">
        <f t="shared" ref="C27:C32" si="4">(ROUNDDOWN(B27/1.1,0))</f>
        <v>240000</v>
      </c>
      <c r="D27" s="43">
        <f t="shared" ref="D27:D32" si="5">(ROUNDDOWN(C27*10/10,0))</f>
        <v>240000</v>
      </c>
      <c r="E27" s="40" t="s">
        <v>43</v>
      </c>
      <c r="F27" s="41"/>
      <c r="H27" s="30"/>
      <c r="I27" s="23"/>
    </row>
    <row r="28" spans="1:9" ht="35.1" customHeight="1" x14ac:dyDescent="0.15">
      <c r="A28" s="8" t="s">
        <v>64</v>
      </c>
      <c r="B28" s="42">
        <v>247500</v>
      </c>
      <c r="C28" s="43">
        <f t="shared" si="4"/>
        <v>225000</v>
      </c>
      <c r="D28" s="43">
        <f t="shared" si="5"/>
        <v>225000</v>
      </c>
      <c r="E28" s="40" t="s">
        <v>35</v>
      </c>
      <c r="F28" s="41" t="s">
        <v>15</v>
      </c>
      <c r="H28" s="30"/>
      <c r="I28" s="23"/>
    </row>
    <row r="29" spans="1:9" ht="35.1" customHeight="1" x14ac:dyDescent="0.15">
      <c r="A29" s="8" t="s">
        <v>65</v>
      </c>
      <c r="B29" s="42">
        <v>165000</v>
      </c>
      <c r="C29" s="43">
        <f t="shared" si="4"/>
        <v>150000</v>
      </c>
      <c r="D29" s="43">
        <f t="shared" si="5"/>
        <v>150000</v>
      </c>
      <c r="E29" s="40" t="s">
        <v>36</v>
      </c>
      <c r="F29" s="41"/>
      <c r="H29" s="32">
        <f>D29/(D27+D28+D29+D30+D31+D32)</f>
        <v>0.17543859649122806</v>
      </c>
      <c r="I29" s="24" t="s">
        <v>53</v>
      </c>
    </row>
    <row r="30" spans="1:9" ht="35.1" customHeight="1" x14ac:dyDescent="0.15">
      <c r="A30" s="8" t="s">
        <v>57</v>
      </c>
      <c r="B30" s="42">
        <v>16500</v>
      </c>
      <c r="C30" s="43">
        <f>(ROUNDDOWN(B30/1.1,0))</f>
        <v>15000</v>
      </c>
      <c r="D30" s="43">
        <f t="shared" ref="D30" si="6">(ROUNDDOWN(C30*10/10,0))</f>
        <v>15000</v>
      </c>
      <c r="E30" s="44" t="s">
        <v>34</v>
      </c>
      <c r="F30" s="41" t="s">
        <v>14</v>
      </c>
      <c r="H30" s="30"/>
      <c r="I30" s="23"/>
    </row>
    <row r="31" spans="1:9" ht="35.1" customHeight="1" x14ac:dyDescent="0.15">
      <c r="A31" s="8" t="s">
        <v>66</v>
      </c>
      <c r="B31" s="42">
        <v>82500</v>
      </c>
      <c r="C31" s="43">
        <f>(ROUNDDOWN(B31/1.1,0))</f>
        <v>75000</v>
      </c>
      <c r="D31" s="43">
        <f>(ROUNDDOWN(C31*10/10,0))</f>
        <v>75000</v>
      </c>
      <c r="E31" s="40" t="s">
        <v>33</v>
      </c>
      <c r="F31" s="41" t="s">
        <v>16</v>
      </c>
      <c r="H31" s="30"/>
      <c r="I31" s="23"/>
    </row>
    <row r="32" spans="1:9" ht="35.1" customHeight="1" x14ac:dyDescent="0.15">
      <c r="A32" s="8" t="s">
        <v>21</v>
      </c>
      <c r="B32" s="42">
        <f>165000</f>
        <v>165000</v>
      </c>
      <c r="C32" s="43">
        <f t="shared" si="4"/>
        <v>150000</v>
      </c>
      <c r="D32" s="43">
        <f t="shared" si="5"/>
        <v>150000</v>
      </c>
      <c r="E32" s="40" t="s">
        <v>32</v>
      </c>
      <c r="F32" s="41"/>
      <c r="H32" s="30"/>
      <c r="I32" s="23"/>
    </row>
    <row r="33" spans="1:9" ht="35.1" customHeight="1" thickBot="1" x14ac:dyDescent="0.2">
      <c r="A33" s="18" t="s">
        <v>22</v>
      </c>
      <c r="B33" s="52">
        <f>ROUNDDOWN(SUM(B27:B32)*0.1,0)</f>
        <v>94050</v>
      </c>
      <c r="C33" s="52">
        <f>ROUNDDOWN(SUM(C27:C32)*0.1,0)</f>
        <v>85500</v>
      </c>
      <c r="D33" s="52">
        <f>ROUNDDOWN(SUM(D27:D32)*0.1,0)</f>
        <v>85500</v>
      </c>
      <c r="E33" s="53" t="s">
        <v>23</v>
      </c>
      <c r="F33" s="54"/>
      <c r="H33" s="32">
        <f>D33/(D27+D28+D29+D30+D31+D32)</f>
        <v>0.1</v>
      </c>
      <c r="I33" s="24" t="s">
        <v>39</v>
      </c>
    </row>
    <row r="34" spans="1:9" ht="35.1" customHeight="1" thickTop="1" thickBot="1" x14ac:dyDescent="0.2">
      <c r="A34" s="11" t="s">
        <v>0</v>
      </c>
      <c r="B34" s="49">
        <f>SUM(B27:B33)</f>
        <v>1034550</v>
      </c>
      <c r="C34" s="55">
        <f>SUM(C27:C33)</f>
        <v>940500</v>
      </c>
      <c r="D34" s="55">
        <f>SUM(D27:D33)</f>
        <v>940500</v>
      </c>
      <c r="E34" s="50"/>
      <c r="F34" s="51"/>
      <c r="H34" s="33"/>
      <c r="I34" s="25"/>
    </row>
    <row r="35" spans="1:9" x14ac:dyDescent="0.15">
      <c r="C35" s="19"/>
      <c r="D35" s="19"/>
      <c r="E35" s="19"/>
    </row>
    <row r="36" spans="1:9" ht="20.100000000000001" customHeight="1" thickBot="1" x14ac:dyDescent="0.2">
      <c r="A36" s="1" t="s">
        <v>28</v>
      </c>
      <c r="C36" s="3"/>
      <c r="D36" s="3"/>
      <c r="E36" s="5"/>
      <c r="F36" s="5" t="s">
        <v>4</v>
      </c>
    </row>
    <row r="37" spans="1:9" ht="47.1" customHeight="1" thickBot="1" x14ac:dyDescent="0.2">
      <c r="A37" s="6" t="s">
        <v>3</v>
      </c>
      <c r="B37" s="14" t="s">
        <v>30</v>
      </c>
      <c r="C37" s="14" t="s">
        <v>31</v>
      </c>
      <c r="D37" s="14" t="s">
        <v>29</v>
      </c>
      <c r="E37" s="14" t="s">
        <v>20</v>
      </c>
      <c r="F37" s="15" t="s">
        <v>10</v>
      </c>
      <c r="H37" s="28" t="s">
        <v>40</v>
      </c>
      <c r="I37" s="20" t="s">
        <v>41</v>
      </c>
    </row>
    <row r="38" spans="1:9" ht="34.5" customHeight="1" x14ac:dyDescent="0.15">
      <c r="A38" s="8" t="s">
        <v>63</v>
      </c>
      <c r="B38" s="42">
        <v>264000</v>
      </c>
      <c r="C38" s="43">
        <f t="shared" ref="C38:C43" si="7">(ROUNDDOWN(B38/1.1,0))</f>
        <v>240000</v>
      </c>
      <c r="D38" s="43">
        <f t="shared" ref="D38:D39" si="8">(ROUNDDOWN(C38*2/3,0))</f>
        <v>160000</v>
      </c>
      <c r="E38" s="40" t="s">
        <v>43</v>
      </c>
      <c r="F38" s="41"/>
      <c r="H38" s="30"/>
      <c r="I38" s="23"/>
    </row>
    <row r="39" spans="1:9" ht="35.1" customHeight="1" x14ac:dyDescent="0.15">
      <c r="A39" s="8" t="s">
        <v>67</v>
      </c>
      <c r="B39" s="42">
        <v>247500</v>
      </c>
      <c r="C39" s="43">
        <f t="shared" si="7"/>
        <v>225000</v>
      </c>
      <c r="D39" s="43">
        <f t="shared" si="8"/>
        <v>150000</v>
      </c>
      <c r="E39" s="40" t="s">
        <v>35</v>
      </c>
      <c r="F39" s="41" t="s">
        <v>15</v>
      </c>
      <c r="H39" s="30"/>
      <c r="I39" s="23"/>
    </row>
    <row r="40" spans="1:9" ht="35.1" customHeight="1" x14ac:dyDescent="0.15">
      <c r="A40" s="8" t="s">
        <v>65</v>
      </c>
      <c r="B40" s="42">
        <v>165000</v>
      </c>
      <c r="C40" s="43">
        <f t="shared" si="7"/>
        <v>150000</v>
      </c>
      <c r="D40" s="43">
        <f>(ROUNDDOWN(C40*2/3,0))</f>
        <v>100000</v>
      </c>
      <c r="E40" s="40" t="s">
        <v>36</v>
      </c>
      <c r="F40" s="41"/>
      <c r="H40" s="32">
        <f>D40/(D38+D39+D40+D41+D42+D43)</f>
        <v>0.17543859649122806</v>
      </c>
      <c r="I40" s="24" t="s">
        <v>53</v>
      </c>
    </row>
    <row r="41" spans="1:9" ht="35.1" customHeight="1" x14ac:dyDescent="0.15">
      <c r="A41" s="8" t="s">
        <v>57</v>
      </c>
      <c r="B41" s="42">
        <v>16500</v>
      </c>
      <c r="C41" s="43">
        <f>(ROUNDDOWN(B41/1.1,0))</f>
        <v>15000</v>
      </c>
      <c r="D41" s="43">
        <f t="shared" ref="D41" si="9">(ROUNDDOWN(C41*2/3,0))</f>
        <v>10000</v>
      </c>
      <c r="E41" s="44" t="s">
        <v>34</v>
      </c>
      <c r="F41" s="41" t="s">
        <v>14</v>
      </c>
      <c r="H41" s="30"/>
      <c r="I41" s="23"/>
    </row>
    <row r="42" spans="1:9" ht="35.1" customHeight="1" x14ac:dyDescent="0.15">
      <c r="A42" s="8" t="s">
        <v>66</v>
      </c>
      <c r="B42" s="42">
        <v>82500</v>
      </c>
      <c r="C42" s="43">
        <f>(ROUNDDOWN(B42/1.1,0))</f>
        <v>75000</v>
      </c>
      <c r="D42" s="43">
        <f>(ROUNDDOWN(C42*2/3,0))</f>
        <v>50000</v>
      </c>
      <c r="E42" s="40" t="s">
        <v>33</v>
      </c>
      <c r="F42" s="41" t="s">
        <v>16</v>
      </c>
      <c r="H42" s="30"/>
      <c r="I42" s="23"/>
    </row>
    <row r="43" spans="1:9" ht="35.1" customHeight="1" x14ac:dyDescent="0.15">
      <c r="A43" s="8" t="s">
        <v>21</v>
      </c>
      <c r="B43" s="42">
        <f>165000</f>
        <v>165000</v>
      </c>
      <c r="C43" s="43">
        <f t="shared" si="7"/>
        <v>150000</v>
      </c>
      <c r="D43" s="43">
        <f>(ROUNDDOWN(C43*2/3,0))</f>
        <v>100000</v>
      </c>
      <c r="E43" s="40" t="s">
        <v>32</v>
      </c>
      <c r="F43" s="41"/>
      <c r="H43" s="30"/>
      <c r="I43" s="23"/>
    </row>
    <row r="44" spans="1:9" ht="35.1" customHeight="1" thickBot="1" x14ac:dyDescent="0.2">
      <c r="A44" s="18" t="s">
        <v>22</v>
      </c>
      <c r="B44" s="52">
        <f>ROUNDDOWN(SUM(B38:B43)*0.1,0)</f>
        <v>94050</v>
      </c>
      <c r="C44" s="52">
        <f>ROUNDDOWN(SUM(C38:C43)*0.1,0)</f>
        <v>85500</v>
      </c>
      <c r="D44" s="52">
        <f>ROUNDDOWN(SUM(D38:D43)*0.1,0)</f>
        <v>57000</v>
      </c>
      <c r="E44" s="53" t="s">
        <v>23</v>
      </c>
      <c r="F44" s="54"/>
      <c r="H44" s="32">
        <f>D44/(D42+D43+D44+D45+D46+D47)</f>
        <v>6.83453237410072E-2</v>
      </c>
      <c r="I44" s="24" t="s">
        <v>39</v>
      </c>
    </row>
    <row r="45" spans="1:9" ht="35.1" customHeight="1" thickTop="1" thickBot="1" x14ac:dyDescent="0.2">
      <c r="A45" s="11" t="s">
        <v>0</v>
      </c>
      <c r="B45" s="49">
        <f>SUM(B38:B44)</f>
        <v>1034550</v>
      </c>
      <c r="C45" s="55">
        <f>SUM(C38:C44)</f>
        <v>940500</v>
      </c>
      <c r="D45" s="55">
        <f>SUM(D38:D44)</f>
        <v>627000</v>
      </c>
      <c r="E45" s="50"/>
      <c r="F45" s="51"/>
      <c r="H45" s="33"/>
      <c r="I45" s="25"/>
    </row>
    <row r="46" spans="1:9" x14ac:dyDescent="0.15">
      <c r="C46" s="19"/>
      <c r="D46" s="19"/>
      <c r="E46" s="19"/>
    </row>
    <row r="47" spans="1:9" ht="21.75" customHeight="1" x14ac:dyDescent="0.15">
      <c r="A47" s="61" t="s">
        <v>26</v>
      </c>
      <c r="B47" s="61"/>
      <c r="C47" s="61"/>
      <c r="D47" s="61"/>
      <c r="E47" s="61"/>
      <c r="F47" s="61"/>
    </row>
    <row r="48" spans="1:9" x14ac:dyDescent="0.15">
      <c r="C48" s="2"/>
    </row>
    <row r="49" spans="1:11" x14ac:dyDescent="0.15">
      <c r="C49" s="2"/>
    </row>
    <row r="50" spans="1:11" x14ac:dyDescent="0.15">
      <c r="C50" s="2"/>
    </row>
    <row r="51" spans="1:11" x14ac:dyDescent="0.15">
      <c r="C51" s="2"/>
    </row>
    <row r="52" spans="1:11" x14ac:dyDescent="0.15">
      <c r="C52" s="2"/>
    </row>
    <row r="53" spans="1:11" x14ac:dyDescent="0.15">
      <c r="C53" s="2"/>
    </row>
    <row r="54" spans="1:11" x14ac:dyDescent="0.15">
      <c r="C54" s="2"/>
    </row>
    <row r="55" spans="1:11" s="2" customFormat="1" x14ac:dyDescent="0.15">
      <c r="A55" s="1"/>
      <c r="B55" s="1"/>
      <c r="F55" s="1"/>
      <c r="G55" s="1"/>
      <c r="H55" s="1"/>
      <c r="I55" s="1"/>
      <c r="J55" s="1"/>
      <c r="K55" s="1"/>
    </row>
    <row r="56" spans="1:11" s="2" customFormat="1" x14ac:dyDescent="0.15">
      <c r="A56" s="1"/>
      <c r="B56" s="1"/>
      <c r="F56" s="1"/>
      <c r="G56" s="1"/>
      <c r="H56" s="1"/>
      <c r="I56" s="1"/>
      <c r="J56" s="1"/>
      <c r="K56" s="1"/>
    </row>
    <row r="57" spans="1:11" s="2" customFormat="1" x14ac:dyDescent="0.15">
      <c r="A57" s="1"/>
      <c r="B57" s="1"/>
      <c r="F57" s="1"/>
      <c r="G57" s="1"/>
      <c r="H57" s="1"/>
      <c r="I57" s="1"/>
      <c r="J57" s="1"/>
      <c r="K57" s="1"/>
    </row>
    <row r="58" spans="1:11" s="2" customFormat="1" x14ac:dyDescent="0.15">
      <c r="A58" s="1"/>
      <c r="B58" s="1"/>
      <c r="F58" s="1"/>
      <c r="G58" s="1"/>
      <c r="H58" s="1"/>
      <c r="I58" s="1"/>
      <c r="J58" s="1"/>
      <c r="K58" s="1"/>
    </row>
    <row r="59" spans="1:11" s="2" customFormat="1" x14ac:dyDescent="0.15">
      <c r="A59" s="1"/>
      <c r="B59" s="1"/>
      <c r="F59" s="1"/>
      <c r="G59" s="1"/>
      <c r="H59" s="1"/>
      <c r="I59" s="1"/>
      <c r="J59" s="1"/>
      <c r="K59" s="1"/>
    </row>
    <row r="60" spans="1:11" s="2" customFormat="1" x14ac:dyDescent="0.15">
      <c r="A60" s="1"/>
      <c r="B60" s="1"/>
      <c r="F60" s="1"/>
      <c r="G60" s="1"/>
      <c r="H60" s="1"/>
      <c r="I60" s="1"/>
      <c r="J60" s="1"/>
      <c r="K60" s="1"/>
    </row>
    <row r="61" spans="1:11" s="2" customFormat="1" x14ac:dyDescent="0.15">
      <c r="A61" s="1"/>
      <c r="B61" s="1"/>
      <c r="F61" s="1"/>
      <c r="G61" s="1"/>
      <c r="H61" s="1"/>
      <c r="I61" s="1"/>
      <c r="J61" s="1"/>
      <c r="K61" s="1"/>
    </row>
    <row r="62" spans="1:11" s="2" customFormat="1" x14ac:dyDescent="0.15">
      <c r="A62" s="1"/>
      <c r="B62" s="1"/>
      <c r="F62" s="1"/>
      <c r="G62" s="1"/>
      <c r="H62" s="1"/>
      <c r="I62" s="1"/>
      <c r="J62" s="1"/>
      <c r="K62" s="1"/>
    </row>
    <row r="63" spans="1:11" s="2" customFormat="1" x14ac:dyDescent="0.15">
      <c r="A63" s="1"/>
      <c r="B63" s="1"/>
      <c r="F63" s="1"/>
      <c r="G63" s="1"/>
      <c r="H63" s="1"/>
      <c r="I63" s="1"/>
      <c r="J63" s="1"/>
      <c r="K63" s="1"/>
    </row>
    <row r="64" spans="1:11" s="2" customFormat="1" x14ac:dyDescent="0.15">
      <c r="A64" s="1"/>
      <c r="B64" s="1"/>
      <c r="F64" s="1"/>
      <c r="G64" s="1"/>
      <c r="H64" s="1"/>
      <c r="I64" s="1"/>
      <c r="J64" s="1"/>
      <c r="K64" s="1"/>
    </row>
    <row r="65" spans="1:11" s="2" customFormat="1" x14ac:dyDescent="0.15">
      <c r="A65" s="1"/>
      <c r="B65" s="1"/>
      <c r="F65" s="1"/>
      <c r="G65" s="1"/>
      <c r="H65" s="1"/>
      <c r="I65" s="1"/>
      <c r="J65" s="1"/>
      <c r="K65" s="1"/>
    </row>
    <row r="66" spans="1:11" s="2" customFormat="1" x14ac:dyDescent="0.15">
      <c r="A66" s="1"/>
      <c r="B66" s="1"/>
      <c r="F66" s="1"/>
      <c r="G66" s="1"/>
      <c r="H66" s="1"/>
      <c r="I66" s="1"/>
      <c r="J66" s="1"/>
      <c r="K66" s="1"/>
    </row>
    <row r="67" spans="1:11" s="2" customFormat="1" x14ac:dyDescent="0.15">
      <c r="A67" s="1"/>
      <c r="B67" s="1"/>
      <c r="F67" s="1"/>
      <c r="G67" s="1"/>
      <c r="H67" s="1"/>
      <c r="I67" s="1"/>
      <c r="J67" s="1"/>
      <c r="K67" s="1"/>
    </row>
    <row r="68" spans="1:11" s="2" customFormat="1" x14ac:dyDescent="0.15">
      <c r="A68" s="1"/>
      <c r="B68" s="1"/>
      <c r="F68" s="1"/>
      <c r="G68" s="1"/>
      <c r="H68" s="1"/>
      <c r="I68" s="1"/>
      <c r="J68" s="1"/>
      <c r="K68" s="1"/>
    </row>
    <row r="69" spans="1:11" s="2" customFormat="1" x14ac:dyDescent="0.15">
      <c r="A69" s="1"/>
      <c r="B69" s="1"/>
      <c r="F69" s="1"/>
      <c r="G69" s="1"/>
      <c r="H69" s="1"/>
      <c r="I69" s="1"/>
      <c r="J69" s="1"/>
      <c r="K69" s="1"/>
    </row>
    <row r="70" spans="1:11" s="2" customFormat="1" x14ac:dyDescent="0.15">
      <c r="A70" s="1"/>
      <c r="B70" s="1"/>
      <c r="F70" s="1"/>
      <c r="G70" s="1"/>
      <c r="H70" s="1"/>
      <c r="I70" s="1"/>
      <c r="J70" s="1"/>
      <c r="K70" s="1"/>
    </row>
    <row r="71" spans="1:11" s="2" customFormat="1" x14ac:dyDescent="0.15">
      <c r="A71" s="1"/>
      <c r="B71" s="1"/>
      <c r="F71" s="1"/>
      <c r="G71" s="1"/>
      <c r="H71" s="1"/>
      <c r="I71" s="1"/>
      <c r="J71" s="1"/>
      <c r="K71" s="1"/>
    </row>
    <row r="72" spans="1:11" s="2" customFormat="1" x14ac:dyDescent="0.15">
      <c r="A72" s="1"/>
      <c r="B72" s="1"/>
      <c r="F72" s="1"/>
      <c r="G72" s="1"/>
      <c r="H72" s="1"/>
      <c r="I72" s="1"/>
      <c r="J72" s="1"/>
      <c r="K72" s="1"/>
    </row>
    <row r="73" spans="1:11" s="2" customFormat="1" x14ac:dyDescent="0.15">
      <c r="A73" s="1"/>
      <c r="B73" s="1"/>
      <c r="F73" s="1"/>
      <c r="G73" s="1"/>
      <c r="H73" s="1"/>
      <c r="I73" s="1"/>
      <c r="J73" s="1"/>
      <c r="K73" s="1"/>
    </row>
    <row r="74" spans="1:11" s="2" customFormat="1" x14ac:dyDescent="0.15">
      <c r="A74" s="1"/>
      <c r="B74" s="1"/>
      <c r="F74" s="1"/>
      <c r="G74" s="1"/>
      <c r="H74" s="1"/>
      <c r="I74" s="1"/>
      <c r="J74" s="1"/>
      <c r="K74" s="1"/>
    </row>
    <row r="75" spans="1:11" s="2" customFormat="1" x14ac:dyDescent="0.15">
      <c r="A75" s="1"/>
      <c r="B75" s="1"/>
      <c r="F75" s="1"/>
      <c r="G75" s="1"/>
      <c r="H75" s="1"/>
      <c r="I75" s="1"/>
      <c r="J75" s="1"/>
      <c r="K75" s="1"/>
    </row>
    <row r="76" spans="1:11" s="2" customFormat="1" x14ac:dyDescent="0.15">
      <c r="A76" s="1"/>
      <c r="B76" s="1"/>
      <c r="F76" s="1"/>
      <c r="G76" s="1"/>
      <c r="H76" s="1"/>
      <c r="I76" s="1"/>
      <c r="J76" s="1"/>
      <c r="K76" s="1"/>
    </row>
    <row r="77" spans="1:11" s="2" customFormat="1" x14ac:dyDescent="0.15">
      <c r="A77" s="1"/>
      <c r="B77" s="1"/>
      <c r="F77" s="1"/>
      <c r="G77" s="1"/>
      <c r="H77" s="1"/>
      <c r="I77" s="1"/>
      <c r="J77" s="1"/>
      <c r="K77" s="1"/>
    </row>
    <row r="78" spans="1:11" s="2" customFormat="1" x14ac:dyDescent="0.15">
      <c r="A78" s="1"/>
      <c r="B78" s="1"/>
      <c r="F78" s="1"/>
      <c r="G78" s="1"/>
      <c r="H78" s="1"/>
      <c r="I78" s="1"/>
      <c r="J78" s="1"/>
      <c r="K78" s="1"/>
    </row>
    <row r="79" spans="1:11" s="2" customFormat="1" x14ac:dyDescent="0.15">
      <c r="A79" s="1"/>
      <c r="B79" s="1"/>
      <c r="F79" s="1"/>
      <c r="G79" s="1"/>
      <c r="H79" s="1"/>
      <c r="I79" s="1"/>
      <c r="J79" s="1"/>
      <c r="K79" s="1"/>
    </row>
    <row r="80" spans="1:11" s="2" customFormat="1" x14ac:dyDescent="0.15">
      <c r="A80" s="1"/>
      <c r="B80" s="1"/>
      <c r="F80" s="1"/>
      <c r="G80" s="1"/>
      <c r="H80" s="1"/>
      <c r="I80" s="1"/>
      <c r="J80" s="1"/>
      <c r="K80" s="1"/>
    </row>
    <row r="81" spans="1:11" s="2" customFormat="1" x14ac:dyDescent="0.15">
      <c r="A81" s="1"/>
      <c r="B81" s="1"/>
      <c r="F81" s="1"/>
      <c r="G81" s="1"/>
      <c r="H81" s="1"/>
      <c r="I81" s="1"/>
      <c r="J81" s="1"/>
      <c r="K81" s="1"/>
    </row>
    <row r="82" spans="1:11" s="2" customFormat="1" x14ac:dyDescent="0.15">
      <c r="A82" s="1"/>
      <c r="B82" s="1"/>
      <c r="F82" s="1"/>
      <c r="G82" s="1"/>
      <c r="H82" s="1"/>
      <c r="I82" s="1"/>
      <c r="J82" s="1"/>
      <c r="K82" s="1"/>
    </row>
    <row r="83" spans="1:11" s="2" customFormat="1" x14ac:dyDescent="0.15">
      <c r="A83" s="1"/>
      <c r="B83" s="1"/>
      <c r="F83" s="1"/>
      <c r="G83" s="1"/>
      <c r="H83" s="1"/>
      <c r="I83" s="1"/>
      <c r="J83" s="1"/>
      <c r="K83" s="1"/>
    </row>
    <row r="84" spans="1:11" s="2" customFormat="1" x14ac:dyDescent="0.15">
      <c r="A84" s="1"/>
      <c r="B84" s="1"/>
      <c r="F84" s="1"/>
      <c r="G84" s="1"/>
      <c r="H84" s="1"/>
      <c r="I84" s="1"/>
      <c r="J84" s="1"/>
      <c r="K84" s="1"/>
    </row>
    <row r="85" spans="1:11" s="2" customFormat="1" x14ac:dyDescent="0.15">
      <c r="A85" s="1"/>
      <c r="B85" s="1"/>
      <c r="F85" s="1"/>
      <c r="G85" s="1"/>
      <c r="H85" s="1"/>
      <c r="I85" s="1"/>
      <c r="J85" s="1"/>
      <c r="K85" s="1"/>
    </row>
    <row r="86" spans="1:11" s="2" customFormat="1" x14ac:dyDescent="0.15">
      <c r="A86" s="1"/>
      <c r="B86" s="1"/>
      <c r="F86" s="1"/>
      <c r="G86" s="1"/>
      <c r="H86" s="1"/>
      <c r="I86" s="1"/>
      <c r="J86" s="1"/>
      <c r="K86" s="1"/>
    </row>
    <row r="87" spans="1:11" s="2" customFormat="1" x14ac:dyDescent="0.15">
      <c r="A87" s="1"/>
      <c r="B87" s="1"/>
      <c r="F87" s="1"/>
      <c r="G87" s="1"/>
      <c r="H87" s="1"/>
      <c r="I87" s="1"/>
      <c r="J87" s="1"/>
      <c r="K87" s="1"/>
    </row>
    <row r="88" spans="1:11" s="2" customFormat="1" x14ac:dyDescent="0.15">
      <c r="A88" s="1"/>
      <c r="B88" s="1"/>
      <c r="F88" s="1"/>
      <c r="G88" s="1"/>
      <c r="H88" s="1"/>
      <c r="I88" s="1"/>
      <c r="J88" s="1"/>
      <c r="K88" s="1"/>
    </row>
    <row r="89" spans="1:11" s="2" customFormat="1" x14ac:dyDescent="0.15">
      <c r="A89" s="1"/>
      <c r="B89" s="1"/>
      <c r="F89" s="1"/>
      <c r="G89" s="1"/>
      <c r="H89" s="1"/>
      <c r="I89" s="1"/>
      <c r="J89" s="1"/>
      <c r="K89" s="1"/>
    </row>
    <row r="90" spans="1:11" s="2" customFormat="1" x14ac:dyDescent="0.15">
      <c r="A90" s="1"/>
      <c r="B90" s="1"/>
      <c r="F90" s="1"/>
      <c r="G90" s="1"/>
      <c r="H90" s="1"/>
      <c r="I90" s="1"/>
      <c r="J90" s="1"/>
      <c r="K90" s="1"/>
    </row>
    <row r="91" spans="1:11" s="2" customFormat="1" x14ac:dyDescent="0.15">
      <c r="A91" s="1"/>
      <c r="B91" s="1"/>
      <c r="F91" s="1"/>
      <c r="G91" s="1"/>
      <c r="H91" s="1"/>
      <c r="I91" s="1"/>
      <c r="J91" s="1"/>
      <c r="K91" s="1"/>
    </row>
    <row r="92" spans="1:11" s="2" customFormat="1" x14ac:dyDescent="0.15">
      <c r="A92" s="1"/>
      <c r="B92" s="1"/>
      <c r="F92" s="1"/>
      <c r="G92" s="1"/>
      <c r="H92" s="1"/>
      <c r="I92" s="1"/>
      <c r="J92" s="1"/>
      <c r="K92" s="1"/>
    </row>
    <row r="93" spans="1:11" s="2" customFormat="1" x14ac:dyDescent="0.15">
      <c r="A93" s="1"/>
      <c r="B93" s="1"/>
      <c r="F93" s="1"/>
      <c r="G93" s="1"/>
      <c r="H93" s="1"/>
      <c r="I93" s="1"/>
      <c r="J93" s="1"/>
      <c r="K93" s="1"/>
    </row>
    <row r="94" spans="1:11" s="2" customFormat="1" x14ac:dyDescent="0.15">
      <c r="A94" s="1"/>
      <c r="B94" s="1"/>
      <c r="F94" s="1"/>
      <c r="G94" s="1"/>
      <c r="H94" s="1"/>
      <c r="I94" s="1"/>
      <c r="J94" s="1"/>
      <c r="K94" s="1"/>
    </row>
    <row r="95" spans="1:11" s="2" customFormat="1" x14ac:dyDescent="0.15">
      <c r="A95" s="1"/>
      <c r="B95" s="1"/>
      <c r="F95" s="1"/>
      <c r="G95" s="1"/>
      <c r="H95" s="1"/>
      <c r="I95" s="1"/>
      <c r="J95" s="1"/>
      <c r="K95" s="1"/>
    </row>
    <row r="96" spans="1:11" s="2" customFormat="1" x14ac:dyDescent="0.15">
      <c r="A96" s="1"/>
      <c r="B96" s="1"/>
      <c r="F96" s="1"/>
      <c r="G96" s="1"/>
      <c r="H96" s="1"/>
      <c r="I96" s="1"/>
      <c r="J96" s="1"/>
      <c r="K96" s="1"/>
    </row>
    <row r="97" spans="1:11" s="2" customFormat="1" x14ac:dyDescent="0.15">
      <c r="A97" s="1"/>
      <c r="B97" s="1"/>
      <c r="F97" s="1"/>
      <c r="G97" s="1"/>
      <c r="H97" s="1"/>
      <c r="I97" s="1"/>
      <c r="J97" s="1"/>
      <c r="K97" s="1"/>
    </row>
    <row r="98" spans="1:11" s="2" customFormat="1" x14ac:dyDescent="0.15">
      <c r="A98" s="1"/>
      <c r="B98" s="1"/>
      <c r="F98" s="1"/>
      <c r="G98" s="1"/>
      <c r="H98" s="1"/>
      <c r="I98" s="1"/>
      <c r="J98" s="1"/>
      <c r="K98" s="1"/>
    </row>
    <row r="99" spans="1:11" s="2" customFormat="1" x14ac:dyDescent="0.15">
      <c r="A99" s="1"/>
      <c r="B99" s="1"/>
      <c r="F99" s="1"/>
      <c r="G99" s="1"/>
      <c r="H99" s="1"/>
      <c r="I99" s="1"/>
      <c r="J99" s="1"/>
      <c r="K99" s="1"/>
    </row>
    <row r="100" spans="1:11" s="2" customFormat="1" x14ac:dyDescent="0.15">
      <c r="A100" s="1"/>
      <c r="B100" s="1"/>
      <c r="F100" s="1"/>
      <c r="G100" s="1"/>
      <c r="H100" s="1"/>
      <c r="I100" s="1"/>
      <c r="J100" s="1"/>
      <c r="K100" s="1"/>
    </row>
    <row r="101" spans="1:11" s="2" customFormat="1" x14ac:dyDescent="0.15">
      <c r="A101" s="1"/>
      <c r="B101" s="1"/>
      <c r="F101" s="1"/>
      <c r="G101" s="1"/>
      <c r="H101" s="1"/>
      <c r="I101" s="1"/>
      <c r="J101" s="1"/>
      <c r="K101" s="1"/>
    </row>
    <row r="102" spans="1:11" s="2" customFormat="1" x14ac:dyDescent="0.15">
      <c r="A102" s="1"/>
      <c r="B102" s="1"/>
      <c r="F102" s="1"/>
      <c r="G102" s="1"/>
      <c r="H102" s="1"/>
      <c r="I102" s="1"/>
      <c r="J102" s="1"/>
      <c r="K102" s="1"/>
    </row>
    <row r="103" spans="1:11" s="2" customFormat="1" x14ac:dyDescent="0.15">
      <c r="A103" s="1"/>
      <c r="B103" s="1"/>
      <c r="F103" s="1"/>
      <c r="G103" s="1"/>
      <c r="H103" s="1"/>
      <c r="I103" s="1"/>
      <c r="J103" s="1"/>
      <c r="K103" s="1"/>
    </row>
    <row r="104" spans="1:11" s="2" customFormat="1" x14ac:dyDescent="0.15">
      <c r="A104" s="1"/>
      <c r="B104" s="1"/>
      <c r="F104" s="1"/>
      <c r="G104" s="1"/>
      <c r="H104" s="1"/>
      <c r="I104" s="1"/>
      <c r="J104" s="1"/>
      <c r="K104" s="1"/>
    </row>
    <row r="105" spans="1:11" s="2" customFormat="1" x14ac:dyDescent="0.15">
      <c r="A105" s="1"/>
      <c r="B105" s="1"/>
      <c r="F105" s="1"/>
      <c r="G105" s="1"/>
      <c r="H105" s="1"/>
      <c r="I105" s="1"/>
      <c r="J105" s="1"/>
      <c r="K105" s="1"/>
    </row>
    <row r="106" spans="1:11" s="2" customFormat="1" x14ac:dyDescent="0.15">
      <c r="A106" s="1"/>
      <c r="B106" s="1"/>
      <c r="F106" s="1"/>
      <c r="G106" s="1"/>
      <c r="H106" s="1"/>
      <c r="I106" s="1"/>
      <c r="J106" s="1"/>
      <c r="K106" s="1"/>
    </row>
    <row r="107" spans="1:11" s="2" customFormat="1" x14ac:dyDescent="0.15">
      <c r="A107" s="1"/>
      <c r="B107" s="1"/>
      <c r="F107" s="1"/>
      <c r="G107" s="1"/>
      <c r="H107" s="1"/>
      <c r="I107" s="1"/>
      <c r="J107" s="1"/>
      <c r="K107" s="1"/>
    </row>
    <row r="108" spans="1:11" s="2" customFormat="1" x14ac:dyDescent="0.15">
      <c r="A108" s="1"/>
      <c r="B108" s="1"/>
      <c r="F108" s="1"/>
      <c r="G108" s="1"/>
      <c r="H108" s="1"/>
      <c r="I108" s="1"/>
      <c r="J108" s="1"/>
      <c r="K108" s="1"/>
    </row>
    <row r="109" spans="1:11" s="2" customFormat="1" x14ac:dyDescent="0.15">
      <c r="A109" s="1"/>
      <c r="B109" s="1"/>
      <c r="F109" s="1"/>
      <c r="G109" s="1"/>
      <c r="H109" s="1"/>
      <c r="I109" s="1"/>
      <c r="J109" s="1"/>
      <c r="K109" s="1"/>
    </row>
    <row r="110" spans="1:11" s="2" customFormat="1" x14ac:dyDescent="0.15">
      <c r="A110" s="1"/>
      <c r="B110" s="1"/>
      <c r="F110" s="1"/>
      <c r="G110" s="1"/>
      <c r="H110" s="1"/>
      <c r="I110" s="1"/>
      <c r="J110" s="1"/>
      <c r="K110" s="1"/>
    </row>
    <row r="111" spans="1:11" s="2" customFormat="1" x14ac:dyDescent="0.15">
      <c r="A111" s="1"/>
      <c r="B111" s="1"/>
      <c r="F111" s="1"/>
      <c r="G111" s="1"/>
      <c r="H111" s="1"/>
      <c r="I111" s="1"/>
      <c r="J111" s="1"/>
      <c r="K111" s="1"/>
    </row>
    <row r="112" spans="1:11" s="2" customFormat="1" x14ac:dyDescent="0.15">
      <c r="A112" s="1"/>
      <c r="B112" s="1"/>
      <c r="F112" s="1"/>
      <c r="G112" s="1"/>
      <c r="H112" s="1"/>
      <c r="I112" s="1"/>
      <c r="J112" s="1"/>
      <c r="K112" s="1"/>
    </row>
    <row r="113" spans="1:11" s="2" customFormat="1" x14ac:dyDescent="0.15">
      <c r="A113" s="1"/>
      <c r="B113" s="1"/>
      <c r="F113" s="1"/>
      <c r="G113" s="1"/>
      <c r="H113" s="1"/>
      <c r="I113" s="1"/>
      <c r="J113" s="1"/>
      <c r="K113" s="1"/>
    </row>
    <row r="114" spans="1:11" s="2" customFormat="1" x14ac:dyDescent="0.15">
      <c r="A114" s="1"/>
      <c r="B114" s="1"/>
      <c r="F114" s="1"/>
      <c r="G114" s="1"/>
      <c r="H114" s="1"/>
      <c r="I114" s="1"/>
      <c r="J114" s="1"/>
      <c r="K114" s="1"/>
    </row>
    <row r="115" spans="1:11" s="2" customFormat="1" x14ac:dyDescent="0.15">
      <c r="A115" s="1"/>
      <c r="B115" s="1"/>
      <c r="F115" s="1"/>
      <c r="G115" s="1"/>
      <c r="H115" s="1"/>
      <c r="I115" s="1"/>
      <c r="J115" s="1"/>
      <c r="K115" s="1"/>
    </row>
    <row r="116" spans="1:11" s="2" customFormat="1" x14ac:dyDescent="0.15">
      <c r="A116" s="1"/>
      <c r="B116" s="1"/>
      <c r="F116" s="1"/>
      <c r="G116" s="1"/>
      <c r="H116" s="1"/>
      <c r="I116" s="1"/>
      <c r="J116" s="1"/>
      <c r="K116" s="1"/>
    </row>
    <row r="117" spans="1:11" s="2" customFormat="1" x14ac:dyDescent="0.15">
      <c r="A117" s="1"/>
      <c r="B117" s="1"/>
      <c r="F117" s="1"/>
      <c r="G117" s="1"/>
      <c r="H117" s="1"/>
      <c r="I117" s="1"/>
      <c r="J117" s="1"/>
      <c r="K117" s="1"/>
    </row>
    <row r="118" spans="1:11" s="2" customFormat="1" x14ac:dyDescent="0.15">
      <c r="A118" s="1"/>
      <c r="B118" s="1"/>
      <c r="F118" s="1"/>
      <c r="G118" s="1"/>
      <c r="H118" s="1"/>
      <c r="I118" s="1"/>
      <c r="J118" s="1"/>
      <c r="K118" s="1"/>
    </row>
    <row r="119" spans="1:11" s="2" customFormat="1" x14ac:dyDescent="0.15">
      <c r="A119" s="1"/>
      <c r="B119" s="1"/>
      <c r="F119" s="1"/>
      <c r="G119" s="1"/>
      <c r="H119" s="1"/>
      <c r="I119" s="1"/>
      <c r="J119" s="1"/>
      <c r="K119" s="1"/>
    </row>
    <row r="120" spans="1:11" s="2" customFormat="1" x14ac:dyDescent="0.15">
      <c r="A120" s="1"/>
      <c r="B120" s="1"/>
      <c r="F120" s="1"/>
      <c r="G120" s="1"/>
      <c r="H120" s="1"/>
      <c r="I120" s="1"/>
      <c r="J120" s="1"/>
      <c r="K120" s="1"/>
    </row>
    <row r="121" spans="1:11" s="2" customFormat="1" x14ac:dyDescent="0.15">
      <c r="A121" s="1"/>
      <c r="B121" s="1"/>
      <c r="F121" s="1"/>
      <c r="G121" s="1"/>
      <c r="H121" s="1"/>
      <c r="I121" s="1"/>
      <c r="J121" s="1"/>
      <c r="K121" s="1"/>
    </row>
    <row r="122" spans="1:11" s="2" customFormat="1" x14ac:dyDescent="0.15">
      <c r="A122" s="1"/>
      <c r="B122" s="1"/>
      <c r="F122" s="1"/>
      <c r="G122" s="1"/>
      <c r="H122" s="1"/>
      <c r="I122" s="1"/>
      <c r="J122" s="1"/>
      <c r="K122" s="1"/>
    </row>
    <row r="123" spans="1:11" s="2" customFormat="1" x14ac:dyDescent="0.15">
      <c r="A123" s="1"/>
      <c r="B123" s="1"/>
      <c r="F123" s="1"/>
      <c r="G123" s="1"/>
      <c r="H123" s="1"/>
      <c r="I123" s="1"/>
      <c r="J123" s="1"/>
      <c r="K123" s="1"/>
    </row>
    <row r="124" spans="1:11" s="2" customFormat="1" x14ac:dyDescent="0.15">
      <c r="A124" s="1"/>
      <c r="B124" s="1"/>
      <c r="F124" s="1"/>
      <c r="G124" s="1"/>
      <c r="H124" s="1"/>
      <c r="I124" s="1"/>
      <c r="J124" s="1"/>
      <c r="K124" s="1"/>
    </row>
    <row r="125" spans="1:11" s="2" customFormat="1" x14ac:dyDescent="0.15">
      <c r="A125" s="1"/>
      <c r="B125" s="1"/>
      <c r="F125" s="1"/>
      <c r="G125" s="1"/>
      <c r="H125" s="1"/>
      <c r="I125" s="1"/>
      <c r="J125" s="1"/>
      <c r="K125" s="1"/>
    </row>
    <row r="126" spans="1:11" s="2" customFormat="1" x14ac:dyDescent="0.15">
      <c r="A126" s="1"/>
      <c r="B126" s="1"/>
      <c r="F126" s="1"/>
      <c r="G126" s="1"/>
      <c r="H126" s="1"/>
      <c r="I126" s="1"/>
      <c r="J126" s="1"/>
      <c r="K126" s="1"/>
    </row>
    <row r="127" spans="1:11" s="2" customFormat="1" x14ac:dyDescent="0.15">
      <c r="A127" s="1"/>
      <c r="B127" s="1"/>
      <c r="F127" s="1"/>
      <c r="G127" s="1"/>
      <c r="H127" s="1"/>
      <c r="I127" s="1"/>
      <c r="J127" s="1"/>
      <c r="K127" s="1"/>
    </row>
    <row r="128" spans="1:11" s="2" customFormat="1" x14ac:dyDescent="0.15">
      <c r="A128" s="1"/>
      <c r="B128" s="1"/>
      <c r="F128" s="1"/>
      <c r="G128" s="1"/>
      <c r="H128" s="1"/>
      <c r="I128" s="1"/>
      <c r="J128" s="1"/>
      <c r="K128" s="1"/>
    </row>
    <row r="129" spans="1:11" s="2" customFormat="1" x14ac:dyDescent="0.15">
      <c r="A129" s="1"/>
      <c r="B129" s="1"/>
      <c r="F129" s="1"/>
      <c r="G129" s="1"/>
      <c r="H129" s="1"/>
      <c r="I129" s="1"/>
      <c r="J129" s="1"/>
      <c r="K129" s="1"/>
    </row>
    <row r="130" spans="1:11" s="2" customFormat="1" x14ac:dyDescent="0.15">
      <c r="A130" s="1"/>
      <c r="B130" s="1"/>
      <c r="F130" s="1"/>
      <c r="G130" s="1"/>
      <c r="H130" s="1"/>
      <c r="I130" s="1"/>
      <c r="J130" s="1"/>
      <c r="K130" s="1"/>
    </row>
    <row r="131" spans="1:11" s="2" customFormat="1" x14ac:dyDescent="0.15">
      <c r="A131" s="1"/>
      <c r="B131" s="1"/>
      <c r="F131" s="1"/>
      <c r="G131" s="1"/>
      <c r="H131" s="1"/>
      <c r="I131" s="1"/>
      <c r="J131" s="1"/>
      <c r="K131" s="1"/>
    </row>
    <row r="132" spans="1:11" s="2" customFormat="1" x14ac:dyDescent="0.15">
      <c r="A132" s="1"/>
      <c r="B132" s="1"/>
      <c r="F132" s="1"/>
      <c r="G132" s="1"/>
      <c r="H132" s="1"/>
      <c r="I132" s="1"/>
      <c r="J132" s="1"/>
      <c r="K132" s="1"/>
    </row>
    <row r="133" spans="1:11" s="2" customFormat="1" x14ac:dyDescent="0.15">
      <c r="A133" s="1"/>
      <c r="B133" s="1"/>
      <c r="F133" s="1"/>
      <c r="G133" s="1"/>
      <c r="H133" s="1"/>
      <c r="I133" s="1"/>
      <c r="J133" s="1"/>
      <c r="K133" s="1"/>
    </row>
    <row r="134" spans="1:11" s="2" customFormat="1" x14ac:dyDescent="0.15">
      <c r="A134" s="1"/>
      <c r="B134" s="1"/>
      <c r="F134" s="1"/>
      <c r="G134" s="1"/>
      <c r="H134" s="1"/>
      <c r="I134" s="1"/>
      <c r="J134" s="1"/>
      <c r="K134" s="1"/>
    </row>
    <row r="135" spans="1:11" s="2" customFormat="1" x14ac:dyDescent="0.15">
      <c r="A135" s="1"/>
      <c r="B135" s="1"/>
      <c r="F135" s="1"/>
      <c r="G135" s="1"/>
      <c r="H135" s="1"/>
      <c r="I135" s="1"/>
      <c r="J135" s="1"/>
      <c r="K135" s="1"/>
    </row>
    <row r="136" spans="1:11" s="2" customFormat="1" x14ac:dyDescent="0.15">
      <c r="A136" s="1"/>
      <c r="B136" s="1"/>
      <c r="F136" s="1"/>
      <c r="G136" s="1"/>
      <c r="H136" s="1"/>
      <c r="I136" s="1"/>
      <c r="J136" s="1"/>
      <c r="K136" s="1"/>
    </row>
    <row r="137" spans="1:11" s="2" customFormat="1" x14ac:dyDescent="0.15">
      <c r="A137" s="1"/>
      <c r="B137" s="1"/>
      <c r="F137" s="1"/>
      <c r="G137" s="1"/>
      <c r="H137" s="1"/>
      <c r="I137" s="1"/>
      <c r="J137" s="1"/>
      <c r="K137" s="1"/>
    </row>
    <row r="138" spans="1:11" s="2" customFormat="1" x14ac:dyDescent="0.15">
      <c r="A138" s="1"/>
      <c r="B138" s="1"/>
      <c r="F138" s="1"/>
      <c r="G138" s="1"/>
      <c r="H138" s="1"/>
      <c r="I138" s="1"/>
      <c r="J138" s="1"/>
      <c r="K138" s="1"/>
    </row>
    <row r="139" spans="1:11" s="2" customFormat="1" x14ac:dyDescent="0.15">
      <c r="A139" s="1"/>
      <c r="B139" s="1"/>
      <c r="F139" s="1"/>
      <c r="G139" s="1"/>
      <c r="H139" s="1"/>
      <c r="I139" s="1"/>
      <c r="J139" s="1"/>
      <c r="K139" s="1"/>
    </row>
    <row r="140" spans="1:11" s="2" customFormat="1" x14ac:dyDescent="0.15">
      <c r="A140" s="1"/>
      <c r="B140" s="1"/>
      <c r="F140" s="1"/>
      <c r="G140" s="1"/>
      <c r="H140" s="1"/>
      <c r="I140" s="1"/>
      <c r="J140" s="1"/>
      <c r="K140" s="1"/>
    </row>
    <row r="141" spans="1:11" s="2" customFormat="1" x14ac:dyDescent="0.15">
      <c r="A141" s="1"/>
      <c r="B141" s="1"/>
      <c r="F141" s="1"/>
      <c r="G141" s="1"/>
      <c r="H141" s="1"/>
      <c r="I141" s="1"/>
      <c r="J141" s="1"/>
      <c r="K141" s="1"/>
    </row>
    <row r="142" spans="1:11" s="2" customFormat="1" x14ac:dyDescent="0.15">
      <c r="A142" s="1"/>
      <c r="B142" s="1"/>
      <c r="F142" s="1"/>
      <c r="G142" s="1"/>
      <c r="H142" s="1"/>
      <c r="I142" s="1"/>
      <c r="J142" s="1"/>
      <c r="K142" s="1"/>
    </row>
    <row r="143" spans="1:11" s="2" customFormat="1" x14ac:dyDescent="0.15">
      <c r="A143" s="1"/>
      <c r="B143" s="1"/>
      <c r="F143" s="1"/>
      <c r="G143" s="1"/>
      <c r="H143" s="1"/>
      <c r="I143" s="1"/>
      <c r="J143" s="1"/>
      <c r="K143" s="1"/>
    </row>
    <row r="144" spans="1:11" s="2" customFormat="1" x14ac:dyDescent="0.15">
      <c r="A144" s="1"/>
      <c r="B144" s="1"/>
      <c r="F144" s="1"/>
      <c r="G144" s="1"/>
      <c r="H144" s="1"/>
      <c r="I144" s="1"/>
      <c r="J144" s="1"/>
      <c r="K144" s="1"/>
    </row>
    <row r="145" spans="1:11" s="2" customFormat="1" x14ac:dyDescent="0.15">
      <c r="A145" s="1"/>
      <c r="B145" s="1"/>
      <c r="F145" s="1"/>
      <c r="G145" s="1"/>
      <c r="H145" s="1"/>
      <c r="I145" s="1"/>
      <c r="J145" s="1"/>
      <c r="K145" s="1"/>
    </row>
    <row r="146" spans="1:11" s="2" customFormat="1" x14ac:dyDescent="0.15">
      <c r="A146" s="1"/>
      <c r="B146" s="1"/>
      <c r="F146" s="1"/>
      <c r="G146" s="1"/>
      <c r="H146" s="1"/>
      <c r="I146" s="1"/>
      <c r="J146" s="1"/>
      <c r="K146" s="1"/>
    </row>
    <row r="147" spans="1:11" s="2" customFormat="1" x14ac:dyDescent="0.15">
      <c r="A147" s="1"/>
      <c r="B147" s="1"/>
      <c r="F147" s="1"/>
      <c r="G147" s="1"/>
      <c r="H147" s="1"/>
      <c r="I147" s="1"/>
      <c r="J147" s="1"/>
      <c r="K147" s="1"/>
    </row>
    <row r="148" spans="1:11" s="2" customFormat="1" x14ac:dyDescent="0.15">
      <c r="A148" s="1"/>
      <c r="B148" s="1"/>
      <c r="F148" s="1"/>
      <c r="G148" s="1"/>
      <c r="H148" s="1"/>
      <c r="I148" s="1"/>
      <c r="J148" s="1"/>
      <c r="K148" s="1"/>
    </row>
    <row r="149" spans="1:11" s="2" customFormat="1" x14ac:dyDescent="0.15">
      <c r="A149" s="1"/>
      <c r="B149" s="1"/>
      <c r="F149" s="1"/>
      <c r="G149" s="1"/>
      <c r="H149" s="1"/>
      <c r="I149" s="1"/>
      <c r="J149" s="1"/>
      <c r="K149" s="1"/>
    </row>
    <row r="150" spans="1:11" s="2" customFormat="1" x14ac:dyDescent="0.15">
      <c r="A150" s="1"/>
      <c r="B150" s="1"/>
      <c r="F150" s="1"/>
      <c r="G150" s="1"/>
      <c r="H150" s="1"/>
      <c r="I150" s="1"/>
      <c r="J150" s="1"/>
      <c r="K150" s="1"/>
    </row>
    <row r="151" spans="1:11" s="2" customFormat="1" x14ac:dyDescent="0.15">
      <c r="A151" s="1"/>
      <c r="B151" s="1"/>
      <c r="F151" s="1"/>
      <c r="G151" s="1"/>
      <c r="H151" s="1"/>
      <c r="I151" s="1"/>
      <c r="J151" s="1"/>
      <c r="K151" s="1"/>
    </row>
    <row r="152" spans="1:11" s="2" customFormat="1" x14ac:dyDescent="0.15">
      <c r="A152" s="1"/>
      <c r="B152" s="1"/>
      <c r="F152" s="1"/>
      <c r="G152" s="1"/>
      <c r="H152" s="1"/>
      <c r="I152" s="1"/>
      <c r="J152" s="1"/>
      <c r="K152" s="1"/>
    </row>
    <row r="153" spans="1:11" s="2" customFormat="1" x14ac:dyDescent="0.15">
      <c r="A153" s="1"/>
      <c r="B153" s="1"/>
      <c r="F153" s="1"/>
      <c r="G153" s="1"/>
      <c r="H153" s="1"/>
      <c r="I153" s="1"/>
      <c r="J153" s="1"/>
      <c r="K153" s="1"/>
    </row>
    <row r="154" spans="1:11" s="2" customFormat="1" x14ac:dyDescent="0.15">
      <c r="A154" s="1"/>
      <c r="B154" s="1"/>
      <c r="F154" s="1"/>
      <c r="G154" s="1"/>
      <c r="H154" s="1"/>
      <c r="I154" s="1"/>
      <c r="J154" s="1"/>
      <c r="K154" s="1"/>
    </row>
    <row r="155" spans="1:11" s="2" customFormat="1" x14ac:dyDescent="0.15">
      <c r="A155" s="1"/>
      <c r="B155" s="1"/>
      <c r="F155" s="1"/>
      <c r="G155" s="1"/>
      <c r="H155" s="1"/>
      <c r="I155" s="1"/>
      <c r="J155" s="1"/>
      <c r="K155" s="1"/>
    </row>
    <row r="156" spans="1:11" s="2" customFormat="1" x14ac:dyDescent="0.15">
      <c r="A156" s="1"/>
      <c r="B156" s="1"/>
      <c r="F156" s="1"/>
      <c r="G156" s="1"/>
      <c r="H156" s="1"/>
      <c r="I156" s="1"/>
      <c r="J156" s="1"/>
      <c r="K156" s="1"/>
    </row>
    <row r="157" spans="1:11" s="2" customFormat="1" x14ac:dyDescent="0.15">
      <c r="A157" s="1"/>
      <c r="B157" s="1"/>
      <c r="F157" s="1"/>
      <c r="G157" s="1"/>
      <c r="H157" s="1"/>
      <c r="I157" s="1"/>
      <c r="J157" s="1"/>
      <c r="K157" s="1"/>
    </row>
    <row r="158" spans="1:11" s="2" customFormat="1" x14ac:dyDescent="0.15">
      <c r="A158" s="1"/>
      <c r="B158" s="1"/>
      <c r="F158" s="1"/>
      <c r="G158" s="1"/>
      <c r="H158" s="1"/>
      <c r="I158" s="1"/>
      <c r="J158" s="1"/>
      <c r="K158" s="1"/>
    </row>
    <row r="159" spans="1:11" s="2" customFormat="1" x14ac:dyDescent="0.15">
      <c r="A159" s="1"/>
      <c r="B159" s="1"/>
      <c r="F159" s="1"/>
      <c r="G159" s="1"/>
      <c r="H159" s="1"/>
      <c r="I159" s="1"/>
      <c r="J159" s="1"/>
      <c r="K159" s="1"/>
    </row>
    <row r="160" spans="1:11" s="2" customFormat="1" x14ac:dyDescent="0.15">
      <c r="A160" s="1"/>
      <c r="B160" s="1"/>
      <c r="F160" s="1"/>
      <c r="G160" s="1"/>
      <c r="H160" s="1"/>
      <c r="I160" s="1"/>
      <c r="J160" s="1"/>
      <c r="K160" s="1"/>
    </row>
    <row r="161" spans="1:11" s="2" customFormat="1" x14ac:dyDescent="0.15">
      <c r="A161" s="1"/>
      <c r="B161" s="1"/>
      <c r="F161" s="1"/>
      <c r="G161" s="1"/>
      <c r="H161" s="1"/>
      <c r="I161" s="1"/>
      <c r="J161" s="1"/>
      <c r="K161" s="1"/>
    </row>
    <row r="162" spans="1:11" s="2" customFormat="1" x14ac:dyDescent="0.15">
      <c r="A162" s="1"/>
      <c r="B162" s="1"/>
      <c r="F162" s="1"/>
      <c r="G162" s="1"/>
      <c r="H162" s="1"/>
      <c r="I162" s="1"/>
      <c r="J162" s="1"/>
      <c r="K162" s="1"/>
    </row>
    <row r="163" spans="1:11" s="2" customFormat="1" x14ac:dyDescent="0.15">
      <c r="A163" s="1"/>
      <c r="B163" s="1"/>
      <c r="F163" s="1"/>
      <c r="G163" s="1"/>
      <c r="H163" s="1"/>
      <c r="I163" s="1"/>
      <c r="J163" s="1"/>
      <c r="K163" s="1"/>
    </row>
    <row r="164" spans="1:11" s="2" customFormat="1" x14ac:dyDescent="0.15">
      <c r="A164" s="1"/>
      <c r="B164" s="1"/>
      <c r="F164" s="1"/>
      <c r="G164" s="1"/>
      <c r="H164" s="1"/>
      <c r="I164" s="1"/>
      <c r="J164" s="1"/>
      <c r="K164" s="1"/>
    </row>
    <row r="165" spans="1:11" s="2" customFormat="1" x14ac:dyDescent="0.15">
      <c r="A165" s="1"/>
      <c r="B165" s="1"/>
      <c r="F165" s="1"/>
      <c r="G165" s="1"/>
      <c r="H165" s="1"/>
      <c r="I165" s="1"/>
      <c r="J165" s="1"/>
      <c r="K165" s="1"/>
    </row>
    <row r="166" spans="1:11" s="2" customFormat="1" x14ac:dyDescent="0.15">
      <c r="A166" s="1"/>
      <c r="B166" s="1"/>
      <c r="F166" s="1"/>
      <c r="G166" s="1"/>
      <c r="H166" s="1"/>
      <c r="I166" s="1"/>
      <c r="J166" s="1"/>
      <c r="K166" s="1"/>
    </row>
    <row r="167" spans="1:11" s="2" customFormat="1" x14ac:dyDescent="0.15">
      <c r="A167" s="1"/>
      <c r="B167" s="1"/>
      <c r="F167" s="1"/>
      <c r="G167" s="1"/>
      <c r="H167" s="1"/>
      <c r="I167" s="1"/>
      <c r="J167" s="1"/>
      <c r="K167" s="1"/>
    </row>
    <row r="168" spans="1:11" s="2" customFormat="1" x14ac:dyDescent="0.15">
      <c r="A168" s="1"/>
      <c r="B168" s="1"/>
      <c r="F168" s="1"/>
      <c r="G168" s="1"/>
      <c r="H168" s="1"/>
      <c r="I168" s="1"/>
      <c r="J168" s="1"/>
      <c r="K168" s="1"/>
    </row>
    <row r="169" spans="1:11" s="2" customFormat="1" x14ac:dyDescent="0.15">
      <c r="A169" s="1"/>
      <c r="B169" s="1"/>
      <c r="F169" s="1"/>
      <c r="G169" s="1"/>
      <c r="H169" s="1"/>
      <c r="I169" s="1"/>
      <c r="J169" s="1"/>
      <c r="K169" s="1"/>
    </row>
    <row r="170" spans="1:11" s="2" customFormat="1" x14ac:dyDescent="0.15">
      <c r="A170" s="1"/>
      <c r="B170" s="1"/>
      <c r="F170" s="1"/>
      <c r="G170" s="1"/>
      <c r="H170" s="1"/>
      <c r="I170" s="1"/>
      <c r="J170" s="1"/>
      <c r="K170" s="1"/>
    </row>
    <row r="171" spans="1:11" s="2" customFormat="1" x14ac:dyDescent="0.15">
      <c r="A171" s="1"/>
      <c r="B171" s="1"/>
      <c r="F171" s="1"/>
      <c r="G171" s="1"/>
      <c r="H171" s="1"/>
      <c r="I171" s="1"/>
      <c r="J171" s="1"/>
      <c r="K171" s="1"/>
    </row>
    <row r="172" spans="1:11" s="2" customFormat="1" x14ac:dyDescent="0.15">
      <c r="A172" s="1"/>
      <c r="B172" s="1"/>
      <c r="F172" s="1"/>
      <c r="G172" s="1"/>
      <c r="H172" s="1"/>
      <c r="I172" s="1"/>
      <c r="J172" s="1"/>
      <c r="K172" s="1"/>
    </row>
    <row r="173" spans="1:11" s="2" customFormat="1" x14ac:dyDescent="0.15">
      <c r="A173" s="1"/>
      <c r="B173" s="1"/>
      <c r="F173" s="1"/>
      <c r="G173" s="1"/>
      <c r="H173" s="1"/>
      <c r="I173" s="1"/>
      <c r="J173" s="1"/>
      <c r="K173" s="1"/>
    </row>
    <row r="174" spans="1:11" s="2" customFormat="1" x14ac:dyDescent="0.15">
      <c r="A174" s="1"/>
      <c r="B174" s="1"/>
      <c r="F174" s="1"/>
      <c r="G174" s="1"/>
      <c r="H174" s="1"/>
      <c r="I174" s="1"/>
      <c r="J174" s="1"/>
      <c r="K174" s="1"/>
    </row>
    <row r="175" spans="1:11" s="2" customFormat="1" x14ac:dyDescent="0.15">
      <c r="A175" s="1"/>
      <c r="B175" s="1"/>
      <c r="F175" s="1"/>
      <c r="G175" s="1"/>
      <c r="H175" s="1"/>
      <c r="I175" s="1"/>
      <c r="J175" s="1"/>
      <c r="K175" s="1"/>
    </row>
    <row r="176" spans="1:11" s="2" customFormat="1" x14ac:dyDescent="0.15">
      <c r="A176" s="1"/>
      <c r="B176" s="1"/>
      <c r="F176" s="1"/>
      <c r="G176" s="1"/>
      <c r="H176" s="1"/>
      <c r="I176" s="1"/>
      <c r="J176" s="1"/>
      <c r="K176" s="1"/>
    </row>
    <row r="177" spans="1:11" s="2" customFormat="1" x14ac:dyDescent="0.15">
      <c r="A177" s="1"/>
      <c r="B177" s="1"/>
      <c r="F177" s="1"/>
      <c r="G177" s="1"/>
      <c r="H177" s="1"/>
      <c r="I177" s="1"/>
      <c r="J177" s="1"/>
      <c r="K177" s="1"/>
    </row>
    <row r="178" spans="1:11" s="2" customFormat="1" x14ac:dyDescent="0.15">
      <c r="A178" s="1"/>
      <c r="B178" s="1"/>
      <c r="F178" s="1"/>
      <c r="G178" s="1"/>
      <c r="H178" s="1"/>
      <c r="I178" s="1"/>
      <c r="J178" s="1"/>
      <c r="K178" s="1"/>
    </row>
    <row r="179" spans="1:11" s="2" customFormat="1" x14ac:dyDescent="0.15">
      <c r="A179" s="1"/>
      <c r="B179" s="1"/>
      <c r="F179" s="1"/>
      <c r="G179" s="1"/>
      <c r="H179" s="1"/>
      <c r="I179" s="1"/>
      <c r="J179" s="1"/>
      <c r="K179" s="1"/>
    </row>
    <row r="180" spans="1:11" s="2" customFormat="1" x14ac:dyDescent="0.15">
      <c r="A180" s="1"/>
      <c r="B180" s="1"/>
      <c r="F180" s="1"/>
      <c r="G180" s="1"/>
      <c r="H180" s="1"/>
      <c r="I180" s="1"/>
      <c r="J180" s="1"/>
      <c r="K180" s="1"/>
    </row>
    <row r="181" spans="1:11" s="2" customFormat="1" x14ac:dyDescent="0.15">
      <c r="A181" s="1"/>
      <c r="B181" s="1"/>
      <c r="F181" s="1"/>
      <c r="G181" s="1"/>
      <c r="H181" s="1"/>
      <c r="I181" s="1"/>
      <c r="J181" s="1"/>
      <c r="K181" s="1"/>
    </row>
    <row r="182" spans="1:11" s="2" customFormat="1" x14ac:dyDescent="0.15">
      <c r="A182" s="1"/>
      <c r="B182" s="1"/>
      <c r="F182" s="1"/>
      <c r="G182" s="1"/>
      <c r="H182" s="1"/>
      <c r="I182" s="1"/>
      <c r="J182" s="1"/>
      <c r="K182" s="1"/>
    </row>
    <row r="183" spans="1:11" s="2" customFormat="1" x14ac:dyDescent="0.15">
      <c r="A183" s="1"/>
      <c r="B183" s="1"/>
      <c r="F183" s="1"/>
      <c r="G183" s="1"/>
      <c r="H183" s="1"/>
      <c r="I183" s="1"/>
      <c r="J183" s="1"/>
      <c r="K183" s="1"/>
    </row>
    <row r="184" spans="1:11" s="2" customFormat="1" x14ac:dyDescent="0.15">
      <c r="A184" s="1"/>
      <c r="B184" s="1"/>
      <c r="F184" s="1"/>
      <c r="G184" s="1"/>
      <c r="H184" s="1"/>
      <c r="I184" s="1"/>
      <c r="J184" s="1"/>
      <c r="K184" s="1"/>
    </row>
    <row r="185" spans="1:11" s="2" customFormat="1" x14ac:dyDescent="0.15">
      <c r="A185" s="1"/>
      <c r="B185" s="1"/>
      <c r="F185" s="1"/>
      <c r="G185" s="1"/>
      <c r="H185" s="1"/>
      <c r="I185" s="1"/>
      <c r="J185" s="1"/>
      <c r="K185" s="1"/>
    </row>
    <row r="186" spans="1:11" s="2" customFormat="1" x14ac:dyDescent="0.15">
      <c r="A186" s="1"/>
      <c r="B186" s="1"/>
      <c r="F186" s="1"/>
      <c r="G186" s="1"/>
      <c r="H186" s="1"/>
      <c r="I186" s="1"/>
      <c r="J186" s="1"/>
      <c r="K186" s="1"/>
    </row>
    <row r="187" spans="1:11" s="2" customFormat="1" x14ac:dyDescent="0.15">
      <c r="A187" s="1"/>
      <c r="B187" s="1"/>
      <c r="F187" s="1"/>
      <c r="G187" s="1"/>
      <c r="H187" s="1"/>
      <c r="I187" s="1"/>
      <c r="J187" s="1"/>
      <c r="K187" s="1"/>
    </row>
    <row r="188" spans="1:11" s="2" customFormat="1" x14ac:dyDescent="0.15">
      <c r="A188" s="1"/>
      <c r="B188" s="1"/>
      <c r="F188" s="1"/>
      <c r="G188" s="1"/>
      <c r="H188" s="1"/>
      <c r="I188" s="1"/>
      <c r="J188" s="1"/>
      <c r="K188" s="1"/>
    </row>
    <row r="189" spans="1:11" s="2" customFormat="1" x14ac:dyDescent="0.15">
      <c r="A189" s="1"/>
      <c r="B189" s="1"/>
      <c r="F189" s="1"/>
      <c r="G189" s="1"/>
      <c r="H189" s="1"/>
      <c r="I189" s="1"/>
      <c r="J189" s="1"/>
      <c r="K189" s="1"/>
    </row>
    <row r="190" spans="1:11" s="2" customFormat="1" x14ac:dyDescent="0.15">
      <c r="A190" s="1"/>
      <c r="B190" s="1"/>
      <c r="F190" s="1"/>
      <c r="G190" s="1"/>
      <c r="H190" s="1"/>
      <c r="I190" s="1"/>
      <c r="J190" s="1"/>
      <c r="K190" s="1"/>
    </row>
    <row r="191" spans="1:11" s="2" customFormat="1" x14ac:dyDescent="0.15">
      <c r="A191" s="1"/>
      <c r="B191" s="1"/>
      <c r="F191" s="1"/>
      <c r="G191" s="1"/>
      <c r="H191" s="1"/>
      <c r="I191" s="1"/>
      <c r="J191" s="1"/>
      <c r="K191" s="1"/>
    </row>
    <row r="192" spans="1:11" s="2" customFormat="1" x14ac:dyDescent="0.15">
      <c r="A192" s="1"/>
      <c r="B192" s="1"/>
      <c r="F192" s="1"/>
      <c r="G192" s="1"/>
      <c r="H192" s="1"/>
      <c r="I192" s="1"/>
      <c r="J192" s="1"/>
      <c r="K192" s="1"/>
    </row>
    <row r="193" spans="1:11" s="2" customFormat="1" x14ac:dyDescent="0.15">
      <c r="A193" s="1"/>
      <c r="B193" s="1"/>
      <c r="F193" s="1"/>
      <c r="G193" s="1"/>
      <c r="H193" s="1"/>
      <c r="I193" s="1"/>
      <c r="J193" s="1"/>
      <c r="K193" s="1"/>
    </row>
    <row r="194" spans="1:11" s="2" customFormat="1" x14ac:dyDescent="0.15">
      <c r="A194" s="1"/>
      <c r="B194" s="1"/>
      <c r="F194" s="1"/>
      <c r="G194" s="1"/>
      <c r="H194" s="1"/>
      <c r="I194" s="1"/>
      <c r="J194" s="1"/>
      <c r="K194" s="1"/>
    </row>
    <row r="195" spans="1:11" s="2" customFormat="1" x14ac:dyDescent="0.15">
      <c r="A195" s="1"/>
      <c r="B195" s="1"/>
      <c r="F195" s="1"/>
      <c r="G195" s="1"/>
      <c r="H195" s="1"/>
      <c r="I195" s="1"/>
      <c r="J195" s="1"/>
      <c r="K195" s="1"/>
    </row>
    <row r="196" spans="1:11" s="2" customFormat="1" x14ac:dyDescent="0.15">
      <c r="A196" s="1"/>
      <c r="B196" s="1"/>
      <c r="F196" s="1"/>
      <c r="G196" s="1"/>
      <c r="H196" s="1"/>
      <c r="I196" s="1"/>
      <c r="J196" s="1"/>
      <c r="K196" s="1"/>
    </row>
    <row r="197" spans="1:11" s="2" customFormat="1" x14ac:dyDescent="0.15">
      <c r="A197" s="1"/>
      <c r="B197" s="1"/>
      <c r="F197" s="1"/>
      <c r="G197" s="1"/>
      <c r="H197" s="1"/>
      <c r="I197" s="1"/>
      <c r="J197" s="1"/>
      <c r="K197" s="1"/>
    </row>
    <row r="198" spans="1:11" s="2" customFormat="1" x14ac:dyDescent="0.15">
      <c r="A198" s="1"/>
      <c r="B198" s="1"/>
      <c r="F198" s="1"/>
      <c r="G198" s="1"/>
      <c r="H198" s="1"/>
      <c r="I198" s="1"/>
      <c r="J198" s="1"/>
      <c r="K198" s="1"/>
    </row>
    <row r="199" spans="1:11" s="2" customFormat="1" x14ac:dyDescent="0.15">
      <c r="A199" s="1"/>
      <c r="B199" s="1"/>
      <c r="F199" s="1"/>
      <c r="G199" s="1"/>
      <c r="H199" s="1"/>
      <c r="I199" s="1"/>
      <c r="J199" s="1"/>
      <c r="K199" s="1"/>
    </row>
    <row r="200" spans="1:11" s="2" customFormat="1" x14ac:dyDescent="0.15">
      <c r="A200" s="1"/>
      <c r="B200" s="1"/>
      <c r="F200" s="1"/>
      <c r="G200" s="1"/>
      <c r="H200" s="1"/>
      <c r="I200" s="1"/>
      <c r="J200" s="1"/>
      <c r="K200" s="1"/>
    </row>
    <row r="201" spans="1:11" s="2" customFormat="1" x14ac:dyDescent="0.15">
      <c r="A201" s="1"/>
      <c r="B201" s="1"/>
      <c r="F201" s="1"/>
      <c r="G201" s="1"/>
      <c r="H201" s="1"/>
      <c r="I201" s="1"/>
      <c r="J201" s="1"/>
      <c r="K201" s="1"/>
    </row>
    <row r="202" spans="1:11" s="2" customFormat="1" x14ac:dyDescent="0.15">
      <c r="A202" s="1"/>
      <c r="B202" s="1"/>
      <c r="F202" s="1"/>
      <c r="G202" s="1"/>
      <c r="H202" s="1"/>
      <c r="I202" s="1"/>
      <c r="J202" s="1"/>
      <c r="K202" s="1"/>
    </row>
    <row r="203" spans="1:11" s="2" customFormat="1" x14ac:dyDescent="0.15">
      <c r="A203" s="1"/>
      <c r="B203" s="1"/>
      <c r="F203" s="1"/>
      <c r="G203" s="1"/>
      <c r="H203" s="1"/>
      <c r="I203" s="1"/>
      <c r="J203" s="1"/>
      <c r="K203" s="1"/>
    </row>
    <row r="204" spans="1:11" s="2" customFormat="1" x14ac:dyDescent="0.15">
      <c r="A204" s="1"/>
      <c r="B204" s="1"/>
      <c r="F204" s="1"/>
      <c r="G204" s="1"/>
      <c r="H204" s="1"/>
      <c r="I204" s="1"/>
      <c r="J204" s="1"/>
      <c r="K204" s="1"/>
    </row>
    <row r="205" spans="1:11" s="2" customFormat="1" x14ac:dyDescent="0.15">
      <c r="A205" s="1"/>
      <c r="B205" s="1"/>
      <c r="F205" s="1"/>
      <c r="G205" s="1"/>
      <c r="H205" s="1"/>
      <c r="I205" s="1"/>
      <c r="J205" s="1"/>
      <c r="K205" s="1"/>
    </row>
    <row r="206" spans="1:11" s="2" customFormat="1" x14ac:dyDescent="0.15">
      <c r="A206" s="1"/>
      <c r="B206" s="1"/>
      <c r="F206" s="1"/>
      <c r="G206" s="1"/>
      <c r="H206" s="1"/>
      <c r="I206" s="1"/>
      <c r="J206" s="1"/>
      <c r="K206" s="1"/>
    </row>
    <row r="207" spans="1:11" s="2" customFormat="1" x14ac:dyDescent="0.15">
      <c r="A207" s="1"/>
      <c r="B207" s="1"/>
      <c r="F207" s="1"/>
      <c r="G207" s="1"/>
      <c r="H207" s="1"/>
      <c r="I207" s="1"/>
      <c r="J207" s="1"/>
      <c r="K207" s="1"/>
    </row>
    <row r="208" spans="1:11" s="2" customFormat="1" x14ac:dyDescent="0.15">
      <c r="A208" s="1"/>
      <c r="B208" s="1"/>
      <c r="F208" s="1"/>
      <c r="G208" s="1"/>
      <c r="H208" s="1"/>
      <c r="I208" s="1"/>
      <c r="J208" s="1"/>
      <c r="K208" s="1"/>
    </row>
    <row r="209" spans="1:11" s="2" customFormat="1" x14ac:dyDescent="0.15">
      <c r="A209" s="1"/>
      <c r="B209" s="1"/>
      <c r="F209" s="1"/>
      <c r="G209" s="1"/>
      <c r="H209" s="1"/>
      <c r="I209" s="1"/>
      <c r="J209" s="1"/>
      <c r="K209" s="1"/>
    </row>
    <row r="210" spans="1:11" s="2" customFormat="1" x14ac:dyDescent="0.15">
      <c r="A210" s="1"/>
      <c r="B210" s="1"/>
      <c r="F210" s="1"/>
      <c r="G210" s="1"/>
      <c r="H210" s="1"/>
      <c r="I210" s="1"/>
      <c r="J210" s="1"/>
      <c r="K210" s="1"/>
    </row>
    <row r="211" spans="1:11" s="2" customFormat="1" x14ac:dyDescent="0.15">
      <c r="A211" s="1"/>
      <c r="B211" s="1"/>
      <c r="F211" s="1"/>
      <c r="G211" s="1"/>
      <c r="H211" s="1"/>
      <c r="I211" s="1"/>
      <c r="J211" s="1"/>
      <c r="K211" s="1"/>
    </row>
    <row r="212" spans="1:11" s="2" customFormat="1" x14ac:dyDescent="0.15">
      <c r="A212" s="1"/>
      <c r="B212" s="1"/>
      <c r="F212" s="1"/>
      <c r="G212" s="1"/>
      <c r="H212" s="1"/>
      <c r="I212" s="1"/>
      <c r="J212" s="1"/>
      <c r="K212" s="1"/>
    </row>
    <row r="213" spans="1:11" s="2" customFormat="1" x14ac:dyDescent="0.15">
      <c r="A213" s="1"/>
      <c r="B213" s="1"/>
      <c r="F213" s="1"/>
      <c r="G213" s="1"/>
      <c r="H213" s="1"/>
      <c r="I213" s="1"/>
      <c r="J213" s="1"/>
      <c r="K213" s="1"/>
    </row>
    <row r="214" spans="1:11" s="2" customFormat="1" x14ac:dyDescent="0.15">
      <c r="A214" s="1"/>
      <c r="B214" s="1"/>
      <c r="F214" s="1"/>
      <c r="G214" s="1"/>
      <c r="H214" s="1"/>
      <c r="I214" s="1"/>
      <c r="J214" s="1"/>
      <c r="K214" s="1"/>
    </row>
    <row r="215" spans="1:11" s="2" customFormat="1" x14ac:dyDescent="0.15">
      <c r="A215" s="1"/>
      <c r="B215" s="1"/>
      <c r="F215" s="1"/>
      <c r="G215" s="1"/>
      <c r="H215" s="1"/>
      <c r="I215" s="1"/>
      <c r="J215" s="1"/>
      <c r="K215" s="1"/>
    </row>
    <row r="216" spans="1:11" s="2" customFormat="1" x14ac:dyDescent="0.15">
      <c r="A216" s="1"/>
      <c r="B216" s="1"/>
      <c r="F216" s="1"/>
      <c r="G216" s="1"/>
      <c r="H216" s="1"/>
      <c r="I216" s="1"/>
      <c r="J216" s="1"/>
      <c r="K216" s="1"/>
    </row>
    <row r="217" spans="1:11" s="2" customFormat="1" x14ac:dyDescent="0.15">
      <c r="A217" s="1"/>
      <c r="B217" s="1"/>
      <c r="F217" s="1"/>
      <c r="G217" s="1"/>
      <c r="H217" s="1"/>
      <c r="I217" s="1"/>
      <c r="J217" s="1"/>
      <c r="K217" s="1"/>
    </row>
    <row r="218" spans="1:11" s="2" customFormat="1" x14ac:dyDescent="0.15">
      <c r="A218" s="1"/>
      <c r="B218" s="1"/>
      <c r="F218" s="1"/>
      <c r="G218" s="1"/>
      <c r="H218" s="1"/>
      <c r="I218" s="1"/>
      <c r="J218" s="1"/>
      <c r="K218" s="1"/>
    </row>
    <row r="219" spans="1:11" s="2" customFormat="1" x14ac:dyDescent="0.15">
      <c r="A219" s="1"/>
      <c r="B219" s="1"/>
      <c r="F219" s="1"/>
      <c r="G219" s="1"/>
      <c r="H219" s="1"/>
      <c r="I219" s="1"/>
      <c r="J219" s="1"/>
      <c r="K219" s="1"/>
    </row>
    <row r="220" spans="1:11" s="2" customFormat="1" x14ac:dyDescent="0.15">
      <c r="A220" s="1"/>
      <c r="B220" s="1"/>
      <c r="F220" s="1"/>
      <c r="G220" s="1"/>
      <c r="H220" s="1"/>
      <c r="I220" s="1"/>
      <c r="J220" s="1"/>
      <c r="K220" s="1"/>
    </row>
    <row r="221" spans="1:11" s="2" customFormat="1" x14ac:dyDescent="0.15">
      <c r="A221" s="1"/>
      <c r="B221" s="1"/>
      <c r="F221" s="1"/>
      <c r="G221" s="1"/>
      <c r="H221" s="1"/>
      <c r="I221" s="1"/>
      <c r="J221" s="1"/>
      <c r="K221" s="1"/>
    </row>
    <row r="222" spans="1:11" s="2" customFormat="1" x14ac:dyDescent="0.15">
      <c r="A222" s="1"/>
      <c r="B222" s="1"/>
      <c r="F222" s="1"/>
      <c r="G222" s="1"/>
      <c r="H222" s="1"/>
      <c r="I222" s="1"/>
      <c r="J222" s="1"/>
      <c r="K222" s="1"/>
    </row>
    <row r="223" spans="1:11" s="2" customFormat="1" x14ac:dyDescent="0.15">
      <c r="A223" s="1"/>
      <c r="B223" s="1"/>
      <c r="F223" s="1"/>
      <c r="G223" s="1"/>
      <c r="H223" s="1"/>
      <c r="I223" s="1"/>
      <c r="J223" s="1"/>
      <c r="K223" s="1"/>
    </row>
    <row r="224" spans="1:11" s="2" customFormat="1" x14ac:dyDescent="0.15">
      <c r="A224" s="1"/>
      <c r="B224" s="1"/>
      <c r="F224" s="1"/>
      <c r="G224" s="1"/>
      <c r="H224" s="1"/>
      <c r="I224" s="1"/>
      <c r="J224" s="1"/>
      <c r="K224" s="1"/>
    </row>
    <row r="225" spans="1:11" s="2" customFormat="1" x14ac:dyDescent="0.15">
      <c r="A225" s="1"/>
      <c r="B225" s="1"/>
      <c r="F225" s="1"/>
      <c r="G225" s="1"/>
      <c r="H225" s="1"/>
      <c r="I225" s="1"/>
      <c r="J225" s="1"/>
      <c r="K225" s="1"/>
    </row>
    <row r="226" spans="1:11" s="2" customFormat="1" x14ac:dyDescent="0.15">
      <c r="A226" s="1"/>
      <c r="B226" s="1"/>
      <c r="F226" s="1"/>
      <c r="G226" s="1"/>
      <c r="H226" s="1"/>
      <c r="I226" s="1"/>
      <c r="J226" s="1"/>
      <c r="K226" s="1"/>
    </row>
    <row r="227" spans="1:11" s="2" customFormat="1" x14ac:dyDescent="0.15">
      <c r="A227" s="1"/>
      <c r="B227" s="1"/>
      <c r="F227" s="1"/>
      <c r="G227" s="1"/>
      <c r="H227" s="1"/>
      <c r="I227" s="1"/>
      <c r="J227" s="1"/>
      <c r="K227" s="1"/>
    </row>
    <row r="228" spans="1:11" s="2" customFormat="1" x14ac:dyDescent="0.15">
      <c r="A228" s="1"/>
      <c r="B228" s="1"/>
      <c r="F228" s="1"/>
      <c r="G228" s="1"/>
      <c r="H228" s="1"/>
      <c r="I228" s="1"/>
      <c r="J228" s="1"/>
      <c r="K228" s="1"/>
    </row>
    <row r="229" spans="1:11" s="2" customFormat="1" x14ac:dyDescent="0.15">
      <c r="A229" s="1"/>
      <c r="B229" s="1"/>
      <c r="F229" s="1"/>
      <c r="G229" s="1"/>
      <c r="H229" s="1"/>
      <c r="I229" s="1"/>
      <c r="J229" s="1"/>
      <c r="K229" s="1"/>
    </row>
    <row r="230" spans="1:11" s="2" customFormat="1" x14ac:dyDescent="0.15">
      <c r="A230" s="1"/>
      <c r="B230" s="1"/>
      <c r="F230" s="1"/>
      <c r="G230" s="1"/>
      <c r="H230" s="1"/>
      <c r="I230" s="1"/>
      <c r="J230" s="1"/>
      <c r="K230" s="1"/>
    </row>
    <row r="231" spans="1:11" s="2" customFormat="1" x14ac:dyDescent="0.15">
      <c r="A231" s="1"/>
      <c r="B231" s="1"/>
      <c r="F231" s="1"/>
      <c r="G231" s="1"/>
      <c r="H231" s="1"/>
      <c r="I231" s="1"/>
      <c r="J231" s="1"/>
      <c r="K231" s="1"/>
    </row>
    <row r="232" spans="1:11" s="2" customFormat="1" x14ac:dyDescent="0.15">
      <c r="A232" s="1"/>
      <c r="B232" s="1"/>
      <c r="F232" s="1"/>
      <c r="G232" s="1"/>
      <c r="H232" s="1"/>
      <c r="I232" s="1"/>
      <c r="J232" s="1"/>
      <c r="K232" s="1"/>
    </row>
    <row r="233" spans="1:11" s="2" customFormat="1" x14ac:dyDescent="0.15">
      <c r="A233" s="1"/>
      <c r="B233" s="1"/>
      <c r="F233" s="1"/>
      <c r="G233" s="1"/>
      <c r="H233" s="1"/>
      <c r="I233" s="1"/>
      <c r="J233" s="1"/>
      <c r="K233" s="1"/>
    </row>
    <row r="234" spans="1:11" s="2" customFormat="1" x14ac:dyDescent="0.15">
      <c r="A234" s="1"/>
      <c r="B234" s="1"/>
      <c r="F234" s="1"/>
      <c r="G234" s="1"/>
      <c r="H234" s="1"/>
      <c r="I234" s="1"/>
      <c r="J234" s="1"/>
      <c r="K234" s="1"/>
    </row>
  </sheetData>
  <mergeCells count="9">
    <mergeCell ref="I9:I12"/>
    <mergeCell ref="C10:D10"/>
    <mergeCell ref="A47:F47"/>
    <mergeCell ref="A23:F23"/>
    <mergeCell ref="C5:D5"/>
    <mergeCell ref="C6:D6"/>
    <mergeCell ref="C7:D7"/>
    <mergeCell ref="C8:D8"/>
    <mergeCell ref="C9:D9"/>
  </mergeCells>
  <phoneticPr fontId="3"/>
  <printOptions horizontalCentered="1"/>
  <pageMargins left="0.25" right="0.25" top="0.75" bottom="0.75" header="0.3" footer="0.3"/>
  <pageSetup paperSize="9" scale="71" fitToHeight="0" orientation="portrait" r:id="rId1"/>
  <rowBreaks count="1" manualBreakCount="1">
    <brk id="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収支予算書（アルミ循環配慮事業</vt:lpstr>
      <vt:lpstr>'収支予算書（アルミ循環配慮事業'!Print_Area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真由美</dc:creator>
  <cp:lastModifiedBy>本保 栄治</cp:lastModifiedBy>
  <cp:lastPrinted>2025-03-27T05:25:48Z</cp:lastPrinted>
  <dcterms:created xsi:type="dcterms:W3CDTF">2006-09-16T00:00:00Z</dcterms:created>
  <dcterms:modified xsi:type="dcterms:W3CDTF">2025-04-18T05:38:46Z</dcterms:modified>
</cp:coreProperties>
</file>