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13_ncr:1_{8BC33532-7EEA-43ED-B486-BC8CD3B0E433}" xr6:coauthVersionLast="47" xr6:coauthVersionMax="47" xr10:uidLastSave="{00000000-0000-0000-0000-000000000000}"/>
  <bookViews>
    <workbookView xWindow="-120" yWindow="-120" windowWidth="29040" windowHeight="15840" tabRatio="818" xr2:uid="{00000000-000D-0000-FFFF-FFFF00000000}"/>
  </bookViews>
  <sheets>
    <sheet name="【様式第１号の５】誓約書（補助率引上げ要件）" sheetId="4" r:id="rId1"/>
    <sheet name="給与支給総額（月額）算出表" sheetId="3" r:id="rId2"/>
  </sheets>
  <definedNames>
    <definedName name="_xlnm.Print_Area" localSheetId="0">'【様式第１号の５】誓約書（補助率引上げ要件）'!$A$1:$X$59</definedName>
    <definedName name="_xlnm.Print_Area" localSheetId="1">'給与支給総額（月額）算出表'!$A$1:$K$57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3" l="1"/>
  <c r="J29" i="3"/>
  <c r="I30" i="3"/>
  <c r="J30" i="3"/>
  <c r="J28" i="3"/>
  <c r="I28" i="3"/>
  <c r="I18" i="3"/>
  <c r="J18" i="3"/>
  <c r="I19" i="3"/>
  <c r="J19" i="3"/>
  <c r="J17" i="3"/>
  <c r="I17" i="3"/>
  <c r="P47" i="3" l="1"/>
  <c r="D47" i="3"/>
  <c r="G47" i="3"/>
  <c r="S12" i="3"/>
  <c r="S47" i="3"/>
  <c r="D36" i="3"/>
  <c r="G12" i="3"/>
  <c r="I25" i="4" s="1"/>
  <c r="I34" i="4" s="1"/>
  <c r="Q12" i="3"/>
  <c r="P36" i="3" s="1"/>
  <c r="E25" i="4" l="1"/>
  <c r="J31" i="3" l="1"/>
  <c r="J32" i="3" s="1"/>
  <c r="G50" i="3" s="1"/>
  <c r="I31" i="3"/>
  <c r="I32" i="3" s="1"/>
  <c r="G48" i="3" s="1"/>
  <c r="I35" i="4" s="1"/>
  <c r="H31" i="3"/>
  <c r="H32" i="3" s="1"/>
  <c r="G31" i="3"/>
  <c r="G32" i="3" s="1"/>
  <c r="F31" i="3"/>
  <c r="F32" i="3" s="1"/>
  <c r="E31" i="3"/>
  <c r="E32" i="3" s="1"/>
  <c r="D31" i="3"/>
  <c r="D32" i="3" s="1"/>
  <c r="C31" i="3"/>
  <c r="C32" i="3" s="1"/>
  <c r="J20" i="3"/>
  <c r="J21" i="3" s="1"/>
  <c r="G39" i="3" s="1"/>
  <c r="I20" i="3"/>
  <c r="I21" i="3" s="1"/>
  <c r="G37" i="3" s="1"/>
  <c r="I26" i="4" s="1"/>
  <c r="H20" i="3"/>
  <c r="H21" i="3" s="1"/>
  <c r="G20" i="3"/>
  <c r="G21" i="3" s="1"/>
  <c r="F20" i="3"/>
  <c r="F21" i="3" s="1"/>
  <c r="E20" i="3"/>
  <c r="E21" i="3" s="1"/>
  <c r="D20" i="3"/>
  <c r="D21" i="3" s="1"/>
  <c r="C20" i="3"/>
  <c r="C21" i="3" s="1"/>
  <c r="T31" i="3"/>
  <c r="T32" i="3" s="1"/>
  <c r="S31" i="3"/>
  <c r="S32" i="3" s="1"/>
  <c r="R31" i="3"/>
  <c r="R32" i="3" s="1"/>
  <c r="Q31" i="3"/>
  <c r="Q32" i="3" s="1"/>
  <c r="P31" i="3"/>
  <c r="P32" i="3" s="1"/>
  <c r="O31" i="3"/>
  <c r="O32" i="3" s="1"/>
  <c r="T20" i="3"/>
  <c r="T21" i="3" s="1"/>
  <c r="S20" i="3"/>
  <c r="S21" i="3" s="1"/>
  <c r="R20" i="3"/>
  <c r="R21" i="3" s="1"/>
  <c r="Q20" i="3"/>
  <c r="Q21" i="3" s="1"/>
  <c r="P20" i="3"/>
  <c r="P21" i="3" s="1"/>
  <c r="O20" i="3"/>
  <c r="O21" i="3" s="1"/>
  <c r="V31" i="3"/>
  <c r="U31" i="3"/>
  <c r="V20" i="3"/>
  <c r="U20" i="3"/>
  <c r="S36" i="3"/>
  <c r="I28" i="4" l="1"/>
  <c r="I54" i="3"/>
  <c r="I37" i="4"/>
  <c r="V35" i="4" s="1"/>
  <c r="G36" i="3"/>
  <c r="I33" i="3"/>
  <c r="U21" i="3"/>
  <c r="S37" i="3" s="1"/>
  <c r="U32" i="3"/>
  <c r="S48" i="3" s="1"/>
  <c r="V32" i="3"/>
  <c r="S50" i="3" s="1"/>
  <c r="V21" i="3"/>
  <c r="S39" i="3" s="1"/>
  <c r="U54" i="3" l="1"/>
  <c r="V26" i="4"/>
  <c r="U40" i="4"/>
</calcChain>
</file>

<file path=xl/sharedStrings.xml><?xml version="1.0" encoding="utf-8"?>
<sst xmlns="http://schemas.openxmlformats.org/spreadsheetml/2006/main" count="204" uniqueCount="63">
  <si>
    <t>（様式第１号の５）</t>
    <rPh sb="3" eb="4">
      <t>ダイ</t>
    </rPh>
    <rPh sb="5" eb="6">
      <t>ゴウ</t>
    </rPh>
    <phoneticPr fontId="3"/>
  </si>
  <si>
    <t>第２次　富山県中小企業トランスフォーメーション補助金</t>
    <rPh sb="0" eb="1">
      <t>ダイ</t>
    </rPh>
    <rPh sb="2" eb="3">
      <t>ジ</t>
    </rPh>
    <rPh sb="4" eb="7">
      <t>トヤマケン</t>
    </rPh>
    <rPh sb="7" eb="9">
      <t>チュウショウ</t>
    </rPh>
    <rPh sb="9" eb="11">
      <t>キギョウ</t>
    </rPh>
    <rPh sb="23" eb="26">
      <t>ホジョキン</t>
    </rPh>
    <phoneticPr fontId="3"/>
  </si>
  <si>
    <t>「給与支給総額（月額）」の引上げ計画：誓約書【補助率引上げ要件】</t>
    <rPh sb="1" eb="3">
      <t>キュウヨ</t>
    </rPh>
    <rPh sb="3" eb="7">
      <t>シキュウソウガク</t>
    </rPh>
    <rPh sb="8" eb="9">
      <t>ゲツ</t>
    </rPh>
    <rPh sb="9" eb="10">
      <t>ガク</t>
    </rPh>
    <rPh sb="13" eb="15">
      <t>ヒキア</t>
    </rPh>
    <rPh sb="16" eb="18">
      <t>ケイカク</t>
    </rPh>
    <rPh sb="19" eb="22">
      <t>セイヤクショ</t>
    </rPh>
    <rPh sb="23" eb="26">
      <t>ホジョリツ</t>
    </rPh>
    <rPh sb="26" eb="28">
      <t>ヒキア</t>
    </rPh>
    <rPh sb="29" eb="31">
      <t>ヨウケン</t>
    </rPh>
    <phoneticPr fontId="3"/>
  </si>
  <si>
    <t>公益財団法人富山県新世紀産業機構理事長　様</t>
    <phoneticPr fontId="3"/>
  </si>
  <si>
    <t>住所</t>
    <rPh sb="0" eb="2">
      <t>ジュウショ</t>
    </rPh>
    <phoneticPr fontId="3"/>
  </si>
  <si>
    <t>名称</t>
    <rPh sb="0" eb="2">
      <t>メイショウ</t>
    </rPh>
    <phoneticPr fontId="3"/>
  </si>
  <si>
    <t>代表者職氏名　　　　　　     　　　　　</t>
    <rPh sb="0" eb="3">
      <t>ダイヒョウシャ</t>
    </rPh>
    <rPh sb="3" eb="4">
      <t>ショク</t>
    </rPh>
    <rPh sb="4" eb="6">
      <t>シメイ</t>
    </rPh>
    <phoneticPr fontId="3"/>
  </si>
  <si>
    <t>　富山県中小企業トランスフォーメーション補助金の交付申請に際し、下記の１点について誓約します。</t>
    <rPh sb="1" eb="4">
      <t>トヤマケン</t>
    </rPh>
    <rPh sb="4" eb="8">
      <t>チュウショウキギョウ</t>
    </rPh>
    <rPh sb="20" eb="23">
      <t>ホジョキン</t>
    </rPh>
    <rPh sb="24" eb="26">
      <t>コウフ</t>
    </rPh>
    <rPh sb="26" eb="28">
      <t>シンセイ</t>
    </rPh>
    <rPh sb="29" eb="30">
      <t>サイ</t>
    </rPh>
    <rPh sb="36" eb="37">
      <t>テン</t>
    </rPh>
    <rPh sb="41" eb="43">
      <t>セイヤク</t>
    </rPh>
    <phoneticPr fontId="3"/>
  </si>
  <si>
    <t>記</t>
    <rPh sb="0" eb="1">
      <t>キ</t>
    </rPh>
    <phoneticPr fontId="3"/>
  </si>
  <si>
    <t>１　事業実施期間内に給与支給総額（月額）を３％以上引き上げることとし、実績報告時に要件を満たしていない場合は、通常補助率となることについて承諾すること。</t>
    <rPh sb="2" eb="4">
      <t>ジギョウ</t>
    </rPh>
    <rPh sb="4" eb="6">
      <t>ジッシ</t>
    </rPh>
    <rPh sb="6" eb="8">
      <t>キカン</t>
    </rPh>
    <rPh sb="8" eb="9">
      <t>ナイ</t>
    </rPh>
    <rPh sb="10" eb="12">
      <t>キュウヨ</t>
    </rPh>
    <rPh sb="12" eb="14">
      <t>シキュウ</t>
    </rPh>
    <rPh sb="14" eb="16">
      <t>ソウガク</t>
    </rPh>
    <rPh sb="17" eb="19">
      <t>ゲツガク</t>
    </rPh>
    <rPh sb="23" eb="25">
      <t>イジョウ</t>
    </rPh>
    <rPh sb="25" eb="26">
      <t>ヒ</t>
    </rPh>
    <rPh sb="27" eb="28">
      <t>ア</t>
    </rPh>
    <rPh sb="35" eb="37">
      <t>ジッセキ</t>
    </rPh>
    <rPh sb="37" eb="39">
      <t>ホウコク</t>
    </rPh>
    <rPh sb="39" eb="40">
      <t>ジ</t>
    </rPh>
    <rPh sb="41" eb="43">
      <t>ヨウケン</t>
    </rPh>
    <rPh sb="44" eb="45">
      <t>ミ</t>
    </rPh>
    <rPh sb="51" eb="53">
      <t>バアイ</t>
    </rPh>
    <rPh sb="55" eb="57">
      <t>ツウジョウ</t>
    </rPh>
    <rPh sb="57" eb="60">
      <t>ホジョリツ</t>
    </rPh>
    <rPh sb="69" eb="71">
      <t>ショウダク</t>
    </rPh>
    <phoneticPr fontId="3"/>
  </si>
  <si>
    <r>
      <t>【引上げ予定額</t>
    </r>
    <r>
      <rPr>
        <sz val="10"/>
        <rFont val="ＭＳ 明朝"/>
        <family val="1"/>
        <charset val="128"/>
      </rPr>
      <t>（別シートの予定算出表を入力すると対象従業員数及び給与支給総額が自動計算されます。）</t>
    </r>
    <r>
      <rPr>
        <sz val="14"/>
        <rFont val="ＭＳ 明朝"/>
        <family val="1"/>
        <charset val="128"/>
      </rPr>
      <t>】</t>
    </r>
    <rPh sb="1" eb="3">
      <t>ヒキア</t>
    </rPh>
    <rPh sb="4" eb="6">
      <t>ヨテイ</t>
    </rPh>
    <rPh sb="6" eb="7">
      <t>ガク</t>
    </rPh>
    <rPh sb="8" eb="9">
      <t>ベツ</t>
    </rPh>
    <rPh sb="13" eb="18">
      <t>ヨテイサンシュツヒョウ</t>
    </rPh>
    <rPh sb="19" eb="21">
      <t>ニュウリョク</t>
    </rPh>
    <rPh sb="24" eb="30">
      <t>タイショウジュウギョウインスウ</t>
    </rPh>
    <rPh sb="30" eb="31">
      <t>オヨ</t>
    </rPh>
    <rPh sb="32" eb="38">
      <t>キュウヨシキュウソウガク</t>
    </rPh>
    <rPh sb="39" eb="43">
      <t>ジドウケイサン</t>
    </rPh>
    <phoneticPr fontId="3"/>
  </si>
  <si>
    <t>引上げ前（引上げ後で選択した月の前年同月の値を入力してください。）</t>
    <rPh sb="3" eb="4">
      <t>マエ</t>
    </rPh>
    <rPh sb="5" eb="7">
      <t>ヒキア</t>
    </rPh>
    <rPh sb="8" eb="9">
      <t>ゴ</t>
    </rPh>
    <rPh sb="10" eb="12">
      <t>センタク</t>
    </rPh>
    <rPh sb="14" eb="15">
      <t>ツキ</t>
    </rPh>
    <rPh sb="16" eb="18">
      <t>ゼンネン</t>
    </rPh>
    <rPh sb="18" eb="20">
      <t>ドウゲツ</t>
    </rPh>
    <rPh sb="21" eb="22">
      <t>アタイ</t>
    </rPh>
    <rPh sb="23" eb="25">
      <t>ニュウリョク</t>
    </rPh>
    <phoneticPr fontId="3"/>
  </si>
  <si>
    <t>令和</t>
    <rPh sb="0" eb="2">
      <t>レイワ</t>
    </rPh>
    <phoneticPr fontId="3"/>
  </si>
  <si>
    <t>年</t>
    <rPh sb="0" eb="1">
      <t>ネン</t>
    </rPh>
    <phoneticPr fontId="3"/>
  </si>
  <si>
    <t>月</t>
    <rPh sb="0" eb="1">
      <t>ガツ</t>
    </rPh>
    <phoneticPr fontId="3"/>
  </si>
  <si>
    <t>対象従業員数</t>
    <rPh sb="0" eb="2">
      <t>タイショウ</t>
    </rPh>
    <rPh sb="2" eb="5">
      <t>ジュウギョウイン</t>
    </rPh>
    <rPh sb="5" eb="6">
      <t>スウ</t>
    </rPh>
    <phoneticPr fontId="3"/>
  </si>
  <si>
    <t>人</t>
    <rPh sb="0" eb="1">
      <t>ニン</t>
    </rPh>
    <phoneticPr fontId="3"/>
  </si>
  <si>
    <t>(a)</t>
    <phoneticPr fontId="3"/>
  </si>
  <si>
    <t>【参考】１人あたり給与支給額 (b)/(a)：</t>
    <rPh sb="1" eb="3">
      <t>サンコウ</t>
    </rPh>
    <rPh sb="5" eb="6">
      <t>ニン</t>
    </rPh>
    <rPh sb="9" eb="14">
      <t>キュウヨシキュウガク</t>
    </rPh>
    <phoneticPr fontId="3"/>
  </si>
  <si>
    <t>円</t>
    <rPh sb="0" eb="1">
      <t>エン</t>
    </rPh>
    <phoneticPr fontId="3"/>
  </si>
  <si>
    <t>給与支給総額
（月額）</t>
    <rPh sb="0" eb="2">
      <t>キュウヨ</t>
    </rPh>
    <rPh sb="2" eb="4">
      <t>シキュウ</t>
    </rPh>
    <rPh sb="4" eb="6">
      <t>ソウガク</t>
    </rPh>
    <rPh sb="8" eb="10">
      <t>ゲツガク</t>
    </rPh>
    <phoneticPr fontId="3"/>
  </si>
  <si>
    <t>(b)</t>
    <phoneticPr fontId="3"/>
  </si>
  <si>
    <t>↑自動計算</t>
    <rPh sb="1" eb="3">
      <t>ジドウ</t>
    </rPh>
    <rPh sb="3" eb="5">
      <t>ケイサン</t>
    </rPh>
    <phoneticPr fontId="3"/>
  </si>
  <si>
    <t>引上げ後（令和７年２月～12月のうち引上げ後の任意の１月の値を入力してください。）</t>
    <rPh sb="1" eb="2">
      <t>ア</t>
    </rPh>
    <rPh sb="3" eb="4">
      <t>ゴ</t>
    </rPh>
    <rPh sb="5" eb="7">
      <t>レイワ</t>
    </rPh>
    <rPh sb="8" eb="9">
      <t>ネン</t>
    </rPh>
    <rPh sb="10" eb="11">
      <t>ガツ</t>
    </rPh>
    <rPh sb="14" eb="15">
      <t>ガツ</t>
    </rPh>
    <rPh sb="18" eb="20">
      <t>ヒキア</t>
    </rPh>
    <rPh sb="21" eb="22">
      <t>ゴ</t>
    </rPh>
    <rPh sb="23" eb="25">
      <t>ニンイ</t>
    </rPh>
    <rPh sb="27" eb="28">
      <t>ガツ</t>
    </rPh>
    <rPh sb="29" eb="30">
      <t>アタイ</t>
    </rPh>
    <rPh sb="31" eb="33">
      <t>ニュウリョク</t>
    </rPh>
    <phoneticPr fontId="3"/>
  </si>
  <si>
    <t>(c)</t>
    <phoneticPr fontId="3"/>
  </si>
  <si>
    <t>【参考】１人あたり給与支給額 (d)/(c)：</t>
    <rPh sb="1" eb="3">
      <t>サンコウ</t>
    </rPh>
    <rPh sb="5" eb="6">
      <t>ニン</t>
    </rPh>
    <rPh sb="9" eb="14">
      <t>キュウヨシキュウガク</t>
    </rPh>
    <phoneticPr fontId="3"/>
  </si>
  <si>
    <t>(d)</t>
    <phoneticPr fontId="3"/>
  </si>
  <si>
    <t>増加率 ((d)-(b))/(b)</t>
    <rPh sb="0" eb="2">
      <t>ゾウカ</t>
    </rPh>
    <rPh sb="2" eb="3">
      <t>リツ</t>
    </rPh>
    <phoneticPr fontId="3"/>
  </si>
  <si>
    <t>≧</t>
    <phoneticPr fontId="3"/>
  </si>
  <si>
    <t>※</t>
    <phoneticPr fontId="3"/>
  </si>
  <si>
    <t>上記の引上げ予定額について、給与支給総額（月額）予定算出表【別シート】を別途添付すること。</t>
    <rPh sb="0" eb="2">
      <t>ジョウキ</t>
    </rPh>
    <rPh sb="3" eb="5">
      <t>ヒキア</t>
    </rPh>
    <rPh sb="6" eb="9">
      <t>ヨテイガク</t>
    </rPh>
    <rPh sb="14" eb="18">
      <t>キュウヨシキュウ</t>
    </rPh>
    <rPh sb="18" eb="20">
      <t>ソウガク</t>
    </rPh>
    <rPh sb="21" eb="23">
      <t>ゲツガク</t>
    </rPh>
    <rPh sb="24" eb="26">
      <t>ヨテイ</t>
    </rPh>
    <rPh sb="26" eb="28">
      <t>サンシュツ</t>
    </rPh>
    <rPh sb="28" eb="29">
      <t>ヒョウ</t>
    </rPh>
    <rPh sb="30" eb="31">
      <t>ベツ</t>
    </rPh>
    <rPh sb="36" eb="38">
      <t>ベット</t>
    </rPh>
    <rPh sb="38" eb="40">
      <t>テンプ</t>
    </rPh>
    <phoneticPr fontId="3"/>
  </si>
  <si>
    <t>記載内容の確認のため、追加で証拠書類の提出を求める場合があります。</t>
    <rPh sb="0" eb="2">
      <t>キサイ</t>
    </rPh>
    <rPh sb="2" eb="4">
      <t>ナイヨウ</t>
    </rPh>
    <rPh sb="5" eb="7">
      <t>カクニン</t>
    </rPh>
    <rPh sb="11" eb="13">
      <t>ツイカ</t>
    </rPh>
    <rPh sb="14" eb="16">
      <t>ショウコ</t>
    </rPh>
    <rPh sb="16" eb="18">
      <t>ショルイ</t>
    </rPh>
    <rPh sb="19" eb="21">
      <t>テイシュツ</t>
    </rPh>
    <rPh sb="22" eb="23">
      <t>モト</t>
    </rPh>
    <rPh sb="25" eb="27">
      <t>バアイ</t>
    </rPh>
    <phoneticPr fontId="3"/>
  </si>
  <si>
    <t>月</t>
    <rPh sb="0" eb="1">
      <t>ツキ</t>
    </rPh>
    <phoneticPr fontId="3"/>
  </si>
  <si>
    <t>日</t>
    <rPh sb="0" eb="1">
      <t>ヒ</t>
    </rPh>
    <phoneticPr fontId="3"/>
  </si>
  <si>
    <t>補助率引上げに係る「給与支給総額（月額）予定算出表」</t>
    <rPh sb="17" eb="19">
      <t>ゲツガク</t>
    </rPh>
    <rPh sb="20" eb="22">
      <t>ヨテイ</t>
    </rPh>
    <phoneticPr fontId="3"/>
  </si>
  <si>
    <t>記入例</t>
    <rPh sb="0" eb="3">
      <t>キニュウレイ</t>
    </rPh>
    <phoneticPr fontId="3"/>
  </si>
  <si>
    <t>賃上げ前(賃上げ後で選択した月の前年同月）</t>
    <rPh sb="0" eb="2">
      <t>チンア</t>
    </rPh>
    <rPh sb="3" eb="4">
      <t>マエ</t>
    </rPh>
    <rPh sb="5" eb="7">
      <t>チンア</t>
    </rPh>
    <rPh sb="8" eb="9">
      <t>ゴ</t>
    </rPh>
    <rPh sb="10" eb="12">
      <t>センタク</t>
    </rPh>
    <rPh sb="14" eb="15">
      <t>ツキ</t>
    </rPh>
    <rPh sb="16" eb="18">
      <t>ゼンネン</t>
    </rPh>
    <rPh sb="18" eb="20">
      <t>ドウゲツ</t>
    </rPh>
    <phoneticPr fontId="3"/>
  </si>
  <si>
    <t>給与明細一覧表等に基づく額を入力のうえ算出してください。</t>
    <rPh sb="0" eb="2">
      <t>キュウヨ</t>
    </rPh>
    <rPh sb="2" eb="4">
      <t>メイサイ</t>
    </rPh>
    <rPh sb="4" eb="7">
      <t>イチランヒョウ</t>
    </rPh>
    <rPh sb="7" eb="8">
      <t>トウ</t>
    </rPh>
    <rPh sb="9" eb="10">
      <t>モト</t>
    </rPh>
    <rPh sb="12" eb="13">
      <t>ガク</t>
    </rPh>
    <rPh sb="14" eb="16">
      <t>ニュウリョク</t>
    </rPh>
    <rPh sb="19" eb="21">
      <t>サンシュツ</t>
    </rPh>
    <phoneticPr fontId="3"/>
  </si>
  <si>
    <t>社員</t>
    <rPh sb="0" eb="2">
      <t>シャイン</t>
    </rPh>
    <phoneticPr fontId="3"/>
  </si>
  <si>
    <t>パート</t>
    <phoneticPr fontId="3"/>
  </si>
  <si>
    <t>アルバイト</t>
    <phoneticPr fontId="3"/>
  </si>
  <si>
    <t>計</t>
    <rPh sb="0" eb="1">
      <t>ケイ</t>
    </rPh>
    <phoneticPr fontId="3"/>
  </si>
  <si>
    <t>人数</t>
    <rPh sb="0" eb="2">
      <t>ニンズウ</t>
    </rPh>
    <phoneticPr fontId="3"/>
  </si>
  <si>
    <t>支給額</t>
    <rPh sb="0" eb="3">
      <t>シキュウガク</t>
    </rPh>
    <phoneticPr fontId="3"/>
  </si>
  <si>
    <t>事業場内支給合計額（給与明細一覧表等の合計額）
役員等も含めた総額</t>
  </si>
  <si>
    <t>①</t>
    <phoneticPr fontId="3"/>
  </si>
  <si>
    <t>除外分</t>
    <rPh sb="0" eb="2">
      <t>ジョガイ</t>
    </rPh>
    <rPh sb="2" eb="3">
      <t>ブン</t>
    </rPh>
    <phoneticPr fontId="3"/>
  </si>
  <si>
    <t>補助率引上げに係る給与支給総額に含めない
（役員分）</t>
    <rPh sb="0" eb="3">
      <t>ホジョリツ</t>
    </rPh>
    <rPh sb="3" eb="5">
      <t>ヒキア</t>
    </rPh>
    <rPh sb="7" eb="8">
      <t>カカ</t>
    </rPh>
    <rPh sb="9" eb="11">
      <t>キュウヨ</t>
    </rPh>
    <rPh sb="11" eb="13">
      <t>シキュウ</t>
    </rPh>
    <rPh sb="13" eb="15">
      <t>ソウガク</t>
    </rPh>
    <rPh sb="16" eb="17">
      <t>フク</t>
    </rPh>
    <rPh sb="22" eb="24">
      <t>ヤクイン</t>
    </rPh>
    <rPh sb="24" eb="25">
      <t>ブン</t>
    </rPh>
    <phoneticPr fontId="3"/>
  </si>
  <si>
    <t>②</t>
    <phoneticPr fontId="3"/>
  </si>
  <si>
    <t>比較する両時点とも在席していない従業員
（退職者・新規採用者）</t>
    <rPh sb="0" eb="2">
      <t>ヒカク</t>
    </rPh>
    <rPh sb="4" eb="7">
      <t>リョウジテン</t>
    </rPh>
    <rPh sb="9" eb="11">
      <t>ザイセキ</t>
    </rPh>
    <rPh sb="16" eb="19">
      <t>ジュウギョウイン</t>
    </rPh>
    <rPh sb="21" eb="24">
      <t>タイショクシャ</t>
    </rPh>
    <rPh sb="25" eb="27">
      <t>シンキ</t>
    </rPh>
    <rPh sb="27" eb="30">
      <t>サイヨウシャ</t>
    </rPh>
    <phoneticPr fontId="3"/>
  </si>
  <si>
    <t>③</t>
    <phoneticPr fontId="3"/>
  </si>
  <si>
    <t>除外分（計）</t>
    <rPh sb="0" eb="2">
      <t>ジョガイ</t>
    </rPh>
    <rPh sb="2" eb="3">
      <t>ブン</t>
    </rPh>
    <rPh sb="4" eb="5">
      <t>ケイ</t>
    </rPh>
    <phoneticPr fontId="3"/>
  </si>
  <si>
    <t>②+③＝④</t>
    <phoneticPr fontId="3"/>
  </si>
  <si>
    <t>補助率引上げ申請に係る給与支給総額</t>
    <rPh sb="0" eb="3">
      <t>ホジョリツ</t>
    </rPh>
    <rPh sb="3" eb="5">
      <t>ヒキア</t>
    </rPh>
    <rPh sb="6" eb="8">
      <t>シンセイ</t>
    </rPh>
    <rPh sb="9" eb="10">
      <t>カカ</t>
    </rPh>
    <rPh sb="11" eb="13">
      <t>キュウヨ</t>
    </rPh>
    <rPh sb="13" eb="15">
      <t>シキュウ</t>
    </rPh>
    <rPh sb="15" eb="17">
      <t>ソウガク</t>
    </rPh>
    <phoneticPr fontId="3"/>
  </si>
  <si>
    <t>①ー④</t>
    <phoneticPr fontId="3"/>
  </si>
  <si>
    <t>賃上げ予定（令和7年２月～12月の任意の１月の値を入力）</t>
    <rPh sb="0" eb="2">
      <t>チンア</t>
    </rPh>
    <rPh sb="3" eb="5">
      <t>ヨテイ</t>
    </rPh>
    <rPh sb="6" eb="8">
      <t>レイワ</t>
    </rPh>
    <rPh sb="9" eb="10">
      <t>ネン</t>
    </rPh>
    <rPh sb="11" eb="12">
      <t>ガツ</t>
    </rPh>
    <rPh sb="15" eb="16">
      <t>ガツ</t>
    </rPh>
    <rPh sb="17" eb="19">
      <t>ニンイ</t>
    </rPh>
    <rPh sb="21" eb="22">
      <t>ガツ</t>
    </rPh>
    <rPh sb="23" eb="24">
      <t>アタイ</t>
    </rPh>
    <rPh sb="25" eb="27">
      <t>ニュウリョク</t>
    </rPh>
    <phoneticPr fontId="3"/>
  </si>
  <si>
    <t>賃上げ後（令和７年２月～12月の任意の１月の値を入力）</t>
    <rPh sb="0" eb="2">
      <t>チンア</t>
    </rPh>
    <rPh sb="3" eb="4">
      <t>ゴ</t>
    </rPh>
    <rPh sb="5" eb="7">
      <t>レイワ</t>
    </rPh>
    <rPh sb="8" eb="9">
      <t>ネン</t>
    </rPh>
    <rPh sb="10" eb="11">
      <t>ガツ</t>
    </rPh>
    <rPh sb="14" eb="15">
      <t>ガツ</t>
    </rPh>
    <rPh sb="16" eb="18">
      <t>ニンイ</t>
    </rPh>
    <rPh sb="20" eb="21">
      <t>ガツ</t>
    </rPh>
    <rPh sb="22" eb="23">
      <t>アタイ</t>
    </rPh>
    <rPh sb="24" eb="26">
      <t>ニュウリョク</t>
    </rPh>
    <phoneticPr fontId="3"/>
  </si>
  <si>
    <t>予定額を入力のうえ算出してください。</t>
    <rPh sb="0" eb="3">
      <t>ヨテイガク</t>
    </rPh>
    <rPh sb="4" eb="6">
      <t>ニュウリョク</t>
    </rPh>
    <rPh sb="9" eb="11">
      <t>サンシュツ</t>
    </rPh>
    <phoneticPr fontId="3"/>
  </si>
  <si>
    <t>賃上げ前（賃上げ後で選択した月の前年同月の値が自動入力されます。）</t>
    <rPh sb="0" eb="2">
      <t>チンア</t>
    </rPh>
    <rPh sb="3" eb="4">
      <t>マエ</t>
    </rPh>
    <rPh sb="5" eb="7">
      <t>チンア</t>
    </rPh>
    <rPh sb="8" eb="9">
      <t>ゴ</t>
    </rPh>
    <rPh sb="10" eb="12">
      <t>センタク</t>
    </rPh>
    <rPh sb="14" eb="15">
      <t>ツキ</t>
    </rPh>
    <rPh sb="16" eb="18">
      <t>ゼンネン</t>
    </rPh>
    <rPh sb="18" eb="20">
      <t>ドウゲツ</t>
    </rPh>
    <rPh sb="21" eb="22">
      <t>アタイ</t>
    </rPh>
    <rPh sb="23" eb="25">
      <t>ジドウ</t>
    </rPh>
    <rPh sb="25" eb="27">
      <t>ニュウリョク</t>
    </rPh>
    <phoneticPr fontId="3"/>
  </si>
  <si>
    <t>給与支給総額</t>
    <rPh sb="0" eb="2">
      <t>キュウヨ</t>
    </rPh>
    <rPh sb="2" eb="4">
      <t>シキュウ</t>
    </rPh>
    <rPh sb="4" eb="6">
      <t>ソウガク</t>
    </rPh>
    <phoneticPr fontId="3"/>
  </si>
  <si>
    <t>賃上げ後（令和７年２月～12月の任意の１月の値を入力）</t>
    <rPh sb="0" eb="2">
      <t>チンア</t>
    </rPh>
    <rPh sb="3" eb="4">
      <t>ゴ</t>
    </rPh>
    <rPh sb="5" eb="7">
      <t>レイワ</t>
    </rPh>
    <rPh sb="8" eb="9">
      <t>ネン</t>
    </rPh>
    <rPh sb="10" eb="11">
      <t>ガツ</t>
    </rPh>
    <rPh sb="14" eb="15">
      <t>ガツ</t>
    </rPh>
    <rPh sb="16" eb="18">
      <t>ニンイ</t>
    </rPh>
    <rPh sb="20" eb="21">
      <t>ツキ</t>
    </rPh>
    <rPh sb="22" eb="23">
      <t>アタイ</t>
    </rPh>
    <rPh sb="24" eb="26">
      <t>ニュウリョク</t>
    </rPh>
    <phoneticPr fontId="3"/>
  </si>
  <si>
    <t>増加率</t>
    <rPh sb="0" eb="2">
      <t>ゾウカ</t>
    </rPh>
    <rPh sb="2" eb="3">
      <t>リツ</t>
    </rPh>
    <phoneticPr fontId="3"/>
  </si>
  <si>
    <t>令和７年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</si>
</sst>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
  </numFmts>
  <fonts count="2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4"/>
      <name val="ＭＳ 明朝"/>
      <family val="1"/>
      <charset val="128"/>
    </font>
    <font>
      <sz val="14"/>
      <name val="ＭＳ Ｐゴシック"/>
      <family val="2"/>
      <scheme val="minor"/>
    </font>
    <font>
      <b/>
      <sz val="11"/>
      <color rgb="FFFF0000"/>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1"/>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sz val="20"/>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6"/>
      <name val="ＭＳ 明朝"/>
      <family val="1"/>
      <charset val="128"/>
    </font>
    <font>
      <sz val="16"/>
      <name val="ＭＳ Ｐゴシック"/>
      <family val="2"/>
      <scheme val="minor"/>
    </font>
    <font>
      <sz val="14"/>
      <name val="ＭＳ ゴシック"/>
      <family val="3"/>
      <charset val="128"/>
    </font>
    <font>
      <sz val="8"/>
      <name val="ＭＳ 明朝"/>
      <family val="1"/>
      <charset val="128"/>
    </font>
    <font>
      <sz val="12"/>
      <name val="ＭＳ 明朝"/>
      <family val="1"/>
      <charset val="128"/>
    </font>
    <font>
      <sz val="10"/>
      <name val="ＭＳ 明朝"/>
      <family val="1"/>
      <charset val="128"/>
    </font>
    <font>
      <sz val="11"/>
      <name val="ＭＳ 明朝"/>
      <family val="1"/>
      <charset val="128"/>
    </font>
    <font>
      <sz val="14"/>
      <color rgb="FF000000"/>
      <name val="ＭＳ 明朝"/>
      <family val="1"/>
      <charset val="128"/>
    </font>
    <font>
      <b/>
      <sz val="12"/>
      <color rgb="FF00000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bottom style="medium">
        <color indexed="64"/>
      </bottom>
      <diagonal/>
    </border>
    <border>
      <left/>
      <right style="thin">
        <color indexed="64"/>
      </right>
      <top style="double">
        <color indexed="64"/>
      </top>
      <bottom style="double">
        <color indexed="64"/>
      </bottom>
      <diagonal/>
    </border>
    <border>
      <left style="hair">
        <color indexed="64"/>
      </left>
      <right/>
      <top/>
      <bottom style="double">
        <color indexed="64"/>
      </bottom>
      <diagonal/>
    </border>
    <border>
      <left style="thin">
        <color indexed="64"/>
      </left>
      <right/>
      <top style="thick">
        <color indexed="64"/>
      </top>
      <bottom style="double">
        <color indexed="64"/>
      </bottom>
      <diagonal/>
    </border>
    <border>
      <left style="hair">
        <color indexed="64"/>
      </left>
      <right style="thin">
        <color indexed="64"/>
      </right>
      <top style="thick">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right style="medium">
        <color indexed="64"/>
      </right>
      <top/>
      <bottom/>
      <diagonal/>
    </border>
    <border>
      <left style="medium">
        <color indexed="64"/>
      </left>
      <right/>
      <top/>
      <bottom/>
      <diagonal/>
    </border>
  </borders>
  <cellStyleXfs count="4">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86">
    <xf numFmtId="0" fontId="0" fillId="0" borderId="0" xfId="0"/>
    <xf numFmtId="0" fontId="4" fillId="0" borderId="0" xfId="0" applyFont="1"/>
    <xf numFmtId="0" fontId="4" fillId="0" borderId="0" xfId="0" applyFont="1" applyAlignment="1">
      <alignment horizontal="right"/>
    </xf>
    <xf numFmtId="0" fontId="5" fillId="0" borderId="0" xfId="0" applyFont="1"/>
    <xf numFmtId="38" fontId="4" fillId="0" borderId="0" xfId="1" applyFont="1" applyFill="1" applyBorder="1" applyAlignment="1">
      <alignment horizontal="center" vertical="center"/>
    </xf>
    <xf numFmtId="38" fontId="4" fillId="0" borderId="0" xfId="1" applyFont="1" applyFill="1" applyBorder="1" applyAlignment="1">
      <alignment vertical="center"/>
    </xf>
    <xf numFmtId="0" fontId="4" fillId="0" borderId="0" xfId="0" applyFont="1" applyAlignment="1">
      <alignment vertical="center" shrinkToFit="1"/>
    </xf>
    <xf numFmtId="0" fontId="4" fillId="0" borderId="1" xfId="0" applyFont="1" applyBorder="1" applyAlignment="1">
      <alignment horizontal="center"/>
    </xf>
    <xf numFmtId="0" fontId="4" fillId="0" borderId="3" xfId="0" applyFont="1" applyBorder="1" applyAlignment="1">
      <alignment horizontal="center"/>
    </xf>
    <xf numFmtId="0" fontId="4" fillId="0" borderId="0" xfId="0" applyFont="1" applyAlignment="1">
      <alignment wrapText="1"/>
    </xf>
    <xf numFmtId="0" fontId="4" fillId="0" borderId="13" xfId="0" applyFont="1" applyBorder="1"/>
    <xf numFmtId="0" fontId="4" fillId="0" borderId="2" xfId="0" applyFont="1" applyBorder="1"/>
    <xf numFmtId="0" fontId="6" fillId="0" borderId="0" xfId="0" applyFont="1"/>
    <xf numFmtId="0" fontId="0" fillId="0" borderId="0" xfId="0" applyAlignment="1">
      <alignment horizontal="right"/>
    </xf>
    <xf numFmtId="38" fontId="7" fillId="0" borderId="1" xfId="1" applyFont="1" applyBorder="1" applyAlignment="1">
      <alignment wrapText="1"/>
    </xf>
    <xf numFmtId="38" fontId="8" fillId="0" borderId="1" xfId="1" applyFont="1" applyBorder="1" applyAlignment="1"/>
    <xf numFmtId="0" fontId="0" fillId="0" borderId="18" xfId="0" applyBorder="1" applyAlignment="1">
      <alignment horizontal="center"/>
    </xf>
    <xf numFmtId="38" fontId="0" fillId="0" borderId="18" xfId="1" applyFont="1" applyBorder="1" applyAlignment="1"/>
    <xf numFmtId="38" fontId="0" fillId="0" borderId="1" xfId="1" applyFont="1" applyBorder="1" applyAlignment="1"/>
    <xf numFmtId="38" fontId="0" fillId="0" borderId="16" xfId="0" applyNumberFormat="1" applyBorder="1"/>
    <xf numFmtId="38" fontId="0" fillId="0" borderId="21" xfId="0" applyNumberFormat="1" applyBorder="1"/>
    <xf numFmtId="0" fontId="6" fillId="0" borderId="0" xfId="0" applyFont="1" applyAlignment="1">
      <alignment horizontal="left"/>
    </xf>
    <xf numFmtId="38" fontId="0" fillId="0" borderId="25" xfId="0" applyNumberFormat="1" applyBorder="1"/>
    <xf numFmtId="38" fontId="0" fillId="0" borderId="26" xfId="0" applyNumberFormat="1" applyBorder="1"/>
    <xf numFmtId="38" fontId="8" fillId="0" borderId="22" xfId="1" applyFont="1" applyBorder="1" applyAlignment="1">
      <alignment wrapText="1"/>
    </xf>
    <xf numFmtId="38" fontId="0" fillId="0" borderId="23" xfId="1" applyFont="1" applyBorder="1" applyAlignment="1"/>
    <xf numFmtId="38" fontId="0" fillId="0" borderId="22" xfId="1" applyFont="1" applyBorder="1" applyAlignment="1"/>
    <xf numFmtId="0" fontId="0" fillId="0" borderId="0" xfId="0" applyAlignment="1">
      <alignment horizontal="left"/>
    </xf>
    <xf numFmtId="0" fontId="9" fillId="0" borderId="0" xfId="0" applyFont="1" applyAlignment="1">
      <alignment horizontal="center"/>
    </xf>
    <xf numFmtId="38" fontId="0" fillId="0" borderId="0" xfId="0" applyNumberFormat="1"/>
    <xf numFmtId="2" fontId="4" fillId="0" borderId="0" xfId="2" applyNumberFormat="1" applyFont="1" applyBorder="1" applyAlignment="1">
      <alignment horizontal="left" vertical="center"/>
    </xf>
    <xf numFmtId="38" fontId="9" fillId="0" borderId="0" xfId="0" applyNumberFormat="1" applyFont="1"/>
    <xf numFmtId="0" fontId="10" fillId="0" borderId="0" xfId="0" applyFont="1"/>
    <xf numFmtId="0" fontId="0" fillId="0" borderId="28" xfId="0" applyBorder="1" applyAlignment="1">
      <alignment horizontal="center"/>
    </xf>
    <xf numFmtId="38" fontId="0" fillId="0" borderId="28" xfId="1" applyFont="1" applyBorder="1" applyAlignment="1"/>
    <xf numFmtId="38" fontId="0" fillId="0" borderId="29" xfId="1" applyFont="1" applyBorder="1" applyAlignment="1"/>
    <xf numFmtId="38" fontId="0" fillId="0" borderId="30" xfId="0" applyNumberFormat="1" applyBorder="1"/>
    <xf numFmtId="0" fontId="0" fillId="0" borderId="33" xfId="0" applyBorder="1" applyAlignment="1">
      <alignment horizontal="center"/>
    </xf>
    <xf numFmtId="0" fontId="0" fillId="0" borderId="34" xfId="0" applyBorder="1" applyAlignment="1">
      <alignment horizontal="center"/>
    </xf>
    <xf numFmtId="38" fontId="0" fillId="0" borderId="33" xfId="1" applyFont="1" applyBorder="1" applyAlignment="1"/>
    <xf numFmtId="38" fontId="0" fillId="0" borderId="34" xfId="1" applyFont="1" applyBorder="1" applyAlignment="1"/>
    <xf numFmtId="38" fontId="0" fillId="0" borderId="35" xfId="1" applyFont="1" applyBorder="1" applyAlignment="1"/>
    <xf numFmtId="38" fontId="0" fillId="0" borderId="36" xfId="1" applyFont="1" applyBorder="1" applyAlignment="1"/>
    <xf numFmtId="38" fontId="0" fillId="0" borderId="37" xfId="0" applyNumberFormat="1" applyBorder="1"/>
    <xf numFmtId="38" fontId="0" fillId="0" borderId="38" xfId="0" applyNumberFormat="1" applyBorder="1"/>
    <xf numFmtId="0" fontId="8" fillId="0" borderId="20" xfId="0" applyFont="1" applyBorder="1" applyAlignment="1">
      <alignment horizontal="left" vertical="center" wrapText="1"/>
    </xf>
    <xf numFmtId="0" fontId="8" fillId="0" borderId="19" xfId="0" applyFont="1" applyBorder="1" applyAlignment="1">
      <alignment horizontal="left" vertical="center" wrapText="1"/>
    </xf>
    <xf numFmtId="0" fontId="0" fillId="0" borderId="40" xfId="0" applyBorder="1" applyAlignment="1">
      <alignment horizontal="right"/>
    </xf>
    <xf numFmtId="38" fontId="6" fillId="0" borderId="0" xfId="0" applyNumberFormat="1" applyFont="1" applyAlignment="1">
      <alignment horizontal="center" vertical="top"/>
    </xf>
    <xf numFmtId="38" fontId="0" fillId="0" borderId="41" xfId="0" applyNumberFormat="1" applyBorder="1"/>
    <xf numFmtId="38" fontId="9" fillId="5" borderId="16" xfId="0" applyNumberFormat="1" applyFont="1" applyFill="1" applyBorder="1"/>
    <xf numFmtId="38" fontId="9" fillId="5" borderId="21" xfId="0" applyNumberFormat="1" applyFont="1" applyFill="1" applyBorder="1"/>
    <xf numFmtId="38" fontId="0" fillId="0" borderId="42" xfId="0" applyNumberFormat="1" applyBorder="1"/>
    <xf numFmtId="38" fontId="0" fillId="0" borderId="43" xfId="0" applyNumberFormat="1" applyBorder="1"/>
    <xf numFmtId="38" fontId="9" fillId="4" borderId="16" xfId="0" applyNumberFormat="1" applyFont="1" applyFill="1" applyBorder="1"/>
    <xf numFmtId="38" fontId="9" fillId="4" borderId="21" xfId="0" applyNumberFormat="1" applyFont="1" applyFill="1" applyBorder="1"/>
    <xf numFmtId="0" fontId="0" fillId="0" borderId="46" xfId="0" applyBorder="1" applyAlignment="1">
      <alignment horizontal="center"/>
    </xf>
    <xf numFmtId="0" fontId="0" fillId="0" borderId="47" xfId="0" applyBorder="1" applyAlignment="1">
      <alignment horizontal="center"/>
    </xf>
    <xf numFmtId="38" fontId="0" fillId="0" borderId="46" xfId="1" applyFont="1" applyBorder="1" applyAlignment="1"/>
    <xf numFmtId="38" fontId="0" fillId="0" borderId="47" xfId="1" applyFont="1" applyBorder="1" applyAlignment="1"/>
    <xf numFmtId="38" fontId="0" fillId="0" borderId="48" xfId="1" applyFont="1" applyBorder="1" applyAlignment="1"/>
    <xf numFmtId="38" fontId="0" fillId="0" borderId="49" xfId="1" applyFont="1" applyBorder="1" applyAlignment="1"/>
    <xf numFmtId="0" fontId="15" fillId="0" borderId="0" xfId="0" applyFont="1"/>
    <xf numFmtId="0" fontId="15" fillId="0" borderId="0" xfId="0" applyFont="1" applyAlignment="1">
      <alignment horizontal="right"/>
    </xf>
    <xf numFmtId="0" fontId="15" fillId="0" borderId="0" xfId="0" applyFont="1" applyAlignment="1">
      <alignment horizontal="center"/>
    </xf>
    <xf numFmtId="0" fontId="16" fillId="0" borderId="0" xfId="0" applyFont="1"/>
    <xf numFmtId="38" fontId="9" fillId="0" borderId="9" xfId="0" applyNumberFormat="1" applyFont="1" applyBorder="1"/>
    <xf numFmtId="38" fontId="9" fillId="0" borderId="39" xfId="0" applyNumberFormat="1" applyFont="1" applyBorder="1"/>
    <xf numFmtId="38" fontId="17" fillId="0" borderId="0" xfId="3" applyFont="1" applyFill="1" applyAlignment="1">
      <alignment horizontal="center" vertical="center"/>
    </xf>
    <xf numFmtId="38" fontId="17" fillId="0" borderId="0" xfId="3" applyFont="1" applyFill="1" applyAlignment="1">
      <alignment horizontal="right" vertical="center"/>
    </xf>
    <xf numFmtId="0" fontId="18" fillId="0" borderId="0" xfId="0" applyFont="1" applyAlignment="1">
      <alignment horizontal="right"/>
    </xf>
    <xf numFmtId="0" fontId="19" fillId="0" borderId="0" xfId="0" applyFont="1" applyAlignment="1">
      <alignment horizontal="left"/>
    </xf>
    <xf numFmtId="0" fontId="19" fillId="0" borderId="13" xfId="0" applyFont="1" applyBorder="1"/>
    <xf numFmtId="2" fontId="4" fillId="0" borderId="0" xfId="2" applyNumberFormat="1" applyFont="1" applyFill="1" applyBorder="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2" xfId="0" applyFont="1" applyBorder="1" applyAlignment="1">
      <alignment horizontal="center"/>
    </xf>
    <xf numFmtId="0" fontId="4" fillId="0" borderId="0" xfId="0" applyFont="1" applyAlignment="1">
      <alignment vertical="center"/>
    </xf>
    <xf numFmtId="2" fontId="4" fillId="0" borderId="0" xfId="2" applyNumberFormat="1" applyFont="1" applyFill="1" applyBorder="1" applyAlignment="1">
      <alignment horizontal="center" vertical="center"/>
    </xf>
    <xf numFmtId="0" fontId="0" fillId="0" borderId="1" xfId="0" applyBorder="1" applyAlignment="1">
      <alignment horizontal="center"/>
    </xf>
    <xf numFmtId="0" fontId="22" fillId="0" borderId="0" xfId="0" applyFont="1"/>
    <xf numFmtId="0" fontId="0" fillId="3" borderId="0" xfId="0" applyFill="1"/>
    <xf numFmtId="38" fontId="7" fillId="0" borderId="1" xfId="1" applyFont="1" applyFill="1" applyBorder="1" applyAlignment="1">
      <alignment wrapText="1"/>
    </xf>
    <xf numFmtId="38" fontId="0" fillId="0" borderId="18" xfId="1" applyFont="1" applyFill="1" applyBorder="1" applyAlignment="1"/>
    <xf numFmtId="38" fontId="0" fillId="0" borderId="1" xfId="1" applyFont="1" applyFill="1" applyBorder="1" applyAlignment="1"/>
    <xf numFmtId="38" fontId="0" fillId="0" borderId="28" xfId="1" applyFont="1" applyFill="1" applyBorder="1" applyAlignment="1"/>
    <xf numFmtId="38" fontId="8" fillId="0" borderId="1" xfId="1" applyFont="1" applyFill="1" applyBorder="1" applyAlignment="1"/>
    <xf numFmtId="38" fontId="8" fillId="0" borderId="22" xfId="1" applyFont="1" applyFill="1" applyBorder="1" applyAlignment="1">
      <alignment wrapText="1"/>
    </xf>
    <xf numFmtId="38" fontId="0" fillId="0" borderId="23" xfId="1" applyFont="1" applyFill="1" applyBorder="1" applyAlignment="1"/>
    <xf numFmtId="38" fontId="0" fillId="0" borderId="22" xfId="1" applyFont="1" applyFill="1" applyBorder="1" applyAlignment="1"/>
    <xf numFmtId="38" fontId="0" fillId="0" borderId="29" xfId="1" applyFont="1" applyFill="1" applyBorder="1" applyAlignment="1"/>
    <xf numFmtId="177" fontId="4" fillId="0" borderId="0" xfId="2" applyNumberFormat="1" applyFont="1" applyBorder="1" applyAlignment="1">
      <alignment horizontal="left" vertical="center"/>
    </xf>
    <xf numFmtId="2" fontId="0" fillId="0" borderId="0" xfId="0" applyNumberFormat="1"/>
    <xf numFmtId="178" fontId="0" fillId="0" borderId="0" xfId="0" applyNumberFormat="1"/>
    <xf numFmtId="0" fontId="4"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center"/>
    </xf>
    <xf numFmtId="0" fontId="4" fillId="0" borderId="0" xfId="0" applyFont="1" applyAlignment="1">
      <alignment horizontal="center"/>
    </xf>
    <xf numFmtId="0" fontId="4" fillId="0" borderId="0" xfId="0" applyFont="1" applyAlignment="1">
      <alignment vertical="top" wrapText="1"/>
    </xf>
    <xf numFmtId="0" fontId="4" fillId="0" borderId="0" xfId="0" applyFont="1" applyAlignment="1">
      <alignment horizontal="center" vertical="center"/>
    </xf>
    <xf numFmtId="0" fontId="4" fillId="0" borderId="0" xfId="0" applyFont="1" applyAlignment="1">
      <alignment vertical="center" wrapText="1"/>
    </xf>
    <xf numFmtId="0" fontId="22" fillId="0" borderId="2" xfId="0" applyFont="1" applyBorder="1" applyAlignment="1">
      <alignment horizontal="center"/>
    </xf>
    <xf numFmtId="0" fontId="4" fillId="0" borderId="2" xfId="0" applyFont="1" applyBorder="1" applyAlignment="1">
      <alignment horizont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38" fontId="4" fillId="0" borderId="14" xfId="1" applyFont="1" applyFill="1" applyBorder="1" applyAlignment="1">
      <alignment vertical="center"/>
    </xf>
    <xf numFmtId="38" fontId="4" fillId="0" borderId="11" xfId="1" applyFont="1" applyFill="1" applyBorder="1" applyAlignment="1">
      <alignment vertical="center"/>
    </xf>
    <xf numFmtId="38" fontId="4" fillId="0" borderId="15" xfId="1" applyFont="1" applyFill="1" applyBorder="1" applyAlignment="1">
      <alignment vertical="center"/>
    </xf>
    <xf numFmtId="38" fontId="4" fillId="0" borderId="16" xfId="1" applyFont="1" applyFill="1" applyBorder="1" applyAlignment="1">
      <alignment vertical="center"/>
    </xf>
    <xf numFmtId="38" fontId="4" fillId="0" borderId="13" xfId="1" applyFont="1" applyFill="1" applyBorder="1" applyAlignment="1">
      <alignment vertical="center"/>
    </xf>
    <xf numFmtId="38" fontId="4" fillId="0" borderId="17" xfId="1" applyFont="1" applyFill="1" applyBorder="1" applyAlignment="1">
      <alignment vertical="center"/>
    </xf>
    <xf numFmtId="0" fontId="4" fillId="0" borderId="12" xfId="0" applyFont="1" applyBorder="1" applyAlignment="1">
      <alignment vertical="center"/>
    </xf>
    <xf numFmtId="0" fontId="4" fillId="0" borderId="50"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38" fontId="19" fillId="0" borderId="8" xfId="1" applyFont="1" applyFill="1" applyBorder="1" applyAlignment="1">
      <alignment horizontal="center" vertical="center"/>
    </xf>
    <xf numFmtId="38" fontId="19" fillId="0" borderId="10" xfId="1" applyFont="1" applyFill="1" applyBorder="1" applyAlignment="1">
      <alignment horizontal="center"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4" fillId="0" borderId="14" xfId="0" applyFont="1" applyBorder="1" applyAlignment="1">
      <alignment horizontal="center" vertical="center" wrapText="1"/>
    </xf>
    <xf numFmtId="0" fontId="4" fillId="0" borderId="0" xfId="0" applyFont="1" applyAlignment="1">
      <alignment vertical="center"/>
    </xf>
    <xf numFmtId="2" fontId="4" fillId="0" borderId="11" xfId="2" applyNumberFormat="1" applyFont="1" applyFill="1" applyBorder="1" applyAlignment="1">
      <alignment horizontal="center" vertical="center"/>
    </xf>
    <xf numFmtId="2" fontId="4" fillId="0" borderId="0" xfId="2" applyNumberFormat="1" applyFont="1" applyFill="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4"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5" xfId="0" applyFont="1" applyBorder="1" applyAlignment="1">
      <alignment horizontal="center" vertical="center"/>
    </xf>
    <xf numFmtId="176" fontId="4" fillId="0" borderId="7"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9" xfId="2"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0" fontId="4" fillId="0" borderId="51" xfId="0" applyFont="1" applyBorder="1" applyAlignment="1">
      <alignment horizontal="center" vertical="center"/>
    </xf>
    <xf numFmtId="9" fontId="4" fillId="0" borderId="0" xfId="0" applyNumberFormat="1" applyFont="1" applyAlignment="1">
      <alignment horizontal="center" vertical="center"/>
    </xf>
    <xf numFmtId="0" fontId="11" fillId="0" borderId="0" xfId="0" applyFont="1" applyAlignment="1">
      <alignment horizontal="left" shrinkToFit="1"/>
    </xf>
    <xf numFmtId="0" fontId="23" fillId="0" borderId="0" xfId="0" applyFont="1" applyAlignment="1">
      <alignment horizontal="left"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0" fillId="0" borderId="6" xfId="0" applyBorder="1" applyAlignment="1">
      <alignment horizontal="center"/>
    </xf>
    <xf numFmtId="0" fontId="0" fillId="0" borderId="1" xfId="0" applyBorder="1" applyAlignment="1">
      <alignment horizontal="center"/>
    </xf>
    <xf numFmtId="176" fontId="4" fillId="0" borderId="7" xfId="2" applyNumberFormat="1" applyFont="1" applyBorder="1" applyAlignment="1">
      <alignment horizontal="center" vertical="center"/>
    </xf>
    <xf numFmtId="176" fontId="4" fillId="0" borderId="4" xfId="2" applyNumberFormat="1" applyFont="1" applyBorder="1" applyAlignment="1">
      <alignment horizontal="center" vertical="center"/>
    </xf>
    <xf numFmtId="176" fontId="4" fillId="0" borderId="9" xfId="2" applyNumberFormat="1" applyFont="1" applyBorder="1" applyAlignment="1">
      <alignment horizontal="center" vertical="center"/>
    </xf>
    <xf numFmtId="176" fontId="4" fillId="0" borderId="5" xfId="2" applyNumberFormat="1" applyFont="1" applyBorder="1" applyAlignment="1">
      <alignment horizontal="center" vertical="center"/>
    </xf>
    <xf numFmtId="0" fontId="7" fillId="0" borderId="6" xfId="0" applyFont="1" applyBorder="1" applyAlignment="1">
      <alignment horizontal="left" vertical="center" wrapText="1"/>
    </xf>
    <xf numFmtId="0" fontId="0" fillId="0" borderId="24" xfId="0" applyBorder="1" applyAlignment="1">
      <alignment horizontal="center" vertical="center" textRotation="255"/>
    </xf>
    <xf numFmtId="0" fontId="0" fillId="0" borderId="27" xfId="0" applyBorder="1" applyAlignment="1">
      <alignment horizontal="center" vertical="center" textRotation="255"/>
    </xf>
    <xf numFmtId="0" fontId="0" fillId="0" borderId="25" xfId="0" applyBorder="1" applyAlignment="1">
      <alignment horizontal="center" vertical="center" textRotation="255"/>
    </xf>
    <xf numFmtId="0" fontId="9" fillId="0" borderId="16" xfId="0" applyFont="1" applyBorder="1" applyAlignment="1">
      <alignment horizontal="center"/>
    </xf>
    <xf numFmtId="0" fontId="9" fillId="0" borderId="17" xfId="0" applyFont="1" applyBorder="1" applyAlignment="1">
      <alignment horizontal="center"/>
    </xf>
    <xf numFmtId="38" fontId="4" fillId="0" borderId="14" xfId="0" applyNumberFormat="1" applyFont="1" applyBorder="1" applyAlignment="1">
      <alignment horizontal="center" vertical="center"/>
    </xf>
    <xf numFmtId="38" fontId="4" fillId="0" borderId="11" xfId="0" applyNumberFormat="1" applyFont="1" applyBorder="1" applyAlignment="1">
      <alignment horizontal="center" vertical="center"/>
    </xf>
    <xf numFmtId="38" fontId="4" fillId="0" borderId="16" xfId="0" applyNumberFormat="1" applyFont="1" applyBorder="1" applyAlignment="1">
      <alignment horizontal="center" vertical="center"/>
    </xf>
    <xf numFmtId="38" fontId="4" fillId="0" borderId="13" xfId="0" applyNumberFormat="1" applyFont="1" applyBorder="1" applyAlignment="1">
      <alignment horizontal="center" vertical="center"/>
    </xf>
    <xf numFmtId="0" fontId="13" fillId="0" borderId="24" xfId="0" applyFont="1" applyBorder="1" applyAlignment="1">
      <alignment horizontal="center" vertical="center" textRotation="255"/>
    </xf>
    <xf numFmtId="0" fontId="14" fillId="0" borderId="27" xfId="0" applyFont="1" applyBorder="1" applyAlignment="1">
      <alignment horizontal="center" vertical="center" textRotation="255"/>
    </xf>
    <xf numFmtId="0" fontId="14" fillId="0" borderId="25" xfId="0" applyFont="1" applyBorder="1" applyAlignment="1">
      <alignment horizontal="center" vertical="center" textRotation="255"/>
    </xf>
    <xf numFmtId="0" fontId="0" fillId="0" borderId="44" xfId="0" applyBorder="1" applyAlignment="1">
      <alignment horizontal="center"/>
    </xf>
    <xf numFmtId="0" fontId="0" fillId="0" borderId="45" xfId="0" applyBorder="1" applyAlignment="1">
      <alignment horizontal="center"/>
    </xf>
    <xf numFmtId="176" fontId="4" fillId="0" borderId="7"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5" xfId="0" applyNumberFormat="1" applyFont="1" applyBorder="1" applyAlignment="1">
      <alignment horizontal="center" vertical="center"/>
    </xf>
    <xf numFmtId="0" fontId="12" fillId="0" borderId="0" xfId="0" applyFont="1" applyAlignment="1">
      <alignment horizontal="center"/>
    </xf>
    <xf numFmtId="0" fontId="0" fillId="0" borderId="31" xfId="0" applyBorder="1" applyAlignment="1">
      <alignment horizontal="center"/>
    </xf>
    <xf numFmtId="0" fontId="0" fillId="0" borderId="32" xfId="0" applyBorder="1" applyAlignment="1">
      <alignment horizontal="center"/>
    </xf>
  </cellXfs>
  <cellStyles count="4">
    <cellStyle name="パーセント" xfId="2" builtinId="5"/>
    <cellStyle name="桁区切り" xfId="1" builtinId="6"/>
    <cellStyle name="桁区切り 2" xfId="3" xr:uid="{2B33C383-1CF8-4355-BEAE-4905E8CB01E0}"/>
    <cellStyle name="標準" xfId="0" builtinId="0"/>
  </cellStyles>
  <dxfs count="0"/>
  <tableStyles count="0" defaultTableStyle="TableStyleMedium2" defaultPivotStyle="PivotStyleMedium9"/>
  <colors>
    <mruColors>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142875</xdr:colOff>
      <xdr:row>29</xdr:row>
      <xdr:rowOff>47625</xdr:rowOff>
    </xdr:from>
    <xdr:to>
      <xdr:col>7</xdr:col>
      <xdr:colOff>123825</xdr:colOff>
      <xdr:row>30</xdr:row>
      <xdr:rowOff>142875</xdr:rowOff>
    </xdr:to>
    <xdr:sp macro="" textlink="">
      <xdr:nvSpPr>
        <xdr:cNvPr id="2" name="矢印: 下 1">
          <a:extLst>
            <a:ext uri="{FF2B5EF4-FFF2-40B4-BE49-F238E27FC236}">
              <a16:creationId xmlns:a16="http://schemas.microsoft.com/office/drawing/2014/main" id="{FF320149-CD5E-4D9A-AA1A-EE11DF0F994A}"/>
            </a:ext>
          </a:extLst>
        </xdr:cNvPr>
        <xdr:cNvSpPr/>
      </xdr:nvSpPr>
      <xdr:spPr>
        <a:xfrm rot="10800000" flipV="1">
          <a:off x="1971675" y="6896100"/>
          <a:ext cx="247650" cy="304800"/>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638174</xdr:colOff>
      <xdr:row>0</xdr:row>
      <xdr:rowOff>180975</xdr:rowOff>
    </xdr:from>
    <xdr:to>
      <xdr:col>38</xdr:col>
      <xdr:colOff>685799</xdr:colOff>
      <xdr:row>3</xdr:row>
      <xdr:rowOff>19050</xdr:rowOff>
    </xdr:to>
    <xdr:sp macro="" textlink="">
      <xdr:nvSpPr>
        <xdr:cNvPr id="6" name="テキスト ボックス 5">
          <a:extLst>
            <a:ext uri="{FF2B5EF4-FFF2-40B4-BE49-F238E27FC236}">
              <a16:creationId xmlns:a16="http://schemas.microsoft.com/office/drawing/2014/main" id="{E3319554-F371-FB5E-0C8D-AE30E507CB9A}"/>
            </a:ext>
          </a:extLst>
        </xdr:cNvPr>
        <xdr:cNvSpPr txBox="1"/>
      </xdr:nvSpPr>
      <xdr:spPr>
        <a:xfrm>
          <a:off x="10404474" y="180975"/>
          <a:ext cx="8277225" cy="561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先に別シート「給与支給総額（月額）算出表」に入力してください</a:t>
          </a:r>
        </a:p>
      </xdr:txBody>
    </xdr:sp>
    <xdr:clientData/>
  </xdr:twoCellAnchor>
  <xdr:twoCellAnchor editAs="oneCell">
    <xdr:from>
      <xdr:col>25</xdr:col>
      <xdr:colOff>0</xdr:colOff>
      <xdr:row>0</xdr:row>
      <xdr:rowOff>203200</xdr:rowOff>
    </xdr:from>
    <xdr:to>
      <xdr:col>39</xdr:col>
      <xdr:colOff>247650</xdr:colOff>
      <xdr:row>60</xdr:row>
      <xdr:rowOff>60325</xdr:rowOff>
    </xdr:to>
    <xdr:pic>
      <xdr:nvPicPr>
        <xdr:cNvPr id="3" name="図 2">
          <a:extLst>
            <a:ext uri="{FF2B5EF4-FFF2-40B4-BE49-F238E27FC236}">
              <a16:creationId xmlns:a16="http://schemas.microsoft.com/office/drawing/2014/main" id="{B2F5912F-11FB-5846-1363-AEA616550A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0500" y="203200"/>
          <a:ext cx="9848850" cy="1338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857250</xdr:colOff>
      <xdr:row>41</xdr:row>
      <xdr:rowOff>66675</xdr:rowOff>
    </xdr:from>
    <xdr:to>
      <xdr:col>6</xdr:col>
      <xdr:colOff>304800</xdr:colOff>
      <xdr:row>42</xdr:row>
      <xdr:rowOff>161925</xdr:rowOff>
    </xdr:to>
    <xdr:sp macro="" textlink="">
      <xdr:nvSpPr>
        <xdr:cNvPr id="2" name="矢印: 下 1">
          <a:extLst>
            <a:ext uri="{FF2B5EF4-FFF2-40B4-BE49-F238E27FC236}">
              <a16:creationId xmlns:a16="http://schemas.microsoft.com/office/drawing/2014/main" id="{9696E337-5916-43FD-9C60-FB8C2A6241C2}"/>
            </a:ext>
          </a:extLst>
        </xdr:cNvPr>
        <xdr:cNvSpPr/>
      </xdr:nvSpPr>
      <xdr:spPr>
        <a:xfrm rot="10800000" flipV="1">
          <a:off x="6543675" y="8648700"/>
          <a:ext cx="571500" cy="31432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857250</xdr:colOff>
      <xdr:row>41</xdr:row>
      <xdr:rowOff>66675</xdr:rowOff>
    </xdr:from>
    <xdr:to>
      <xdr:col>18</xdr:col>
      <xdr:colOff>304800</xdr:colOff>
      <xdr:row>42</xdr:row>
      <xdr:rowOff>161925</xdr:rowOff>
    </xdr:to>
    <xdr:sp macro="" textlink="">
      <xdr:nvSpPr>
        <xdr:cNvPr id="3" name="矢印: 下 2">
          <a:extLst>
            <a:ext uri="{FF2B5EF4-FFF2-40B4-BE49-F238E27FC236}">
              <a16:creationId xmlns:a16="http://schemas.microsoft.com/office/drawing/2014/main" id="{A2728BFA-21AE-4672-AB64-BFCE9254CBAA}"/>
            </a:ext>
          </a:extLst>
        </xdr:cNvPr>
        <xdr:cNvSpPr/>
      </xdr:nvSpPr>
      <xdr:spPr>
        <a:xfrm rot="10800000" flipV="1">
          <a:off x="6543675" y="8648700"/>
          <a:ext cx="571500" cy="31432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402432</xdr:colOff>
      <xdr:row>10</xdr:row>
      <xdr:rowOff>7143</xdr:rowOff>
    </xdr:from>
    <xdr:to>
      <xdr:col>22</xdr:col>
      <xdr:colOff>383382</xdr:colOff>
      <xdr:row>13</xdr:row>
      <xdr:rowOff>57149</xdr:rowOff>
    </xdr:to>
    <xdr:sp macro="" textlink="">
      <xdr:nvSpPr>
        <xdr:cNvPr id="4" name="吹き出し: 四角形 3">
          <a:extLst>
            <a:ext uri="{FF2B5EF4-FFF2-40B4-BE49-F238E27FC236}">
              <a16:creationId xmlns:a16="http://schemas.microsoft.com/office/drawing/2014/main" id="{4A94BC4D-6991-9F23-454B-3D6F9503294F}"/>
            </a:ext>
          </a:extLst>
        </xdr:cNvPr>
        <xdr:cNvSpPr/>
      </xdr:nvSpPr>
      <xdr:spPr>
        <a:xfrm>
          <a:off x="16332995" y="3352799"/>
          <a:ext cx="2183606" cy="859631"/>
        </a:xfrm>
        <a:prstGeom prst="wedgeRectCallout">
          <a:avLst>
            <a:gd name="adj1" fmla="val -1400"/>
            <a:gd name="adj2" fmla="val 652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社員・パート・アルバイト等の小計が無い場合は、太枠内に合計額のみ入力でも可</a:t>
          </a:r>
        </a:p>
      </xdr:txBody>
    </xdr:sp>
    <xdr:clientData/>
  </xdr:twoCellAnchor>
  <xdr:twoCellAnchor>
    <xdr:from>
      <xdr:col>19</xdr:col>
      <xdr:colOff>295275</xdr:colOff>
      <xdr:row>21</xdr:row>
      <xdr:rowOff>76200</xdr:rowOff>
    </xdr:from>
    <xdr:to>
      <xdr:col>22</xdr:col>
      <xdr:colOff>352425</xdr:colOff>
      <xdr:row>24</xdr:row>
      <xdr:rowOff>123825</xdr:rowOff>
    </xdr:to>
    <xdr:sp macro="" textlink="">
      <xdr:nvSpPr>
        <xdr:cNvPr id="5" name="吹き出し: 四角形 4">
          <a:extLst>
            <a:ext uri="{FF2B5EF4-FFF2-40B4-BE49-F238E27FC236}">
              <a16:creationId xmlns:a16="http://schemas.microsoft.com/office/drawing/2014/main" id="{E1B28E56-AB98-49A2-94ED-090752ABBA0B}"/>
            </a:ext>
          </a:extLst>
        </xdr:cNvPr>
        <xdr:cNvSpPr/>
      </xdr:nvSpPr>
      <xdr:spPr>
        <a:xfrm>
          <a:off x="17992725" y="3609975"/>
          <a:ext cx="2352675" cy="781050"/>
        </a:xfrm>
        <a:prstGeom prst="wedgeRectCallout">
          <a:avLst>
            <a:gd name="adj1" fmla="val -1400"/>
            <a:gd name="adj2" fmla="val 65240"/>
          </a:avLst>
        </a:prstGeom>
        <a:ln>
          <a:solidFill>
            <a:schemeClr val="accent3">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社員・パート・アルバイト等の小計が無い場合は、太枠内に合計額のみ入力でも可</a:t>
          </a:r>
        </a:p>
      </xdr:txBody>
    </xdr:sp>
    <xdr:clientData/>
  </xdr:twoCellAnchor>
  <xdr:twoCellAnchor>
    <xdr:from>
      <xdr:col>14</xdr:col>
      <xdr:colOff>304800</xdr:colOff>
      <xdr:row>56</xdr:row>
      <xdr:rowOff>85725</xdr:rowOff>
    </xdr:from>
    <xdr:to>
      <xdr:col>21</xdr:col>
      <xdr:colOff>857250</xdr:colOff>
      <xdr:row>60</xdr:row>
      <xdr:rowOff>142875</xdr:rowOff>
    </xdr:to>
    <xdr:sp macro="" textlink="">
      <xdr:nvSpPr>
        <xdr:cNvPr id="6" name="テキスト ボックス 5">
          <a:extLst>
            <a:ext uri="{FF2B5EF4-FFF2-40B4-BE49-F238E27FC236}">
              <a16:creationId xmlns:a16="http://schemas.microsoft.com/office/drawing/2014/main" id="{BDD8CC56-A971-47C0-DECD-C468EE75AB0C}"/>
            </a:ext>
          </a:extLst>
        </xdr:cNvPr>
        <xdr:cNvSpPr txBox="1"/>
      </xdr:nvSpPr>
      <xdr:spPr>
        <a:xfrm>
          <a:off x="14935200" y="11991975"/>
          <a:ext cx="501015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補助率引上げの要件</a:t>
          </a:r>
          <a:r>
            <a:rPr kumimoji="1" lang="en-US" altLang="ja-JP" sz="1100">
              <a:solidFill>
                <a:srgbClr val="FF0000"/>
              </a:solidFill>
            </a:rPr>
            <a:t>】</a:t>
          </a:r>
        </a:p>
        <a:p>
          <a:r>
            <a:rPr kumimoji="1" lang="ja-JP" altLang="en-US" sz="1100">
              <a:solidFill>
                <a:srgbClr val="FF0000"/>
              </a:solidFill>
            </a:rPr>
            <a:t>事業実施期間内（実績報告の前月）の給与支給総額（月額）を申請の前月比で３％以上引き上げること。</a:t>
          </a:r>
        </a:p>
      </xdr:txBody>
    </xdr:sp>
    <xdr:clientData/>
  </xdr:twoCellAnchor>
  <xdr:twoCellAnchor>
    <xdr:from>
      <xdr:col>18</xdr:col>
      <xdr:colOff>381000</xdr:colOff>
      <xdr:row>40</xdr:row>
      <xdr:rowOff>107157</xdr:rowOff>
    </xdr:from>
    <xdr:to>
      <xdr:col>21</xdr:col>
      <xdr:colOff>1012031</xdr:colOff>
      <xdr:row>45</xdr:row>
      <xdr:rowOff>123826</xdr:rowOff>
    </xdr:to>
    <xdr:sp macro="" textlink="">
      <xdr:nvSpPr>
        <xdr:cNvPr id="7" name="テキスト ボックス 6">
          <a:extLst>
            <a:ext uri="{FF2B5EF4-FFF2-40B4-BE49-F238E27FC236}">
              <a16:creationId xmlns:a16="http://schemas.microsoft.com/office/drawing/2014/main" id="{A28D70EB-2807-A2BF-4E62-C0E26F269E5A}"/>
            </a:ext>
          </a:extLst>
        </xdr:cNvPr>
        <xdr:cNvSpPr txBox="1"/>
      </xdr:nvSpPr>
      <xdr:spPr>
        <a:xfrm>
          <a:off x="15787688" y="11453813"/>
          <a:ext cx="2500312" cy="10882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対象従業員数について</a:t>
          </a:r>
          <a:endParaRPr kumimoji="1" lang="en-US" altLang="ja-JP" sz="1000" b="1">
            <a:solidFill>
              <a:srgbClr val="FF0000"/>
            </a:solidFill>
          </a:endParaRPr>
        </a:p>
        <a:p>
          <a:r>
            <a:rPr kumimoji="1" lang="ja-JP" altLang="en-US" sz="1000">
              <a:solidFill>
                <a:srgbClr val="FF0000"/>
              </a:solidFill>
            </a:rPr>
            <a:t>賃上げ前と賃上げ後の対象従業員数は</a:t>
          </a:r>
          <a:endParaRPr kumimoji="1" lang="en-US" altLang="ja-JP" sz="1000">
            <a:solidFill>
              <a:srgbClr val="FF0000"/>
            </a:solidFill>
          </a:endParaRPr>
        </a:p>
        <a:p>
          <a:r>
            <a:rPr kumimoji="1" lang="ja-JP" altLang="en-US" sz="1000">
              <a:solidFill>
                <a:srgbClr val="FF0000"/>
              </a:solidFill>
            </a:rPr>
            <a:t>同数となります。</a:t>
          </a:r>
          <a:endParaRPr kumimoji="1" lang="en-US" altLang="ja-JP" sz="1000">
            <a:solidFill>
              <a:srgbClr val="FF0000"/>
            </a:solidFill>
          </a:endParaRPr>
        </a:p>
        <a:p>
          <a:r>
            <a:rPr kumimoji="1" lang="en-US" altLang="ja-JP" sz="1000">
              <a:solidFill>
                <a:srgbClr val="FF0000"/>
              </a:solidFill>
            </a:rPr>
            <a:t>※</a:t>
          </a:r>
          <a:r>
            <a:rPr kumimoji="1" lang="ja-JP" altLang="en-US" sz="1000">
              <a:solidFill>
                <a:srgbClr val="FF0000"/>
              </a:solidFill>
            </a:rPr>
            <a:t>差異がある場合は除外分数値について再度ご確認ください。</a:t>
          </a:r>
          <a:endParaRPr kumimoji="1" lang="en-US" altLang="ja-JP" sz="1000">
            <a:solidFill>
              <a:srgbClr val="FF0000"/>
            </a:solidFill>
          </a:endParaRPr>
        </a:p>
      </xdr:txBody>
    </xdr:sp>
    <xdr:clientData/>
  </xdr:twoCellAnchor>
  <xdr:twoCellAnchor>
    <xdr:from>
      <xdr:col>19</xdr:col>
      <xdr:colOff>676275</xdr:colOff>
      <xdr:row>37</xdr:row>
      <xdr:rowOff>0</xdr:rowOff>
    </xdr:from>
    <xdr:to>
      <xdr:col>21</xdr:col>
      <xdr:colOff>261937</xdr:colOff>
      <xdr:row>41</xdr:row>
      <xdr:rowOff>71437</xdr:rowOff>
    </xdr:to>
    <xdr:cxnSp macro="">
      <xdr:nvCxnSpPr>
        <xdr:cNvPr id="9" name="直線矢印コネクタ 8">
          <a:extLst>
            <a:ext uri="{FF2B5EF4-FFF2-40B4-BE49-F238E27FC236}">
              <a16:creationId xmlns:a16="http://schemas.microsoft.com/office/drawing/2014/main" id="{587E9AEA-8EB4-FD35-E191-521C8E3FA3FC}"/>
            </a:ext>
          </a:extLst>
        </xdr:cNvPr>
        <xdr:cNvCxnSpPr/>
      </xdr:nvCxnSpPr>
      <xdr:spPr>
        <a:xfrm flipH="1" flipV="1">
          <a:off x="16761619" y="10703719"/>
          <a:ext cx="931068" cy="928687"/>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666750</xdr:colOff>
      <xdr:row>44</xdr:row>
      <xdr:rowOff>133350</xdr:rowOff>
    </xdr:from>
    <xdr:to>
      <xdr:col>20</xdr:col>
      <xdr:colOff>619125</xdr:colOff>
      <xdr:row>48</xdr:row>
      <xdr:rowOff>28575</xdr:rowOff>
    </xdr:to>
    <xdr:cxnSp macro="">
      <xdr:nvCxnSpPr>
        <xdr:cNvPr id="11" name="直線矢印コネクタ 10">
          <a:extLst>
            <a:ext uri="{FF2B5EF4-FFF2-40B4-BE49-F238E27FC236}">
              <a16:creationId xmlns:a16="http://schemas.microsoft.com/office/drawing/2014/main" id="{7B8EB102-720F-2F56-A49C-91DB970761E3}"/>
            </a:ext>
          </a:extLst>
        </xdr:cNvPr>
        <xdr:cNvCxnSpPr/>
      </xdr:nvCxnSpPr>
      <xdr:spPr>
        <a:xfrm flipH="1">
          <a:off x="18364200" y="9686925"/>
          <a:ext cx="657225" cy="771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857250</xdr:colOff>
      <xdr:row>41</xdr:row>
      <xdr:rowOff>66675</xdr:rowOff>
    </xdr:from>
    <xdr:to>
      <xdr:col>6</xdr:col>
      <xdr:colOff>304800</xdr:colOff>
      <xdr:row>42</xdr:row>
      <xdr:rowOff>161925</xdr:rowOff>
    </xdr:to>
    <xdr:sp macro="" textlink="">
      <xdr:nvSpPr>
        <xdr:cNvPr id="10" name="矢印: 下 9">
          <a:extLst>
            <a:ext uri="{FF2B5EF4-FFF2-40B4-BE49-F238E27FC236}">
              <a16:creationId xmlns:a16="http://schemas.microsoft.com/office/drawing/2014/main" id="{AAA18ECD-14B4-47B4-AB84-C734AA7E3F88}"/>
            </a:ext>
          </a:extLst>
        </xdr:cNvPr>
        <xdr:cNvSpPr/>
      </xdr:nvSpPr>
      <xdr:spPr>
        <a:xfrm rot="10800000" flipV="1">
          <a:off x="17430750" y="8963025"/>
          <a:ext cx="304800" cy="31432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10CF5-3D98-4B7C-82C9-97D342EFF370}">
  <sheetPr>
    <pageSetUpPr fitToPage="1"/>
  </sheetPr>
  <dimension ref="B1:X58"/>
  <sheetViews>
    <sheetView tabSelected="1" view="pageBreakPreview" zoomScaleNormal="100" zoomScaleSheetLayoutView="100" workbookViewId="0">
      <selection activeCell="X6" sqref="X6"/>
    </sheetView>
  </sheetViews>
  <sheetFormatPr defaultColWidth="9" defaultRowHeight="17.25" x14ac:dyDescent="0.2"/>
  <cols>
    <col min="1" max="1" width="1" style="1" customWidth="1"/>
    <col min="2" max="2" width="3.25" style="1" customWidth="1"/>
    <col min="3" max="3" width="2.875" style="1" customWidth="1"/>
    <col min="4" max="4" width="8" style="1" customWidth="1"/>
    <col min="5" max="5" width="5.125" style="1" customWidth="1"/>
    <col min="6" max="6" width="3.75" style="1" customWidth="1"/>
    <col min="7" max="7" width="3.375" style="1" bestFit="1" customWidth="1"/>
    <col min="8" max="8" width="3.75" style="1" customWidth="1"/>
    <col min="9" max="9" width="5.625" style="1" customWidth="1"/>
    <col min="10" max="10" width="5.125" style="1" customWidth="1"/>
    <col min="11" max="11" width="3.75" style="1" customWidth="1"/>
    <col min="12" max="12" width="3.375" style="1" bestFit="1" customWidth="1"/>
    <col min="13" max="13" width="3.75" style="1" customWidth="1"/>
    <col min="14" max="14" width="5.625" style="1" customWidth="1"/>
    <col min="15" max="15" width="5.375" style="1" bestFit="1" customWidth="1"/>
    <col min="16" max="16" width="3.75" style="1" customWidth="1"/>
    <col min="17" max="17" width="3.375" style="1" bestFit="1" customWidth="1"/>
    <col min="18" max="18" width="3.75" style="1" customWidth="1"/>
    <col min="19" max="19" width="5.625" style="1" customWidth="1"/>
    <col min="20" max="20" width="2" style="1" customWidth="1"/>
    <col min="21" max="21" width="16.125" style="1" customWidth="1"/>
    <col min="22" max="22" width="5.375" style="1" bestFit="1" customWidth="1"/>
    <col min="23" max="23" width="5.375" style="1" customWidth="1"/>
    <col min="24" max="24" width="6.75" style="1" bestFit="1" customWidth="1"/>
    <col min="25" max="25" width="2.625" style="1" customWidth="1"/>
    <col min="26" max="16384" width="9" style="1"/>
  </cols>
  <sheetData>
    <row r="1" spans="2:24" ht="18.75" customHeight="1" x14ac:dyDescent="0.2">
      <c r="B1" s="98" t="s">
        <v>0</v>
      </c>
      <c r="C1" s="98"/>
      <c r="D1" s="98"/>
      <c r="E1" s="98"/>
      <c r="F1" s="98"/>
      <c r="V1" s="68"/>
      <c r="W1" s="68"/>
      <c r="X1" s="69"/>
    </row>
    <row r="2" spans="2:24" ht="18.75" customHeight="1" x14ac:dyDescent="0.2">
      <c r="C2" s="80"/>
    </row>
    <row r="3" spans="2:24" ht="18.75" customHeight="1" x14ac:dyDescent="0.2">
      <c r="B3" s="99" t="s">
        <v>1</v>
      </c>
      <c r="C3" s="99"/>
      <c r="D3" s="99"/>
      <c r="E3" s="99"/>
      <c r="F3" s="99"/>
      <c r="G3" s="99"/>
      <c r="H3" s="99"/>
      <c r="I3" s="99"/>
      <c r="J3" s="99"/>
      <c r="K3" s="99"/>
      <c r="L3" s="99"/>
      <c r="M3" s="99"/>
      <c r="N3" s="99"/>
      <c r="O3" s="99"/>
      <c r="P3" s="99"/>
      <c r="Q3" s="99"/>
      <c r="R3" s="99"/>
      <c r="S3" s="99"/>
      <c r="T3" s="99"/>
      <c r="U3" s="99"/>
      <c r="V3" s="99"/>
      <c r="W3" s="99"/>
      <c r="X3" s="99"/>
    </row>
    <row r="4" spans="2:24" ht="18.75" customHeight="1" x14ac:dyDescent="0.2">
      <c r="B4" s="100" t="s">
        <v>2</v>
      </c>
      <c r="C4" s="100"/>
      <c r="D4" s="100"/>
      <c r="E4" s="100"/>
      <c r="F4" s="100"/>
      <c r="G4" s="100"/>
      <c r="H4" s="100"/>
      <c r="I4" s="100"/>
      <c r="J4" s="100"/>
      <c r="K4" s="100"/>
      <c r="L4" s="100"/>
      <c r="M4" s="100"/>
      <c r="N4" s="100"/>
      <c r="O4" s="100"/>
      <c r="P4" s="100"/>
      <c r="Q4" s="100"/>
      <c r="R4" s="100"/>
      <c r="S4" s="100"/>
      <c r="T4" s="100"/>
      <c r="U4" s="100"/>
      <c r="V4" s="100"/>
      <c r="W4" s="100"/>
      <c r="X4" s="100"/>
    </row>
    <row r="5" spans="2:24" ht="18.75" customHeight="1" x14ac:dyDescent="0.2">
      <c r="X5" s="70"/>
    </row>
    <row r="6" spans="2:24" ht="18.75" customHeight="1" x14ac:dyDescent="0.2">
      <c r="W6" s="2"/>
      <c r="X6" s="2" t="s">
        <v>62</v>
      </c>
    </row>
    <row r="7" spans="2:24" ht="18.75" customHeight="1" x14ac:dyDescent="0.2">
      <c r="U7" s="2"/>
    </row>
    <row r="8" spans="2:24" ht="18.75" customHeight="1" x14ac:dyDescent="0.2">
      <c r="C8" s="1" t="s">
        <v>3</v>
      </c>
    </row>
    <row r="9" spans="2:24" ht="18.75" customHeight="1" x14ac:dyDescent="0.2"/>
    <row r="10" spans="2:24" ht="18.75" customHeight="1" x14ac:dyDescent="0.2">
      <c r="L10" s="1" t="s">
        <v>4</v>
      </c>
      <c r="T10" s="3"/>
    </row>
    <row r="11" spans="2:24" ht="18.75" customHeight="1" x14ac:dyDescent="0.2">
      <c r="L11" s="1" t="s">
        <v>5</v>
      </c>
    </row>
    <row r="12" spans="2:24" ht="18.75" customHeight="1" x14ac:dyDescent="0.2">
      <c r="L12" s="1" t="s">
        <v>6</v>
      </c>
    </row>
    <row r="13" spans="2:24" ht="18.75" customHeight="1" x14ac:dyDescent="0.2"/>
    <row r="14" spans="2:24" ht="18.75" customHeight="1" x14ac:dyDescent="0.2"/>
    <row r="15" spans="2:24" ht="35.25" customHeight="1" x14ac:dyDescent="0.2">
      <c r="B15" s="101" t="s">
        <v>7</v>
      </c>
      <c r="C15" s="101"/>
      <c r="D15" s="101"/>
      <c r="E15" s="101"/>
      <c r="F15" s="101"/>
      <c r="G15" s="101"/>
      <c r="H15" s="101"/>
      <c r="I15" s="101"/>
      <c r="J15" s="101"/>
      <c r="K15" s="101"/>
      <c r="L15" s="101"/>
      <c r="M15" s="101"/>
      <c r="N15" s="101"/>
      <c r="O15" s="101"/>
      <c r="P15" s="101"/>
      <c r="Q15" s="101"/>
      <c r="R15" s="101"/>
      <c r="S15" s="101"/>
      <c r="T15" s="101"/>
      <c r="U15" s="101"/>
      <c r="V15" s="101"/>
      <c r="W15" s="101"/>
      <c r="X15" s="101"/>
    </row>
    <row r="16" spans="2:24" ht="18.75" customHeight="1" x14ac:dyDescent="0.2">
      <c r="B16" s="9"/>
      <c r="C16" s="9"/>
      <c r="D16" s="9"/>
      <c r="E16" s="9"/>
      <c r="F16" s="9"/>
      <c r="G16" s="9"/>
      <c r="H16" s="9"/>
      <c r="I16" s="9"/>
      <c r="J16" s="9"/>
      <c r="K16" s="9"/>
      <c r="L16" s="9"/>
      <c r="M16" s="9"/>
      <c r="N16" s="9"/>
      <c r="O16" s="9"/>
      <c r="P16" s="9"/>
      <c r="Q16" s="9"/>
      <c r="R16" s="9"/>
      <c r="S16" s="9"/>
      <c r="T16" s="9"/>
      <c r="U16" s="9"/>
      <c r="V16" s="9"/>
      <c r="W16" s="9"/>
    </row>
    <row r="17" spans="2:24" ht="18.75" customHeight="1" x14ac:dyDescent="0.2">
      <c r="B17" s="102" t="s">
        <v>8</v>
      </c>
      <c r="C17" s="102"/>
      <c r="D17" s="102"/>
      <c r="E17" s="102"/>
      <c r="F17" s="102"/>
      <c r="G17" s="102"/>
      <c r="H17" s="102"/>
      <c r="I17" s="102"/>
      <c r="J17" s="102"/>
      <c r="K17" s="102"/>
      <c r="L17" s="102"/>
      <c r="M17" s="102"/>
      <c r="N17" s="102"/>
      <c r="O17" s="102"/>
      <c r="P17" s="102"/>
      <c r="Q17" s="102"/>
      <c r="R17" s="102"/>
      <c r="S17" s="102"/>
      <c r="T17" s="102"/>
      <c r="U17" s="102"/>
      <c r="V17" s="102"/>
      <c r="W17" s="77"/>
    </row>
    <row r="18" spans="2:24" ht="18.75" customHeight="1" x14ac:dyDescent="0.2">
      <c r="B18" s="77"/>
      <c r="C18" s="77"/>
      <c r="D18" s="77"/>
      <c r="E18" s="77"/>
      <c r="F18" s="77"/>
      <c r="G18" s="77"/>
      <c r="H18" s="77"/>
      <c r="I18" s="77"/>
      <c r="J18" s="77"/>
      <c r="K18" s="77"/>
      <c r="L18" s="77"/>
      <c r="M18" s="77"/>
      <c r="N18" s="77"/>
      <c r="O18" s="77"/>
      <c r="P18" s="77"/>
      <c r="Q18" s="77"/>
      <c r="R18" s="77"/>
      <c r="S18" s="77"/>
      <c r="T18" s="77"/>
      <c r="U18" s="77"/>
      <c r="V18" s="77"/>
      <c r="W18" s="77"/>
    </row>
    <row r="19" spans="2:24" ht="16.5" customHeight="1" x14ac:dyDescent="0.2">
      <c r="C19" s="80"/>
      <c r="D19" s="78"/>
      <c r="E19" s="78"/>
      <c r="F19" s="78"/>
      <c r="G19" s="78"/>
      <c r="H19" s="78"/>
      <c r="I19" s="78"/>
      <c r="J19" s="78"/>
      <c r="K19" s="78"/>
      <c r="L19" s="78"/>
      <c r="M19" s="78"/>
      <c r="N19" s="78"/>
      <c r="O19" s="78"/>
      <c r="P19" s="78"/>
      <c r="Q19" s="78"/>
      <c r="R19" s="78"/>
      <c r="S19" s="78"/>
      <c r="T19" s="78"/>
      <c r="U19" s="78"/>
      <c r="V19" s="78"/>
      <c r="W19" s="78"/>
    </row>
    <row r="20" spans="2:24" ht="35.25" customHeight="1" x14ac:dyDescent="0.2">
      <c r="B20" s="97" t="s">
        <v>9</v>
      </c>
      <c r="C20" s="97"/>
      <c r="D20" s="97"/>
      <c r="E20" s="97"/>
      <c r="F20" s="97"/>
      <c r="G20" s="97"/>
      <c r="H20" s="97"/>
      <c r="I20" s="97"/>
      <c r="J20" s="97"/>
      <c r="K20" s="97"/>
      <c r="L20" s="97"/>
      <c r="M20" s="97"/>
      <c r="N20" s="97"/>
      <c r="O20" s="97"/>
      <c r="P20" s="97"/>
      <c r="Q20" s="97"/>
      <c r="R20" s="97"/>
      <c r="S20" s="97"/>
      <c r="T20" s="97"/>
      <c r="U20" s="97"/>
      <c r="V20" s="97"/>
      <c r="W20" s="97"/>
      <c r="X20" s="97"/>
    </row>
    <row r="21" spans="2:24" ht="10.5" customHeight="1" x14ac:dyDescent="0.2">
      <c r="D21" s="71"/>
    </row>
    <row r="22" spans="2:24" ht="18.75" customHeight="1" x14ac:dyDescent="0.2">
      <c r="B22" s="103" t="s">
        <v>10</v>
      </c>
      <c r="C22" s="103"/>
      <c r="D22" s="103"/>
      <c r="E22" s="103"/>
      <c r="F22" s="103"/>
      <c r="G22" s="103"/>
      <c r="H22" s="103"/>
      <c r="I22" s="103"/>
      <c r="J22" s="103"/>
      <c r="K22" s="103"/>
      <c r="L22" s="103"/>
      <c r="M22" s="103"/>
      <c r="N22" s="103"/>
      <c r="O22" s="103"/>
      <c r="P22" s="103"/>
      <c r="Q22" s="103"/>
      <c r="R22" s="103"/>
      <c r="S22" s="103"/>
      <c r="T22" s="103"/>
      <c r="U22" s="103"/>
      <c r="V22" s="103"/>
      <c r="W22" s="103"/>
      <c r="X22" s="103"/>
    </row>
    <row r="23" spans="2:24" ht="16.5" customHeight="1" x14ac:dyDescent="0.2">
      <c r="C23" s="1" t="s">
        <v>11</v>
      </c>
      <c r="U23" s="81"/>
    </row>
    <row r="24" spans="2:24" ht="5.25" customHeight="1" x14ac:dyDescent="0.2">
      <c r="U24" s="81"/>
    </row>
    <row r="25" spans="2:24" ht="16.5" customHeight="1" x14ac:dyDescent="0.2">
      <c r="D25" s="7" t="s">
        <v>12</v>
      </c>
      <c r="E25" s="104">
        <f>IF(E34="","",E34-1)</f>
        <v>6</v>
      </c>
      <c r="F25" s="104"/>
      <c r="G25" s="105" t="s">
        <v>13</v>
      </c>
      <c r="H25" s="105"/>
      <c r="I25" s="11" t="str">
        <f>'給与支給総額（月額）算出表'!G12</f>
        <v/>
      </c>
      <c r="J25" s="8" t="s">
        <v>14</v>
      </c>
      <c r="K25" s="72"/>
      <c r="L25" s="10"/>
      <c r="U25" s="81"/>
    </row>
    <row r="26" spans="2:24" ht="16.5" customHeight="1" x14ac:dyDescent="0.2">
      <c r="D26" s="106" t="s">
        <v>15</v>
      </c>
      <c r="E26" s="107"/>
      <c r="F26" s="107"/>
      <c r="G26" s="107"/>
      <c r="H26" s="108"/>
      <c r="I26" s="112">
        <f>'給与支給総額（月額）算出表'!G37</f>
        <v>0</v>
      </c>
      <c r="J26" s="113"/>
      <c r="K26" s="113"/>
      <c r="L26" s="114"/>
      <c r="M26" s="118" t="s">
        <v>16</v>
      </c>
      <c r="N26" s="119" t="s">
        <v>17</v>
      </c>
      <c r="O26" s="120" t="s">
        <v>18</v>
      </c>
      <c r="P26" s="121"/>
      <c r="Q26" s="121"/>
      <c r="R26" s="121"/>
      <c r="S26" s="121"/>
      <c r="T26" s="121"/>
      <c r="U26" s="121"/>
      <c r="V26" s="124" t="str">
        <f>IFERROR(I28/I26,"")</f>
        <v/>
      </c>
      <c r="W26" s="124"/>
      <c r="X26" s="126" t="s">
        <v>19</v>
      </c>
    </row>
    <row r="27" spans="2:24" ht="16.5" customHeight="1" thickBot="1" x14ac:dyDescent="0.25">
      <c r="D27" s="109"/>
      <c r="E27" s="110"/>
      <c r="F27" s="110"/>
      <c r="G27" s="110"/>
      <c r="H27" s="111"/>
      <c r="I27" s="115"/>
      <c r="J27" s="116"/>
      <c r="K27" s="116"/>
      <c r="L27" s="117"/>
      <c r="M27" s="118"/>
      <c r="N27" s="119"/>
      <c r="O27" s="122"/>
      <c r="P27" s="123"/>
      <c r="Q27" s="123"/>
      <c r="R27" s="123"/>
      <c r="S27" s="123"/>
      <c r="T27" s="123"/>
      <c r="U27" s="123"/>
      <c r="V27" s="125"/>
      <c r="W27" s="125"/>
      <c r="X27" s="127"/>
    </row>
    <row r="28" spans="2:24" ht="16.5" customHeight="1" x14ac:dyDescent="0.2">
      <c r="D28" s="128" t="s">
        <v>20</v>
      </c>
      <c r="E28" s="107"/>
      <c r="F28" s="107"/>
      <c r="G28" s="107"/>
      <c r="H28" s="108"/>
      <c r="I28" s="112">
        <f>'給与支給総額（月額）算出表'!G39</f>
        <v>0</v>
      </c>
      <c r="J28" s="113"/>
      <c r="K28" s="113"/>
      <c r="L28" s="114"/>
      <c r="M28" s="129" t="s">
        <v>19</v>
      </c>
      <c r="N28" s="102" t="s">
        <v>21</v>
      </c>
      <c r="V28" s="73" t="s">
        <v>22</v>
      </c>
      <c r="W28" s="74"/>
      <c r="X28" s="75"/>
    </row>
    <row r="29" spans="2:24" ht="16.5" customHeight="1" x14ac:dyDescent="0.2">
      <c r="D29" s="109"/>
      <c r="E29" s="110"/>
      <c r="F29" s="110"/>
      <c r="G29" s="110"/>
      <c r="H29" s="111"/>
      <c r="I29" s="115"/>
      <c r="J29" s="116"/>
      <c r="K29" s="116"/>
      <c r="L29" s="117"/>
      <c r="M29" s="129"/>
      <c r="N29" s="102"/>
    </row>
    <row r="30" spans="2:24" ht="16.5" customHeight="1" x14ac:dyDescent="0.2">
      <c r="I30" s="130" t="s">
        <v>22</v>
      </c>
      <c r="J30" s="130"/>
      <c r="K30" s="130"/>
      <c r="L30" s="130"/>
      <c r="U30" s="81"/>
    </row>
    <row r="31" spans="2:24" ht="16.5" customHeight="1" x14ac:dyDescent="0.2">
      <c r="U31" s="81"/>
    </row>
    <row r="32" spans="2:24" ht="16.5" customHeight="1" x14ac:dyDescent="0.2">
      <c r="C32" s="83" t="s">
        <v>23</v>
      </c>
      <c r="U32" s="81"/>
    </row>
    <row r="33" spans="3:24" ht="5.25" customHeight="1" x14ac:dyDescent="0.2">
      <c r="U33" s="81"/>
    </row>
    <row r="34" spans="3:24" ht="16.5" customHeight="1" x14ac:dyDescent="0.2">
      <c r="D34" s="7" t="s">
        <v>12</v>
      </c>
      <c r="E34" s="104">
        <v>7</v>
      </c>
      <c r="F34" s="104"/>
      <c r="G34" s="105" t="s">
        <v>13</v>
      </c>
      <c r="H34" s="105"/>
      <c r="I34" s="11" t="str">
        <f>I25</f>
        <v/>
      </c>
      <c r="J34" s="8" t="s">
        <v>14</v>
      </c>
      <c r="K34" s="72"/>
      <c r="L34" s="10"/>
      <c r="U34" s="81"/>
    </row>
    <row r="35" spans="3:24" ht="16.5" customHeight="1" x14ac:dyDescent="0.2">
      <c r="D35" s="106" t="s">
        <v>15</v>
      </c>
      <c r="E35" s="107"/>
      <c r="F35" s="107"/>
      <c r="G35" s="107"/>
      <c r="H35" s="108"/>
      <c r="I35" s="112">
        <f>'給与支給総額（月額）算出表'!G48</f>
        <v>0</v>
      </c>
      <c r="J35" s="113"/>
      <c r="K35" s="113"/>
      <c r="L35" s="114"/>
      <c r="M35" s="118" t="s">
        <v>16</v>
      </c>
      <c r="N35" s="119" t="s">
        <v>24</v>
      </c>
      <c r="O35" s="120" t="s">
        <v>25</v>
      </c>
      <c r="P35" s="121"/>
      <c r="Q35" s="121"/>
      <c r="R35" s="121"/>
      <c r="S35" s="121"/>
      <c r="T35" s="121"/>
      <c r="U35" s="121"/>
      <c r="V35" s="124" t="str">
        <f>IFERROR(I37/I35,"")</f>
        <v/>
      </c>
      <c r="W35" s="124"/>
      <c r="X35" s="126" t="s">
        <v>19</v>
      </c>
    </row>
    <row r="36" spans="3:24" ht="16.5" customHeight="1" thickBot="1" x14ac:dyDescent="0.25">
      <c r="D36" s="109"/>
      <c r="E36" s="110"/>
      <c r="F36" s="110"/>
      <c r="G36" s="110"/>
      <c r="H36" s="111"/>
      <c r="I36" s="115"/>
      <c r="J36" s="116"/>
      <c r="K36" s="116"/>
      <c r="L36" s="117"/>
      <c r="M36" s="118"/>
      <c r="N36" s="119"/>
      <c r="O36" s="122"/>
      <c r="P36" s="123"/>
      <c r="Q36" s="123"/>
      <c r="R36" s="123"/>
      <c r="S36" s="123"/>
      <c r="T36" s="123"/>
      <c r="U36" s="123"/>
      <c r="V36" s="125"/>
      <c r="W36" s="125"/>
      <c r="X36" s="127"/>
    </row>
    <row r="37" spans="3:24" ht="16.5" customHeight="1" x14ac:dyDescent="0.2">
      <c r="D37" s="128" t="s">
        <v>20</v>
      </c>
      <c r="E37" s="107"/>
      <c r="F37" s="107"/>
      <c r="G37" s="107"/>
      <c r="H37" s="108"/>
      <c r="I37" s="112">
        <f>'給与支給総額（月額）算出表'!G50</f>
        <v>0</v>
      </c>
      <c r="J37" s="113"/>
      <c r="K37" s="113"/>
      <c r="L37" s="114"/>
      <c r="M37" s="129" t="s">
        <v>19</v>
      </c>
      <c r="N37" s="102" t="s">
        <v>26</v>
      </c>
      <c r="O37" s="76"/>
      <c r="P37" s="76"/>
      <c r="Q37" s="76"/>
      <c r="R37" s="76"/>
      <c r="S37" s="76"/>
      <c r="T37" s="76"/>
      <c r="U37" s="76"/>
      <c r="V37" s="73" t="s">
        <v>22</v>
      </c>
      <c r="W37" s="74"/>
      <c r="X37" s="75"/>
    </row>
    <row r="38" spans="3:24" ht="16.5" customHeight="1" x14ac:dyDescent="0.2">
      <c r="D38" s="109"/>
      <c r="E38" s="110"/>
      <c r="F38" s="110"/>
      <c r="G38" s="110"/>
      <c r="H38" s="111"/>
      <c r="I38" s="115"/>
      <c r="J38" s="116"/>
      <c r="K38" s="116"/>
      <c r="L38" s="117"/>
      <c r="M38" s="129"/>
      <c r="N38" s="102"/>
      <c r="O38" s="76"/>
      <c r="P38" s="76"/>
      <c r="Q38" s="76"/>
      <c r="R38" s="76"/>
      <c r="S38" s="76"/>
      <c r="T38" s="76"/>
      <c r="U38" s="76"/>
      <c r="V38" s="76"/>
      <c r="W38" s="74"/>
      <c r="X38" s="75"/>
    </row>
    <row r="39" spans="3:24" ht="6" customHeight="1" thickBot="1" x14ac:dyDescent="0.25">
      <c r="C39" s="77"/>
      <c r="D39" s="4"/>
      <c r="E39" s="4"/>
      <c r="F39" s="4"/>
      <c r="G39" s="4"/>
      <c r="H39" s="77"/>
      <c r="I39" s="130" t="s">
        <v>22</v>
      </c>
      <c r="J39" s="130"/>
      <c r="K39" s="130"/>
      <c r="L39" s="130"/>
      <c r="M39" s="77"/>
      <c r="N39" s="4"/>
      <c r="O39" s="4"/>
      <c r="P39" s="4"/>
      <c r="Q39" s="4"/>
      <c r="R39" s="77"/>
      <c r="S39" s="77"/>
      <c r="T39" s="4"/>
      <c r="U39" s="77"/>
    </row>
    <row r="40" spans="3:24" ht="14.25" customHeight="1" x14ac:dyDescent="0.2">
      <c r="D40" s="5"/>
      <c r="I40" s="131"/>
      <c r="J40" s="131"/>
      <c r="K40" s="131"/>
      <c r="L40" s="131"/>
      <c r="O40" s="132" t="s">
        <v>27</v>
      </c>
      <c r="P40" s="133"/>
      <c r="Q40" s="133"/>
      <c r="R40" s="133"/>
      <c r="S40" s="133"/>
      <c r="T40" s="134"/>
      <c r="U40" s="138" t="str">
        <f>IFERROR(ROUNDDOWN((I37-I28)/I28,3),"")</f>
        <v/>
      </c>
      <c r="V40" s="139"/>
      <c r="W40" s="142" t="s">
        <v>28</v>
      </c>
      <c r="X40" s="143">
        <v>0.03</v>
      </c>
    </row>
    <row r="41" spans="3:24" ht="14.25" customHeight="1" thickBot="1" x14ac:dyDescent="0.25">
      <c r="E41" s="6"/>
      <c r="F41" s="6"/>
      <c r="G41" s="6"/>
      <c r="H41" s="6"/>
      <c r="I41" s="131"/>
      <c r="J41" s="131"/>
      <c r="K41" s="131"/>
      <c r="L41" s="131"/>
      <c r="M41" s="6"/>
      <c r="N41" s="6"/>
      <c r="O41" s="135"/>
      <c r="P41" s="136"/>
      <c r="Q41" s="136"/>
      <c r="R41" s="136"/>
      <c r="S41" s="136"/>
      <c r="T41" s="137"/>
      <c r="U41" s="140"/>
      <c r="V41" s="141"/>
      <c r="W41" s="142"/>
      <c r="X41" s="102"/>
    </row>
    <row r="42" spans="3:24" ht="16.5" customHeight="1" x14ac:dyDescent="0.2">
      <c r="U42" s="81" t="s">
        <v>22</v>
      </c>
    </row>
    <row r="43" spans="3:24" ht="16.5" customHeight="1" x14ac:dyDescent="0.2">
      <c r="U43" s="81"/>
    </row>
    <row r="44" spans="3:24" ht="16.5" customHeight="1" x14ac:dyDescent="0.2">
      <c r="U44" s="81"/>
    </row>
    <row r="45" spans="3:24" ht="16.5" customHeight="1" x14ac:dyDescent="0.2">
      <c r="U45" s="81"/>
    </row>
    <row r="46" spans="3:24" ht="16.5" customHeight="1" x14ac:dyDescent="0.2">
      <c r="U46" s="81"/>
    </row>
    <row r="47" spans="3:24" ht="16.5" customHeight="1" x14ac:dyDescent="0.2">
      <c r="U47" s="81"/>
    </row>
    <row r="48" spans="3:24" ht="16.5" customHeight="1" x14ac:dyDescent="0.2">
      <c r="U48" s="81"/>
    </row>
    <row r="49" spans="3:24" ht="16.5" customHeight="1" x14ac:dyDescent="0.2">
      <c r="U49" s="81"/>
    </row>
    <row r="50" spans="3:24" ht="16.5" customHeight="1" x14ac:dyDescent="0.2">
      <c r="U50" s="81"/>
    </row>
    <row r="51" spans="3:24" ht="16.5" customHeight="1" x14ac:dyDescent="0.2">
      <c r="U51" s="81"/>
    </row>
    <row r="52" spans="3:24" ht="16.5" customHeight="1" x14ac:dyDescent="0.2">
      <c r="U52" s="81"/>
    </row>
    <row r="53" spans="3:24" ht="16.5" customHeight="1" x14ac:dyDescent="0.2">
      <c r="U53" s="81"/>
    </row>
    <row r="54" spans="3:24" ht="16.5" customHeight="1" x14ac:dyDescent="0.2">
      <c r="U54" s="81"/>
    </row>
    <row r="55" spans="3:24" ht="16.5" customHeight="1" x14ac:dyDescent="0.2">
      <c r="U55" s="81"/>
    </row>
    <row r="56" spans="3:24" ht="18.75" customHeight="1" x14ac:dyDescent="0.2">
      <c r="D56" s="78"/>
      <c r="E56" s="78"/>
      <c r="F56" s="78"/>
      <c r="G56" s="78"/>
      <c r="H56" s="78"/>
      <c r="I56" s="78"/>
      <c r="J56" s="78"/>
      <c r="K56" s="78"/>
      <c r="L56" s="78"/>
      <c r="M56" s="78"/>
      <c r="N56" s="78"/>
      <c r="O56" s="78"/>
      <c r="P56" s="78"/>
      <c r="Q56" s="78"/>
      <c r="R56" s="78"/>
      <c r="S56" s="78"/>
      <c r="T56" s="78"/>
      <c r="U56" s="78"/>
      <c r="V56" s="78"/>
      <c r="W56" s="78"/>
    </row>
    <row r="57" spans="3:24" ht="35.25" customHeight="1" x14ac:dyDescent="0.2">
      <c r="C57" s="80" t="s">
        <v>29</v>
      </c>
      <c r="D57" s="97" t="s">
        <v>30</v>
      </c>
      <c r="E57" s="97"/>
      <c r="F57" s="97"/>
      <c r="G57" s="97"/>
      <c r="H57" s="97"/>
      <c r="I57" s="97"/>
      <c r="J57" s="97"/>
      <c r="K57" s="97"/>
      <c r="L57" s="97"/>
      <c r="M57" s="97"/>
      <c r="N57" s="97"/>
      <c r="O57" s="97"/>
      <c r="P57" s="97"/>
      <c r="Q57" s="97"/>
      <c r="R57" s="97"/>
      <c r="S57" s="97"/>
      <c r="T57" s="97"/>
      <c r="U57" s="97"/>
      <c r="V57" s="97"/>
      <c r="W57" s="97"/>
      <c r="X57" s="97"/>
    </row>
    <row r="58" spans="3:24" ht="16.5" customHeight="1" x14ac:dyDescent="0.2">
      <c r="C58" s="1" t="s">
        <v>29</v>
      </c>
      <c r="D58" s="97" t="s">
        <v>31</v>
      </c>
      <c r="E58" s="97"/>
      <c r="F58" s="97"/>
      <c r="G58" s="97"/>
      <c r="H58" s="97"/>
      <c r="I58" s="97"/>
      <c r="J58" s="97"/>
      <c r="K58" s="97"/>
      <c r="L58" s="97"/>
      <c r="M58" s="97"/>
      <c r="N58" s="97"/>
      <c r="O58" s="97"/>
      <c r="P58" s="97"/>
      <c r="Q58" s="97"/>
      <c r="R58" s="97"/>
      <c r="S58" s="97"/>
      <c r="T58" s="97"/>
      <c r="U58" s="97"/>
      <c r="V58" s="97"/>
      <c r="W58" s="97"/>
      <c r="X58" s="97"/>
    </row>
  </sheetData>
  <mergeCells count="41">
    <mergeCell ref="D57:X57"/>
    <mergeCell ref="D58:X58"/>
    <mergeCell ref="X35:X36"/>
    <mergeCell ref="D37:H38"/>
    <mergeCell ref="I37:L38"/>
    <mergeCell ref="M37:M38"/>
    <mergeCell ref="N37:N38"/>
    <mergeCell ref="I39:L41"/>
    <mergeCell ref="O40:T41"/>
    <mergeCell ref="U40:V41"/>
    <mergeCell ref="W40:W41"/>
    <mergeCell ref="X40:X41"/>
    <mergeCell ref="D35:H36"/>
    <mergeCell ref="I35:L36"/>
    <mergeCell ref="M35:M36"/>
    <mergeCell ref="N35:N36"/>
    <mergeCell ref="O35:U36"/>
    <mergeCell ref="V35:W36"/>
    <mergeCell ref="D28:H29"/>
    <mergeCell ref="I28:L29"/>
    <mergeCell ref="M28:M29"/>
    <mergeCell ref="N28:N29"/>
    <mergeCell ref="I30:L30"/>
    <mergeCell ref="E34:F34"/>
    <mergeCell ref="G34:H34"/>
    <mergeCell ref="B22:X22"/>
    <mergeCell ref="E25:F25"/>
    <mergeCell ref="G25:H25"/>
    <mergeCell ref="D26:H27"/>
    <mergeCell ref="I26:L27"/>
    <mergeCell ref="M26:M27"/>
    <mergeCell ref="N26:N27"/>
    <mergeCell ref="O26:U27"/>
    <mergeCell ref="V26:W27"/>
    <mergeCell ref="X26:X27"/>
    <mergeCell ref="B20:X20"/>
    <mergeCell ref="B1:F1"/>
    <mergeCell ref="B3:X3"/>
    <mergeCell ref="B4:X4"/>
    <mergeCell ref="B15:X15"/>
    <mergeCell ref="B17:V17"/>
  </mergeCells>
  <phoneticPr fontId="3"/>
  <printOptions horizontalCentered="1"/>
  <pageMargins left="0.70866141732283472" right="0.70866141732283472" top="0.74803149606299213" bottom="0.74803149606299213" header="0.31496062992125984" footer="0.31496062992125984"/>
  <pageSetup paperSize="9" scale="76"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8C055-ED3A-4BCF-9F56-41340F01F2AC}">
  <sheetPr>
    <pageSetUpPr fitToPage="1"/>
  </sheetPr>
  <dimension ref="A1:Y66"/>
  <sheetViews>
    <sheetView showGridLines="0" zoomScaleNormal="100" workbookViewId="0">
      <selection activeCell="G2" sqref="G2"/>
    </sheetView>
  </sheetViews>
  <sheetFormatPr defaultRowHeight="13.5" x14ac:dyDescent="0.15"/>
  <cols>
    <col min="1" max="1" width="2.75" customWidth="1"/>
    <col min="2" max="2" width="39.375" customWidth="1"/>
    <col min="3" max="3" width="6.75" customWidth="1"/>
    <col min="4" max="4" width="10.625" bestFit="1" customWidth="1"/>
    <col min="5" max="5" width="6.75" customWidth="1"/>
    <col min="6" max="6" width="10.625" customWidth="1"/>
    <col min="7" max="7" width="6.875" customWidth="1"/>
    <col min="8" max="8" width="10.625" customWidth="1"/>
    <col min="9" max="9" width="6.75" customWidth="1"/>
    <col min="10" max="10" width="12.625" bestFit="1" customWidth="1"/>
    <col min="11" max="11" width="10" bestFit="1" customWidth="1"/>
    <col min="12" max="12" width="4.125" customWidth="1"/>
    <col min="13" max="13" width="4.625" customWidth="1"/>
    <col min="14" max="14" width="37.125" customWidth="1"/>
    <col min="15" max="15" width="6.875" customWidth="1"/>
    <col min="16" max="16" width="10.375" customWidth="1"/>
    <col min="17" max="17" width="6.875" customWidth="1"/>
    <col min="18" max="18" width="10.375" customWidth="1"/>
    <col min="19" max="19" width="6.875" customWidth="1"/>
    <col min="20" max="20" width="10.375" customWidth="1"/>
    <col min="21" max="21" width="7.375" customWidth="1"/>
    <col min="22" max="22" width="14.125" bestFit="1" customWidth="1"/>
    <col min="23" max="23" width="10" bestFit="1" customWidth="1"/>
  </cols>
  <sheetData>
    <row r="1" spans="1:25" s="62" customFormat="1" ht="18.75" customHeight="1" x14ac:dyDescent="0.2"/>
    <row r="2" spans="1:25" s="62" customFormat="1" ht="18.75" customHeight="1" x14ac:dyDescent="0.2">
      <c r="D2" s="63" t="s">
        <v>12</v>
      </c>
      <c r="E2" s="62">
        <v>7</v>
      </c>
      <c r="F2" s="64" t="s">
        <v>13</v>
      </c>
      <c r="H2" s="64" t="s">
        <v>32</v>
      </c>
      <c r="J2" s="62" t="s">
        <v>33</v>
      </c>
    </row>
    <row r="3" spans="1:25" s="62" customFormat="1" ht="18.75" customHeight="1" x14ac:dyDescent="0.2">
      <c r="T3" s="63"/>
    </row>
    <row r="4" spans="1:25" s="62" customFormat="1" ht="18.75" customHeight="1" x14ac:dyDescent="0.2"/>
    <row r="5" spans="1:25" s="62" customFormat="1" ht="18.75" customHeight="1" x14ac:dyDescent="0.2">
      <c r="F5" s="62" t="s">
        <v>4</v>
      </c>
      <c r="N5" s="65"/>
    </row>
    <row r="6" spans="1:25" s="62" customFormat="1" ht="18.75" customHeight="1" x14ac:dyDescent="0.2">
      <c r="F6" s="62" t="s">
        <v>5</v>
      </c>
    </row>
    <row r="7" spans="1:25" s="62" customFormat="1" ht="18.75" customHeight="1" x14ac:dyDescent="0.2">
      <c r="F7" s="62" t="s">
        <v>6</v>
      </c>
    </row>
    <row r="8" spans="1:25" ht="17.25" customHeight="1" x14ac:dyDescent="0.15">
      <c r="A8" s="97"/>
      <c r="B8" s="97"/>
      <c r="C8" s="97"/>
      <c r="D8" s="97"/>
      <c r="E8" s="97"/>
      <c r="F8" s="97"/>
      <c r="G8" s="78"/>
      <c r="H8" s="78"/>
      <c r="I8" s="78"/>
      <c r="J8" s="78"/>
      <c r="K8" s="78"/>
      <c r="L8" s="78"/>
      <c r="M8" s="78"/>
      <c r="N8" s="78"/>
      <c r="O8" s="78"/>
      <c r="P8" s="78"/>
      <c r="Q8" s="78"/>
      <c r="R8" s="78"/>
      <c r="S8" s="78"/>
      <c r="T8" s="78"/>
      <c r="U8" s="78"/>
      <c r="V8" s="78"/>
      <c r="W8" s="78"/>
      <c r="X8" s="78"/>
      <c r="Y8" s="78"/>
    </row>
    <row r="10" spans="1:25" ht="27" customHeight="1" x14ac:dyDescent="0.25">
      <c r="B10" s="183" t="s">
        <v>34</v>
      </c>
      <c r="C10" s="183"/>
      <c r="D10" s="183"/>
      <c r="E10" s="183"/>
      <c r="F10" s="183"/>
      <c r="G10" s="183"/>
      <c r="H10" s="183"/>
      <c r="I10" s="183"/>
      <c r="J10" s="183"/>
      <c r="M10" s="32" t="s">
        <v>35</v>
      </c>
    </row>
    <row r="11" spans="1:25" ht="36.75" customHeight="1" x14ac:dyDescent="0.15"/>
    <row r="12" spans="1:25" ht="14.25" x14ac:dyDescent="0.15">
      <c r="A12" s="144" t="s">
        <v>36</v>
      </c>
      <c r="B12" s="144"/>
      <c r="C12" s="144"/>
      <c r="D12" s="13" t="s">
        <v>12</v>
      </c>
      <c r="E12" s="13">
        <v>6</v>
      </c>
      <c r="F12" t="s">
        <v>13</v>
      </c>
      <c r="G12" s="13" t="str">
        <f>G23&amp;""</f>
        <v/>
      </c>
      <c r="H12" t="s">
        <v>32</v>
      </c>
      <c r="M12" s="144" t="s">
        <v>36</v>
      </c>
      <c r="N12" s="144"/>
      <c r="O12" s="144"/>
      <c r="P12" s="13" t="s">
        <v>12</v>
      </c>
      <c r="Q12" s="13">
        <f>Q23-1</f>
        <v>6</v>
      </c>
      <c r="R12" t="s">
        <v>13</v>
      </c>
      <c r="S12" t="str">
        <f>S23&amp;""</f>
        <v>5</v>
      </c>
      <c r="T12" t="s">
        <v>32</v>
      </c>
    </row>
    <row r="13" spans="1:25" x14ac:dyDescent="0.15">
      <c r="D13" s="13"/>
      <c r="E13" s="13"/>
      <c r="P13" s="13"/>
      <c r="Q13" s="13"/>
    </row>
    <row r="14" spans="1:25" ht="14.25" thickBot="1" x14ac:dyDescent="0.2">
      <c r="A14" s="21" t="s">
        <v>37</v>
      </c>
      <c r="B14" s="21"/>
      <c r="C14" s="21"/>
      <c r="D14" s="27"/>
      <c r="M14" s="21" t="s">
        <v>37</v>
      </c>
      <c r="N14" s="21"/>
      <c r="O14" s="21"/>
      <c r="P14" s="27"/>
    </row>
    <row r="15" spans="1:25" ht="14.25" thickTop="1" x14ac:dyDescent="0.15">
      <c r="A15" s="158"/>
      <c r="B15" s="158"/>
      <c r="C15" s="158" t="s">
        <v>38</v>
      </c>
      <c r="D15" s="158"/>
      <c r="E15" s="158" t="s">
        <v>39</v>
      </c>
      <c r="F15" s="158"/>
      <c r="G15" s="158" t="s">
        <v>40</v>
      </c>
      <c r="H15" s="159"/>
      <c r="I15" s="184" t="s">
        <v>41</v>
      </c>
      <c r="J15" s="185"/>
      <c r="M15" s="158"/>
      <c r="N15" s="158"/>
      <c r="O15" s="158" t="s">
        <v>38</v>
      </c>
      <c r="P15" s="158"/>
      <c r="Q15" s="158" t="s">
        <v>39</v>
      </c>
      <c r="R15" s="158"/>
      <c r="S15" s="158" t="s">
        <v>40</v>
      </c>
      <c r="T15" s="159"/>
      <c r="U15" s="177" t="s">
        <v>41</v>
      </c>
      <c r="V15" s="178"/>
    </row>
    <row r="16" spans="1:25" x14ac:dyDescent="0.15">
      <c r="A16" s="158"/>
      <c r="B16" s="158"/>
      <c r="C16" s="82" t="s">
        <v>42</v>
      </c>
      <c r="D16" s="16" t="s">
        <v>43</v>
      </c>
      <c r="E16" s="82" t="s">
        <v>42</v>
      </c>
      <c r="F16" s="16" t="s">
        <v>43</v>
      </c>
      <c r="G16" s="82" t="s">
        <v>42</v>
      </c>
      <c r="H16" s="33" t="s">
        <v>43</v>
      </c>
      <c r="I16" s="37" t="s">
        <v>42</v>
      </c>
      <c r="J16" s="38" t="s">
        <v>43</v>
      </c>
      <c r="M16" s="158"/>
      <c r="N16" s="158"/>
      <c r="O16" s="82" t="s">
        <v>42</v>
      </c>
      <c r="P16" s="16" t="s">
        <v>43</v>
      </c>
      <c r="Q16" s="82" t="s">
        <v>42</v>
      </c>
      <c r="R16" s="16" t="s">
        <v>43</v>
      </c>
      <c r="S16" s="82" t="s">
        <v>42</v>
      </c>
      <c r="T16" s="33" t="s">
        <v>43</v>
      </c>
      <c r="U16" s="56" t="s">
        <v>42</v>
      </c>
      <c r="V16" s="57" t="s">
        <v>43</v>
      </c>
    </row>
    <row r="17" spans="1:23" ht="27" customHeight="1" x14ac:dyDescent="0.15">
      <c r="A17" s="164" t="s">
        <v>44</v>
      </c>
      <c r="B17" s="164"/>
      <c r="C17" s="85"/>
      <c r="D17" s="86"/>
      <c r="E17" s="87"/>
      <c r="F17" s="86"/>
      <c r="G17" s="87"/>
      <c r="H17" s="88"/>
      <c r="I17" s="39">
        <f>C17+E17+G17</f>
        <v>0</v>
      </c>
      <c r="J17" s="40">
        <f>D17+F17+H17</f>
        <v>0</v>
      </c>
      <c r="K17" t="s">
        <v>45</v>
      </c>
      <c r="M17" s="164" t="s">
        <v>44</v>
      </c>
      <c r="N17" s="164"/>
      <c r="O17" s="14"/>
      <c r="P17" s="17"/>
      <c r="Q17" s="18"/>
      <c r="R17" s="17"/>
      <c r="S17" s="18"/>
      <c r="T17" s="34"/>
      <c r="U17" s="58">
        <v>102</v>
      </c>
      <c r="V17" s="59">
        <v>31699631</v>
      </c>
      <c r="W17" t="s">
        <v>45</v>
      </c>
    </row>
    <row r="18" spans="1:23" ht="27" customHeight="1" x14ac:dyDescent="0.15">
      <c r="A18" s="174" t="s">
        <v>46</v>
      </c>
      <c r="B18" s="45" t="s">
        <v>47</v>
      </c>
      <c r="C18" s="89"/>
      <c r="D18" s="86"/>
      <c r="E18" s="87"/>
      <c r="F18" s="86"/>
      <c r="G18" s="87"/>
      <c r="H18" s="88"/>
      <c r="I18" s="39">
        <f t="shared" ref="I18:I19" si="0">C18+E18+G18</f>
        <v>0</v>
      </c>
      <c r="J18" s="40">
        <f t="shared" ref="J18:J19" si="1">D18+F18+H18</f>
        <v>0</v>
      </c>
      <c r="K18" t="s">
        <v>48</v>
      </c>
      <c r="M18" s="165" t="s">
        <v>46</v>
      </c>
      <c r="N18" s="45" t="s">
        <v>47</v>
      </c>
      <c r="O18" s="15"/>
      <c r="P18" s="17"/>
      <c r="Q18" s="18"/>
      <c r="R18" s="17"/>
      <c r="S18" s="18"/>
      <c r="T18" s="34"/>
      <c r="U18" s="58">
        <v>5</v>
      </c>
      <c r="V18" s="59">
        <v>2980000</v>
      </c>
      <c r="W18" t="s">
        <v>48</v>
      </c>
    </row>
    <row r="19" spans="1:23" ht="27" customHeight="1" thickBot="1" x14ac:dyDescent="0.2">
      <c r="A19" s="175"/>
      <c r="B19" s="46" t="s">
        <v>49</v>
      </c>
      <c r="C19" s="90"/>
      <c r="D19" s="91"/>
      <c r="E19" s="92"/>
      <c r="F19" s="91"/>
      <c r="G19" s="92"/>
      <c r="H19" s="93"/>
      <c r="I19" s="41">
        <f t="shared" si="0"/>
        <v>0</v>
      </c>
      <c r="J19" s="42">
        <f t="shared" si="1"/>
        <v>0</v>
      </c>
      <c r="K19" t="s">
        <v>50</v>
      </c>
      <c r="M19" s="166"/>
      <c r="N19" s="46" t="s">
        <v>49</v>
      </c>
      <c r="O19" s="24"/>
      <c r="P19" s="25"/>
      <c r="Q19" s="26"/>
      <c r="R19" s="25"/>
      <c r="S19" s="26"/>
      <c r="T19" s="35"/>
      <c r="U19" s="60">
        <v>3</v>
      </c>
      <c r="V19" s="61">
        <v>1220000</v>
      </c>
      <c r="W19" t="s">
        <v>50</v>
      </c>
    </row>
    <row r="20" spans="1:23" ht="27" customHeight="1" thickTop="1" thickBot="1" x14ac:dyDescent="0.2">
      <c r="A20" s="176"/>
      <c r="B20" s="47" t="s">
        <v>51</v>
      </c>
      <c r="C20" s="22">
        <f t="shared" ref="C20:J20" si="2">SUM(C18:C19)</f>
        <v>0</v>
      </c>
      <c r="D20" s="23">
        <f t="shared" si="2"/>
        <v>0</v>
      </c>
      <c r="E20" s="22">
        <f t="shared" si="2"/>
        <v>0</v>
      </c>
      <c r="F20" s="23">
        <f t="shared" si="2"/>
        <v>0</v>
      </c>
      <c r="G20" s="22">
        <f t="shared" si="2"/>
        <v>0</v>
      </c>
      <c r="H20" s="23">
        <f t="shared" si="2"/>
        <v>0</v>
      </c>
      <c r="I20" s="43">
        <f t="shared" si="2"/>
        <v>0</v>
      </c>
      <c r="J20" s="44">
        <f t="shared" si="2"/>
        <v>0</v>
      </c>
      <c r="K20" t="s">
        <v>52</v>
      </c>
      <c r="M20" s="167"/>
      <c r="N20" s="47" t="s">
        <v>51</v>
      </c>
      <c r="O20" s="22">
        <f t="shared" ref="O20:V20" si="3">SUM(O18:O19)</f>
        <v>0</v>
      </c>
      <c r="P20" s="23">
        <f t="shared" si="3"/>
        <v>0</v>
      </c>
      <c r="Q20" s="22">
        <f t="shared" si="3"/>
        <v>0</v>
      </c>
      <c r="R20" s="23">
        <f t="shared" si="3"/>
        <v>0</v>
      </c>
      <c r="S20" s="22">
        <f t="shared" si="3"/>
        <v>0</v>
      </c>
      <c r="T20" s="49">
        <f t="shared" si="3"/>
        <v>0</v>
      </c>
      <c r="U20" s="22">
        <f t="shared" si="3"/>
        <v>8</v>
      </c>
      <c r="V20" s="23">
        <f t="shared" si="3"/>
        <v>4200000</v>
      </c>
      <c r="W20" t="s">
        <v>52</v>
      </c>
    </row>
    <row r="21" spans="1:23" ht="27" customHeight="1" thickTop="1" thickBot="1" x14ac:dyDescent="0.2">
      <c r="A21" s="168" t="s">
        <v>53</v>
      </c>
      <c r="B21" s="169"/>
      <c r="C21" s="19">
        <f>C17-C20</f>
        <v>0</v>
      </c>
      <c r="D21" s="20">
        <f t="shared" ref="D21:J21" si="4">D17-D20</f>
        <v>0</v>
      </c>
      <c r="E21" s="19">
        <f t="shared" si="4"/>
        <v>0</v>
      </c>
      <c r="F21" s="20">
        <f t="shared" si="4"/>
        <v>0</v>
      </c>
      <c r="G21" s="19">
        <f t="shared" si="4"/>
        <v>0</v>
      </c>
      <c r="H21" s="36">
        <f t="shared" si="4"/>
        <v>0</v>
      </c>
      <c r="I21" s="66">
        <f t="shared" si="4"/>
        <v>0</v>
      </c>
      <c r="J21" s="67">
        <f t="shared" si="4"/>
        <v>0</v>
      </c>
      <c r="K21" t="s">
        <v>54</v>
      </c>
      <c r="M21" s="168" t="s">
        <v>53</v>
      </c>
      <c r="N21" s="169"/>
      <c r="O21" s="19">
        <f>O17-O20</f>
        <v>0</v>
      </c>
      <c r="P21" s="20">
        <f t="shared" ref="P21:V21" si="5">P17-P20</f>
        <v>0</v>
      </c>
      <c r="Q21" s="19">
        <f t="shared" si="5"/>
        <v>0</v>
      </c>
      <c r="R21" s="20">
        <f t="shared" si="5"/>
        <v>0</v>
      </c>
      <c r="S21" s="19">
        <f t="shared" si="5"/>
        <v>0</v>
      </c>
      <c r="T21" s="36">
        <f t="shared" si="5"/>
        <v>0</v>
      </c>
      <c r="U21" s="50">
        <f t="shared" si="5"/>
        <v>94</v>
      </c>
      <c r="V21" s="51">
        <f t="shared" si="5"/>
        <v>27499631</v>
      </c>
      <c r="W21" t="s">
        <v>54</v>
      </c>
    </row>
    <row r="22" spans="1:23" ht="39" customHeight="1" x14ac:dyDescent="0.15"/>
    <row r="23" spans="1:23" ht="14.25" x14ac:dyDescent="0.15">
      <c r="A23" s="145" t="s">
        <v>55</v>
      </c>
      <c r="B23" s="145"/>
      <c r="C23" s="145"/>
      <c r="D23" s="13" t="s">
        <v>12</v>
      </c>
      <c r="E23" s="13">
        <v>7</v>
      </c>
      <c r="F23" t="s">
        <v>13</v>
      </c>
      <c r="G23" s="84"/>
      <c r="H23" t="s">
        <v>32</v>
      </c>
      <c r="M23" s="145" t="s">
        <v>56</v>
      </c>
      <c r="N23" s="145"/>
      <c r="O23" s="145"/>
      <c r="P23" s="13" t="s">
        <v>12</v>
      </c>
      <c r="Q23" s="13">
        <v>7</v>
      </c>
      <c r="R23" t="s">
        <v>13</v>
      </c>
      <c r="S23" s="84">
        <v>5</v>
      </c>
      <c r="T23" t="s">
        <v>32</v>
      </c>
    </row>
    <row r="24" spans="1:23" x14ac:dyDescent="0.15">
      <c r="D24" s="13"/>
      <c r="E24" s="13"/>
      <c r="P24" s="13"/>
      <c r="Q24" s="13"/>
    </row>
    <row r="25" spans="1:23" ht="14.25" thickBot="1" x14ac:dyDescent="0.2">
      <c r="A25" s="12" t="s">
        <v>57</v>
      </c>
      <c r="B25" s="12"/>
      <c r="C25" s="12"/>
      <c r="M25" s="12" t="s">
        <v>57</v>
      </c>
      <c r="N25" s="12"/>
      <c r="O25" s="12"/>
    </row>
    <row r="26" spans="1:23" ht="14.25" thickTop="1" x14ac:dyDescent="0.15">
      <c r="A26" s="158"/>
      <c r="B26" s="158"/>
      <c r="C26" s="158" t="s">
        <v>38</v>
      </c>
      <c r="D26" s="158"/>
      <c r="E26" s="158" t="s">
        <v>39</v>
      </c>
      <c r="F26" s="158"/>
      <c r="G26" s="158" t="s">
        <v>40</v>
      </c>
      <c r="H26" s="159"/>
      <c r="I26" s="184" t="s">
        <v>41</v>
      </c>
      <c r="J26" s="185"/>
      <c r="M26" s="158"/>
      <c r="N26" s="158"/>
      <c r="O26" s="158" t="s">
        <v>38</v>
      </c>
      <c r="P26" s="158"/>
      <c r="Q26" s="158" t="s">
        <v>39</v>
      </c>
      <c r="R26" s="158"/>
      <c r="S26" s="158" t="s">
        <v>40</v>
      </c>
      <c r="T26" s="159"/>
      <c r="U26" s="177" t="s">
        <v>41</v>
      </c>
      <c r="V26" s="178"/>
    </row>
    <row r="27" spans="1:23" x14ac:dyDescent="0.15">
      <c r="A27" s="158"/>
      <c r="B27" s="158"/>
      <c r="C27" s="82" t="s">
        <v>42</v>
      </c>
      <c r="D27" s="16" t="s">
        <v>43</v>
      </c>
      <c r="E27" s="82" t="s">
        <v>42</v>
      </c>
      <c r="F27" s="16" t="s">
        <v>43</v>
      </c>
      <c r="G27" s="82" t="s">
        <v>42</v>
      </c>
      <c r="H27" s="33" t="s">
        <v>43</v>
      </c>
      <c r="I27" s="37" t="s">
        <v>42</v>
      </c>
      <c r="J27" s="38" t="s">
        <v>43</v>
      </c>
      <c r="M27" s="158"/>
      <c r="N27" s="158"/>
      <c r="O27" s="82" t="s">
        <v>42</v>
      </c>
      <c r="P27" s="16" t="s">
        <v>43</v>
      </c>
      <c r="Q27" s="82" t="s">
        <v>42</v>
      </c>
      <c r="R27" s="16" t="s">
        <v>43</v>
      </c>
      <c r="S27" s="82" t="s">
        <v>42</v>
      </c>
      <c r="T27" s="33" t="s">
        <v>43</v>
      </c>
      <c r="U27" s="56" t="s">
        <v>42</v>
      </c>
      <c r="V27" s="57" t="s">
        <v>43</v>
      </c>
    </row>
    <row r="28" spans="1:23" ht="27" customHeight="1" x14ac:dyDescent="0.15">
      <c r="A28" s="164" t="s">
        <v>44</v>
      </c>
      <c r="B28" s="164"/>
      <c r="C28" s="85"/>
      <c r="D28" s="86"/>
      <c r="E28" s="87"/>
      <c r="F28" s="86"/>
      <c r="G28" s="87"/>
      <c r="H28" s="88"/>
      <c r="I28" s="39">
        <f>C28+E28+G28</f>
        <v>0</v>
      </c>
      <c r="J28" s="40">
        <f>D28+F28+H28</f>
        <v>0</v>
      </c>
      <c r="K28" t="s">
        <v>45</v>
      </c>
      <c r="M28" s="164" t="s">
        <v>44</v>
      </c>
      <c r="N28" s="164"/>
      <c r="O28" s="14"/>
      <c r="P28" s="17"/>
      <c r="Q28" s="18"/>
      <c r="R28" s="17"/>
      <c r="S28" s="18"/>
      <c r="T28" s="34"/>
      <c r="U28" s="58">
        <v>107</v>
      </c>
      <c r="V28" s="59">
        <v>32999631</v>
      </c>
      <c r="W28" t="s">
        <v>45</v>
      </c>
    </row>
    <row r="29" spans="1:23" ht="27" customHeight="1" x14ac:dyDescent="0.15">
      <c r="A29" s="174" t="s">
        <v>46</v>
      </c>
      <c r="B29" s="45" t="s">
        <v>47</v>
      </c>
      <c r="C29" s="89"/>
      <c r="D29" s="86"/>
      <c r="E29" s="87"/>
      <c r="F29" s="86"/>
      <c r="G29" s="87"/>
      <c r="H29" s="88"/>
      <c r="I29" s="39">
        <f t="shared" ref="I29:I30" si="6">C29+E29+G29</f>
        <v>0</v>
      </c>
      <c r="J29" s="40">
        <f t="shared" ref="J29:J30" si="7">D29+F29+H29</f>
        <v>0</v>
      </c>
      <c r="K29" t="s">
        <v>48</v>
      </c>
      <c r="M29" s="165" t="s">
        <v>46</v>
      </c>
      <c r="N29" s="45" t="s">
        <v>47</v>
      </c>
      <c r="O29" s="15"/>
      <c r="P29" s="17"/>
      <c r="Q29" s="18"/>
      <c r="R29" s="17"/>
      <c r="S29" s="18"/>
      <c r="T29" s="34"/>
      <c r="U29" s="58">
        <v>5</v>
      </c>
      <c r="V29" s="59">
        <v>2980000</v>
      </c>
      <c r="W29" t="s">
        <v>48</v>
      </c>
    </row>
    <row r="30" spans="1:23" ht="27" customHeight="1" thickBot="1" x14ac:dyDescent="0.2">
      <c r="A30" s="175"/>
      <c r="B30" s="46" t="s">
        <v>49</v>
      </c>
      <c r="C30" s="90"/>
      <c r="D30" s="91"/>
      <c r="E30" s="92"/>
      <c r="F30" s="91"/>
      <c r="G30" s="92"/>
      <c r="H30" s="93"/>
      <c r="I30" s="41">
        <f t="shared" si="6"/>
        <v>0</v>
      </c>
      <c r="J30" s="42">
        <f t="shared" si="7"/>
        <v>0</v>
      </c>
      <c r="K30" t="s">
        <v>50</v>
      </c>
      <c r="M30" s="166"/>
      <c r="N30" s="46" t="s">
        <v>49</v>
      </c>
      <c r="O30" s="24"/>
      <c r="P30" s="25"/>
      <c r="Q30" s="26"/>
      <c r="R30" s="25"/>
      <c r="S30" s="26"/>
      <c r="T30" s="35"/>
      <c r="U30" s="60">
        <v>8</v>
      </c>
      <c r="V30" s="61">
        <v>1590000</v>
      </c>
      <c r="W30" t="s">
        <v>50</v>
      </c>
    </row>
    <row r="31" spans="1:23" ht="27" customHeight="1" thickTop="1" thickBot="1" x14ac:dyDescent="0.2">
      <c r="A31" s="176"/>
      <c r="B31" s="47" t="s">
        <v>51</v>
      </c>
      <c r="C31" s="22">
        <f t="shared" ref="C31:J31" si="8">SUM(C29:C30)</f>
        <v>0</v>
      </c>
      <c r="D31" s="23">
        <f t="shared" si="8"/>
        <v>0</v>
      </c>
      <c r="E31" s="22">
        <f t="shared" si="8"/>
        <v>0</v>
      </c>
      <c r="F31" s="23">
        <f t="shared" si="8"/>
        <v>0</v>
      </c>
      <c r="G31" s="22">
        <f t="shared" si="8"/>
        <v>0</v>
      </c>
      <c r="H31" s="23">
        <f t="shared" si="8"/>
        <v>0</v>
      </c>
      <c r="I31" s="43">
        <f t="shared" si="8"/>
        <v>0</v>
      </c>
      <c r="J31" s="44">
        <f t="shared" si="8"/>
        <v>0</v>
      </c>
      <c r="K31" t="s">
        <v>52</v>
      </c>
      <c r="M31" s="167"/>
      <c r="N31" s="47" t="s">
        <v>51</v>
      </c>
      <c r="O31" s="22">
        <f t="shared" ref="O31:V31" si="9">SUM(O29:O30)</f>
        <v>0</v>
      </c>
      <c r="P31" s="23">
        <f t="shared" si="9"/>
        <v>0</v>
      </c>
      <c r="Q31" s="22">
        <f t="shared" si="9"/>
        <v>0</v>
      </c>
      <c r="R31" s="23">
        <f t="shared" si="9"/>
        <v>0</v>
      </c>
      <c r="S31" s="22">
        <f t="shared" si="9"/>
        <v>0</v>
      </c>
      <c r="T31" s="49">
        <f t="shared" si="9"/>
        <v>0</v>
      </c>
      <c r="U31" s="52">
        <f t="shared" si="9"/>
        <v>13</v>
      </c>
      <c r="V31" s="53">
        <f t="shared" si="9"/>
        <v>4570000</v>
      </c>
      <c r="W31" t="s">
        <v>52</v>
      </c>
    </row>
    <row r="32" spans="1:23" ht="27" customHeight="1" thickTop="1" thickBot="1" x14ac:dyDescent="0.2">
      <c r="A32" s="168" t="s">
        <v>53</v>
      </c>
      <c r="B32" s="169"/>
      <c r="C32" s="19">
        <f>C28-C31</f>
        <v>0</v>
      </c>
      <c r="D32" s="20">
        <f t="shared" ref="D32:J32" si="10">D28-D31</f>
        <v>0</v>
      </c>
      <c r="E32" s="19">
        <f t="shared" si="10"/>
        <v>0</v>
      </c>
      <c r="F32" s="20">
        <f t="shared" si="10"/>
        <v>0</v>
      </c>
      <c r="G32" s="19">
        <f t="shared" si="10"/>
        <v>0</v>
      </c>
      <c r="H32" s="36">
        <f t="shared" si="10"/>
        <v>0</v>
      </c>
      <c r="I32" s="66">
        <f t="shared" si="10"/>
        <v>0</v>
      </c>
      <c r="J32" s="67">
        <f t="shared" si="10"/>
        <v>0</v>
      </c>
      <c r="K32" t="s">
        <v>54</v>
      </c>
      <c r="M32" s="168" t="s">
        <v>53</v>
      </c>
      <c r="N32" s="169"/>
      <c r="O32" s="19">
        <f>O28-O31</f>
        <v>0</v>
      </c>
      <c r="P32" s="20">
        <f t="shared" ref="P32:T32" si="11">P28-P31</f>
        <v>0</v>
      </c>
      <c r="Q32" s="19">
        <f t="shared" si="11"/>
        <v>0</v>
      </c>
      <c r="R32" s="20">
        <f t="shared" si="11"/>
        <v>0</v>
      </c>
      <c r="S32" s="19">
        <f t="shared" si="11"/>
        <v>0</v>
      </c>
      <c r="T32" s="36">
        <f t="shared" si="11"/>
        <v>0</v>
      </c>
      <c r="U32" s="54">
        <f t="shared" ref="U32:V32" si="12">U28-U31</f>
        <v>94</v>
      </c>
      <c r="V32" s="55">
        <f t="shared" si="12"/>
        <v>28429631</v>
      </c>
      <c r="W32" t="s">
        <v>54</v>
      </c>
    </row>
    <row r="33" spans="1:23" ht="27" customHeight="1" x14ac:dyDescent="0.15">
      <c r="A33" s="28"/>
      <c r="B33" s="28"/>
      <c r="C33" s="29"/>
      <c r="D33" s="29"/>
      <c r="E33" s="29"/>
      <c r="F33" s="29"/>
      <c r="G33" s="29"/>
      <c r="H33" s="29"/>
      <c r="I33" s="48" t="str">
        <f>IF(I21=I32,"","賃上げ後の人数と賃上げ前の人数が一致していません。")</f>
        <v/>
      </c>
      <c r="J33" s="31"/>
      <c r="M33" s="28"/>
      <c r="N33" s="28"/>
      <c r="O33" s="29"/>
      <c r="P33" s="29"/>
      <c r="Q33" s="29"/>
      <c r="R33" s="29"/>
      <c r="S33" s="29"/>
      <c r="T33" s="29"/>
      <c r="U33" s="31"/>
      <c r="V33" s="31"/>
    </row>
    <row r="34" spans="1:23" ht="17.25" x14ac:dyDescent="0.2">
      <c r="B34" s="1" t="s">
        <v>58</v>
      </c>
      <c r="C34" s="1"/>
      <c r="D34" s="1"/>
      <c r="E34" s="1"/>
      <c r="F34" s="1"/>
      <c r="G34" s="1"/>
      <c r="H34" s="1"/>
      <c r="I34" s="1"/>
      <c r="J34" s="1"/>
      <c r="K34" s="1"/>
      <c r="L34" s="1"/>
      <c r="N34" s="1" t="s">
        <v>58</v>
      </c>
      <c r="O34" s="1"/>
      <c r="P34" s="1"/>
      <c r="Q34" s="1"/>
      <c r="R34" s="1"/>
      <c r="S34" s="1"/>
      <c r="T34" s="1"/>
      <c r="U34" s="1"/>
      <c r="V34" s="1"/>
      <c r="W34" s="1"/>
    </row>
    <row r="35" spans="1:23" ht="17.25" x14ac:dyDescent="0.2">
      <c r="B35" s="1"/>
      <c r="C35" s="1"/>
      <c r="D35" s="1"/>
      <c r="E35" s="1"/>
      <c r="F35" s="1"/>
      <c r="G35" s="1"/>
      <c r="H35" s="1"/>
      <c r="I35" s="1"/>
      <c r="J35" s="1"/>
      <c r="K35" s="1"/>
      <c r="L35" s="1"/>
      <c r="N35" s="1"/>
      <c r="O35" s="1"/>
      <c r="P35" s="1"/>
      <c r="Q35" s="1"/>
      <c r="R35" s="1"/>
      <c r="S35" s="1"/>
      <c r="T35" s="1"/>
      <c r="U35" s="1"/>
      <c r="V35" s="1"/>
      <c r="W35" s="1"/>
    </row>
    <row r="36" spans="1:23" ht="17.25" x14ac:dyDescent="0.2">
      <c r="B36" s="1"/>
      <c r="C36" s="7" t="s">
        <v>12</v>
      </c>
      <c r="D36" s="79" t="str">
        <f>E12&amp;""</f>
        <v>6</v>
      </c>
      <c r="E36" s="105" t="s">
        <v>13</v>
      </c>
      <c r="F36" s="105"/>
      <c r="G36" s="11" t="str">
        <f>G12</f>
        <v/>
      </c>
      <c r="H36" s="8" t="s">
        <v>14</v>
      </c>
      <c r="I36" s="10"/>
      <c r="J36" s="1"/>
      <c r="K36" s="1"/>
      <c r="L36" s="1"/>
      <c r="N36" s="1"/>
      <c r="O36" s="7" t="s">
        <v>12</v>
      </c>
      <c r="P36" s="79" t="str">
        <f>Q12&amp;""</f>
        <v>6</v>
      </c>
      <c r="Q36" s="105" t="s">
        <v>13</v>
      </c>
      <c r="R36" s="105"/>
      <c r="S36" s="11" t="str">
        <f>S12</f>
        <v>5</v>
      </c>
      <c r="T36" s="8" t="s">
        <v>14</v>
      </c>
      <c r="U36" s="10"/>
      <c r="V36" s="1"/>
      <c r="W36" s="1"/>
    </row>
    <row r="37" spans="1:23" ht="17.25" x14ac:dyDescent="0.2">
      <c r="B37" s="1"/>
      <c r="C37" s="152" t="s">
        <v>15</v>
      </c>
      <c r="D37" s="153"/>
      <c r="E37" s="153"/>
      <c r="F37" s="154"/>
      <c r="G37" s="170">
        <f>I21</f>
        <v>0</v>
      </c>
      <c r="H37" s="171"/>
      <c r="I37" s="171"/>
      <c r="J37" s="118" t="s">
        <v>16</v>
      </c>
      <c r="K37" s="1"/>
      <c r="L37" s="1"/>
      <c r="N37" s="1"/>
      <c r="O37" s="152" t="s">
        <v>15</v>
      </c>
      <c r="P37" s="153"/>
      <c r="Q37" s="153"/>
      <c r="R37" s="154"/>
      <c r="S37" s="170">
        <f>U21</f>
        <v>94</v>
      </c>
      <c r="T37" s="171"/>
      <c r="U37" s="171"/>
      <c r="V37" s="118" t="s">
        <v>16</v>
      </c>
    </row>
    <row r="38" spans="1:23" ht="17.25" x14ac:dyDescent="0.2">
      <c r="B38" s="1"/>
      <c r="C38" s="155"/>
      <c r="D38" s="156"/>
      <c r="E38" s="156"/>
      <c r="F38" s="157"/>
      <c r="G38" s="172"/>
      <c r="H38" s="173"/>
      <c r="I38" s="173"/>
      <c r="J38" s="118"/>
      <c r="K38" s="1"/>
      <c r="L38" s="1"/>
      <c r="N38" s="1"/>
      <c r="O38" s="155"/>
      <c r="P38" s="156"/>
      <c r="Q38" s="156"/>
      <c r="R38" s="157"/>
      <c r="S38" s="172"/>
      <c r="T38" s="173"/>
      <c r="U38" s="173"/>
      <c r="V38" s="118"/>
    </row>
    <row r="39" spans="1:23" ht="17.25" x14ac:dyDescent="0.2">
      <c r="B39" s="1"/>
      <c r="C39" s="152" t="s">
        <v>59</v>
      </c>
      <c r="D39" s="153"/>
      <c r="E39" s="153"/>
      <c r="F39" s="154"/>
      <c r="G39" s="170">
        <f>J21</f>
        <v>0</v>
      </c>
      <c r="H39" s="171"/>
      <c r="I39" s="171"/>
      <c r="J39" s="118" t="s">
        <v>19</v>
      </c>
      <c r="K39" s="80"/>
      <c r="L39" s="80"/>
      <c r="N39" s="1"/>
      <c r="O39" s="152" t="s">
        <v>59</v>
      </c>
      <c r="P39" s="153"/>
      <c r="Q39" s="153"/>
      <c r="R39" s="154"/>
      <c r="S39" s="170">
        <f>V21</f>
        <v>27499631</v>
      </c>
      <c r="T39" s="171"/>
      <c r="U39" s="171"/>
      <c r="V39" s="118" t="s">
        <v>19</v>
      </c>
    </row>
    <row r="40" spans="1:23" ht="17.25" x14ac:dyDescent="0.2">
      <c r="B40" s="1"/>
      <c r="C40" s="155"/>
      <c r="D40" s="156"/>
      <c r="E40" s="156"/>
      <c r="F40" s="157"/>
      <c r="G40" s="172"/>
      <c r="H40" s="173"/>
      <c r="I40" s="173"/>
      <c r="J40" s="118"/>
      <c r="K40" s="80"/>
      <c r="L40" s="80"/>
      <c r="N40" s="1"/>
      <c r="O40" s="155"/>
      <c r="P40" s="156"/>
      <c r="Q40" s="156"/>
      <c r="R40" s="157"/>
      <c r="S40" s="172"/>
      <c r="T40" s="173"/>
      <c r="U40" s="173"/>
      <c r="V40" s="118"/>
    </row>
    <row r="41" spans="1:23" ht="17.25" x14ac:dyDescent="0.15">
      <c r="B41" s="77"/>
      <c r="C41" s="4"/>
      <c r="D41" s="4"/>
      <c r="E41" s="4"/>
      <c r="F41" s="77"/>
      <c r="G41" s="4"/>
      <c r="H41" s="4"/>
      <c r="I41" s="4"/>
      <c r="J41" s="4"/>
      <c r="K41" s="77"/>
      <c r="L41" s="4"/>
      <c r="N41" s="77"/>
      <c r="O41" s="4"/>
      <c r="P41" s="4"/>
      <c r="Q41" s="4"/>
      <c r="R41" s="77"/>
      <c r="S41" s="4"/>
      <c r="T41" s="4"/>
      <c r="U41" s="4"/>
      <c r="V41" s="4"/>
      <c r="W41" s="77"/>
    </row>
    <row r="42" spans="1:23" ht="17.25" x14ac:dyDescent="0.15">
      <c r="B42" s="77"/>
      <c r="C42" s="4"/>
      <c r="D42" s="4"/>
      <c r="E42" s="4"/>
      <c r="F42" s="77"/>
      <c r="G42" s="4"/>
      <c r="H42" s="4"/>
      <c r="I42" s="4"/>
      <c r="J42" s="4"/>
      <c r="K42" s="77"/>
      <c r="L42" s="4"/>
      <c r="N42" s="77"/>
      <c r="O42" s="4"/>
      <c r="P42" s="4"/>
      <c r="Q42" s="4"/>
      <c r="R42" s="77"/>
      <c r="S42" s="4"/>
      <c r="T42" s="4"/>
      <c r="U42" s="4"/>
      <c r="V42" s="4"/>
      <c r="W42" s="77"/>
    </row>
    <row r="43" spans="1:23" ht="17.25" x14ac:dyDescent="0.15">
      <c r="B43" s="77"/>
      <c r="C43" s="4"/>
      <c r="D43" s="4"/>
      <c r="E43" s="4"/>
      <c r="F43" s="77"/>
      <c r="G43" s="4"/>
      <c r="H43" s="4"/>
      <c r="I43" s="4"/>
      <c r="J43" s="4"/>
      <c r="K43" s="77"/>
      <c r="L43" s="4"/>
      <c r="N43" s="77"/>
      <c r="O43" s="4"/>
      <c r="P43" s="4"/>
      <c r="Q43" s="4"/>
      <c r="R43" s="77"/>
      <c r="S43" s="4"/>
      <c r="T43" s="4"/>
      <c r="U43" s="4"/>
      <c r="V43" s="4"/>
      <c r="W43" s="77"/>
    </row>
    <row r="44" spans="1:23" ht="17.25" x14ac:dyDescent="0.15">
      <c r="B44" s="77"/>
      <c r="C44" s="4"/>
      <c r="D44" s="4"/>
      <c r="E44" s="4"/>
      <c r="F44" s="77"/>
      <c r="G44" s="4"/>
      <c r="H44" s="4"/>
      <c r="I44" s="4"/>
      <c r="J44" s="4"/>
      <c r="K44" s="77"/>
      <c r="L44" s="4"/>
      <c r="N44" s="77"/>
      <c r="O44" s="4"/>
      <c r="P44" s="4"/>
      <c r="Q44" s="4"/>
      <c r="R44" s="77"/>
      <c r="S44" s="4"/>
      <c r="T44" s="4"/>
      <c r="U44" s="4"/>
      <c r="V44" s="4"/>
      <c r="W44" s="77"/>
    </row>
    <row r="45" spans="1:23" ht="17.25" x14ac:dyDescent="0.2">
      <c r="B45" s="83" t="s">
        <v>60</v>
      </c>
      <c r="C45" s="1"/>
      <c r="D45" s="1"/>
      <c r="E45" s="1"/>
      <c r="F45" s="1"/>
      <c r="G45" s="1"/>
      <c r="H45" s="1"/>
      <c r="I45" s="1"/>
      <c r="J45" s="1"/>
      <c r="K45" s="1"/>
      <c r="L45" s="1"/>
      <c r="N45" s="1" t="s">
        <v>60</v>
      </c>
      <c r="O45" s="1"/>
      <c r="P45" s="1"/>
      <c r="Q45" s="1"/>
      <c r="R45" s="1"/>
      <c r="S45" s="1"/>
      <c r="T45" s="1"/>
      <c r="U45" s="1"/>
      <c r="V45" s="1"/>
      <c r="W45" s="1"/>
    </row>
    <row r="46" spans="1:23" ht="17.25" x14ac:dyDescent="0.2">
      <c r="B46" s="1"/>
      <c r="C46" s="1"/>
      <c r="D46" s="1"/>
      <c r="E46" s="1"/>
      <c r="F46" s="1"/>
      <c r="G46" s="1"/>
      <c r="H46" s="1"/>
      <c r="I46" s="1"/>
      <c r="J46" s="1"/>
      <c r="K46" s="1"/>
      <c r="L46" s="1"/>
      <c r="N46" s="1"/>
      <c r="O46" s="1"/>
      <c r="P46" s="1"/>
      <c r="Q46" s="1"/>
      <c r="R46" s="1"/>
      <c r="S46" s="1"/>
      <c r="T46" s="1"/>
      <c r="U46" s="1"/>
      <c r="V46" s="1"/>
      <c r="W46" s="1"/>
    </row>
    <row r="47" spans="1:23" ht="17.25" x14ac:dyDescent="0.2">
      <c r="B47" s="1"/>
      <c r="C47" s="7" t="s">
        <v>12</v>
      </c>
      <c r="D47" s="79" t="str">
        <f>E23&amp;""</f>
        <v>7</v>
      </c>
      <c r="E47" s="105" t="s">
        <v>13</v>
      </c>
      <c r="F47" s="105"/>
      <c r="G47" s="11" t="str">
        <f>G23&amp;""</f>
        <v/>
      </c>
      <c r="H47" s="8" t="s">
        <v>14</v>
      </c>
      <c r="I47" s="10"/>
      <c r="J47" s="1"/>
      <c r="K47" s="1"/>
      <c r="L47" s="1"/>
      <c r="N47" s="1"/>
      <c r="O47" s="7" t="s">
        <v>12</v>
      </c>
      <c r="P47" s="79" t="str">
        <f>Q23&amp;""</f>
        <v>7</v>
      </c>
      <c r="Q47" s="105" t="s">
        <v>13</v>
      </c>
      <c r="R47" s="105"/>
      <c r="S47" s="11" t="str">
        <f>S23&amp;""</f>
        <v>5</v>
      </c>
      <c r="T47" s="8" t="s">
        <v>14</v>
      </c>
      <c r="U47" s="10"/>
      <c r="V47" s="1"/>
      <c r="W47" s="1"/>
    </row>
    <row r="48" spans="1:23" ht="17.25" x14ac:dyDescent="0.2">
      <c r="B48" s="1"/>
      <c r="C48" s="152" t="s">
        <v>15</v>
      </c>
      <c r="D48" s="153"/>
      <c r="E48" s="153"/>
      <c r="F48" s="154"/>
      <c r="G48" s="170">
        <f>I32</f>
        <v>0</v>
      </c>
      <c r="H48" s="171"/>
      <c r="I48" s="171"/>
      <c r="J48" s="118" t="s">
        <v>16</v>
      </c>
      <c r="K48" s="1"/>
      <c r="L48" s="1"/>
      <c r="N48" s="1"/>
      <c r="O48" s="152" t="s">
        <v>15</v>
      </c>
      <c r="P48" s="153"/>
      <c r="Q48" s="153"/>
      <c r="R48" s="154"/>
      <c r="S48" s="170">
        <f>U32</f>
        <v>94</v>
      </c>
      <c r="T48" s="171"/>
      <c r="U48" s="171"/>
      <c r="V48" s="118" t="s">
        <v>16</v>
      </c>
    </row>
    <row r="49" spans="2:25" ht="17.25" x14ac:dyDescent="0.2">
      <c r="B49" s="1"/>
      <c r="C49" s="155"/>
      <c r="D49" s="156"/>
      <c r="E49" s="156"/>
      <c r="F49" s="157"/>
      <c r="G49" s="172"/>
      <c r="H49" s="173"/>
      <c r="I49" s="173"/>
      <c r="J49" s="118"/>
      <c r="K49" s="1"/>
      <c r="L49" s="1"/>
      <c r="N49" s="1"/>
      <c r="O49" s="155"/>
      <c r="P49" s="156"/>
      <c r="Q49" s="156"/>
      <c r="R49" s="157"/>
      <c r="S49" s="172"/>
      <c r="T49" s="173"/>
      <c r="U49" s="173"/>
      <c r="V49" s="118"/>
    </row>
    <row r="50" spans="2:25" ht="17.25" x14ac:dyDescent="0.2">
      <c r="B50" s="1"/>
      <c r="C50" s="152" t="s">
        <v>59</v>
      </c>
      <c r="D50" s="153"/>
      <c r="E50" s="153"/>
      <c r="F50" s="154"/>
      <c r="G50" s="170">
        <f>J32</f>
        <v>0</v>
      </c>
      <c r="H50" s="171"/>
      <c r="I50" s="171"/>
      <c r="J50" s="118" t="s">
        <v>19</v>
      </c>
      <c r="K50" s="80"/>
      <c r="L50" s="80"/>
      <c r="N50" s="1"/>
      <c r="O50" s="152" t="s">
        <v>59</v>
      </c>
      <c r="P50" s="153"/>
      <c r="Q50" s="153"/>
      <c r="R50" s="154"/>
      <c r="S50" s="170">
        <f>V32</f>
        <v>28429631</v>
      </c>
      <c r="T50" s="171"/>
      <c r="U50" s="171"/>
      <c r="V50" s="118" t="s">
        <v>19</v>
      </c>
    </row>
    <row r="51" spans="2:25" ht="17.25" x14ac:dyDescent="0.2">
      <c r="B51" s="1"/>
      <c r="C51" s="155"/>
      <c r="D51" s="156"/>
      <c r="E51" s="156"/>
      <c r="F51" s="157"/>
      <c r="G51" s="172"/>
      <c r="H51" s="173"/>
      <c r="I51" s="173"/>
      <c r="J51" s="118"/>
      <c r="K51" s="80"/>
      <c r="L51" s="80"/>
      <c r="N51" s="1"/>
      <c r="O51" s="155"/>
      <c r="P51" s="156"/>
      <c r="Q51" s="156"/>
      <c r="R51" s="157"/>
      <c r="S51" s="172"/>
      <c r="T51" s="173"/>
      <c r="U51" s="173"/>
      <c r="V51" s="118"/>
    </row>
    <row r="52" spans="2:25" ht="17.25" x14ac:dyDescent="0.2">
      <c r="B52" s="1"/>
      <c r="C52" s="1"/>
      <c r="D52" s="1"/>
      <c r="E52" s="1"/>
      <c r="F52" s="1"/>
      <c r="G52" s="1"/>
      <c r="H52" s="1"/>
      <c r="I52" s="1"/>
      <c r="J52" s="1"/>
      <c r="K52" s="1"/>
      <c r="L52" s="1"/>
      <c r="N52" s="1"/>
      <c r="O52" s="1"/>
      <c r="P52" s="1"/>
      <c r="Q52" s="1"/>
      <c r="R52" s="1"/>
      <c r="S52" s="1"/>
      <c r="T52" s="1"/>
      <c r="U52" s="1"/>
      <c r="V52" s="1"/>
      <c r="W52" s="1"/>
    </row>
    <row r="53" spans="2:25" ht="18" thickBot="1" x14ac:dyDescent="0.25">
      <c r="B53" s="1"/>
      <c r="C53" s="1"/>
      <c r="D53" s="1"/>
      <c r="E53" s="1"/>
      <c r="F53" s="1"/>
      <c r="G53" s="1"/>
      <c r="H53" s="1"/>
      <c r="I53" s="1"/>
      <c r="J53" s="1"/>
      <c r="K53" s="1"/>
      <c r="L53" s="1"/>
      <c r="N53" s="1"/>
      <c r="O53" s="1"/>
      <c r="P53" s="1"/>
      <c r="Q53" s="1"/>
      <c r="R53" s="1"/>
      <c r="S53" s="1"/>
      <c r="T53" s="1"/>
      <c r="U53" s="1"/>
      <c r="V53" s="1"/>
      <c r="W53" s="1"/>
    </row>
    <row r="54" spans="2:25" ht="17.25" x14ac:dyDescent="0.2">
      <c r="B54" s="1"/>
      <c r="C54" s="5"/>
      <c r="D54" s="1"/>
      <c r="E54" s="1"/>
      <c r="F54" s="146" t="s">
        <v>61</v>
      </c>
      <c r="G54" s="147"/>
      <c r="H54" s="148"/>
      <c r="I54" s="179" t="str">
        <f>IFERROR(ROUNDDOWN((G50-G39)/G39,3),"")</f>
        <v/>
      </c>
      <c r="J54" s="180"/>
      <c r="K54" s="1"/>
      <c r="N54" s="1"/>
      <c r="O54" s="5"/>
      <c r="P54" s="1"/>
      <c r="Q54" s="1"/>
      <c r="R54" s="146" t="s">
        <v>61</v>
      </c>
      <c r="S54" s="147"/>
      <c r="T54" s="148"/>
      <c r="U54" s="160">
        <f>ROUNDDOWN((S50-S39)/S39,3)</f>
        <v>3.3000000000000002E-2</v>
      </c>
      <c r="V54" s="161"/>
      <c r="W54" s="1"/>
    </row>
    <row r="55" spans="2:25" ht="18" thickBot="1" x14ac:dyDescent="0.25">
      <c r="B55" s="1"/>
      <c r="C55" s="1"/>
      <c r="D55" s="6"/>
      <c r="E55" s="6"/>
      <c r="F55" s="149"/>
      <c r="G55" s="150"/>
      <c r="H55" s="151"/>
      <c r="I55" s="181"/>
      <c r="J55" s="182"/>
      <c r="K55" s="1"/>
      <c r="N55" s="1"/>
      <c r="O55" s="1"/>
      <c r="P55" s="6"/>
      <c r="Q55" s="6"/>
      <c r="R55" s="149"/>
      <c r="S55" s="150"/>
      <c r="T55" s="151"/>
      <c r="U55" s="162"/>
      <c r="V55" s="163"/>
      <c r="W55" s="1"/>
    </row>
    <row r="56" spans="2:25" ht="17.25" x14ac:dyDescent="0.2">
      <c r="B56" s="1"/>
      <c r="C56" s="1"/>
      <c r="D56" s="1"/>
      <c r="E56" s="1"/>
      <c r="F56" s="1"/>
      <c r="G56" s="1"/>
      <c r="H56" s="1"/>
      <c r="I56" s="30" t="s">
        <v>22</v>
      </c>
      <c r="J56" s="1"/>
      <c r="K56" s="1"/>
      <c r="N56" s="1"/>
      <c r="O56" s="1"/>
      <c r="P56" s="1"/>
      <c r="Q56" s="1"/>
      <c r="R56" s="1"/>
      <c r="S56" s="1"/>
      <c r="T56" s="1"/>
      <c r="U56" s="94" t="s">
        <v>22</v>
      </c>
      <c r="V56" s="1"/>
      <c r="W56" s="1"/>
    </row>
    <row r="57" spans="2:25" ht="17.25" x14ac:dyDescent="0.2">
      <c r="F57" s="1"/>
      <c r="G57" s="78"/>
      <c r="H57" s="78"/>
      <c r="I57" s="78"/>
      <c r="J57" s="78"/>
      <c r="K57" s="78"/>
      <c r="L57" s="78"/>
      <c r="R57" s="1"/>
      <c r="S57" s="78"/>
      <c r="T57" s="78"/>
      <c r="U57" s="78"/>
      <c r="V57" s="78"/>
      <c r="W57" s="78"/>
      <c r="X57" s="78"/>
      <c r="Y57" s="1"/>
    </row>
    <row r="65" spans="20:20" x14ac:dyDescent="0.15">
      <c r="T65" s="95"/>
    </row>
    <row r="66" spans="20:20" x14ac:dyDescent="0.15">
      <c r="T66" s="96"/>
    </row>
  </sheetData>
  <mergeCells count="70">
    <mergeCell ref="B10:J10"/>
    <mergeCell ref="A8:F8"/>
    <mergeCell ref="E36:F36"/>
    <mergeCell ref="C37:F38"/>
    <mergeCell ref="J37:J38"/>
    <mergeCell ref="E15:F15"/>
    <mergeCell ref="G15:H15"/>
    <mergeCell ref="G37:I38"/>
    <mergeCell ref="A28:B28"/>
    <mergeCell ref="A32:B32"/>
    <mergeCell ref="A29:A31"/>
    <mergeCell ref="G26:H26"/>
    <mergeCell ref="I26:J26"/>
    <mergeCell ref="I15:J15"/>
    <mergeCell ref="A21:B21"/>
    <mergeCell ref="A15:B16"/>
    <mergeCell ref="G39:I40"/>
    <mergeCell ref="G48:I49"/>
    <mergeCell ref="G50:I51"/>
    <mergeCell ref="F54:H55"/>
    <mergeCell ref="I54:J55"/>
    <mergeCell ref="C39:F40"/>
    <mergeCell ref="J39:J40"/>
    <mergeCell ref="E47:F47"/>
    <mergeCell ref="C48:F49"/>
    <mergeCell ref="J48:J49"/>
    <mergeCell ref="C50:F51"/>
    <mergeCell ref="J50:J51"/>
    <mergeCell ref="A26:B27"/>
    <mergeCell ref="A17:B17"/>
    <mergeCell ref="A18:A20"/>
    <mergeCell ref="U15:V15"/>
    <mergeCell ref="M17:N17"/>
    <mergeCell ref="M18:M20"/>
    <mergeCell ref="M21:N21"/>
    <mergeCell ref="M15:N16"/>
    <mergeCell ref="O15:P15"/>
    <mergeCell ref="Q15:R15"/>
    <mergeCell ref="U26:V26"/>
    <mergeCell ref="Q26:R26"/>
    <mergeCell ref="U54:V55"/>
    <mergeCell ref="M28:N28"/>
    <mergeCell ref="M29:M31"/>
    <mergeCell ref="M32:N32"/>
    <mergeCell ref="M26:N27"/>
    <mergeCell ref="O26:P26"/>
    <mergeCell ref="S37:U38"/>
    <mergeCell ref="S39:U40"/>
    <mergeCell ref="S48:U49"/>
    <mergeCell ref="S50:U51"/>
    <mergeCell ref="V48:V49"/>
    <mergeCell ref="V50:V51"/>
    <mergeCell ref="V37:V38"/>
    <mergeCell ref="V39:V40"/>
    <mergeCell ref="A12:C12"/>
    <mergeCell ref="A23:C23"/>
    <mergeCell ref="M12:O12"/>
    <mergeCell ref="M23:O23"/>
    <mergeCell ref="R54:T55"/>
    <mergeCell ref="Q47:R47"/>
    <mergeCell ref="O48:R49"/>
    <mergeCell ref="O50:R51"/>
    <mergeCell ref="Q36:R36"/>
    <mergeCell ref="O37:R38"/>
    <mergeCell ref="O39:R40"/>
    <mergeCell ref="S26:T26"/>
    <mergeCell ref="S15:T15"/>
    <mergeCell ref="C15:D15"/>
    <mergeCell ref="C26:D26"/>
    <mergeCell ref="E26:F26"/>
  </mergeCells>
  <phoneticPr fontId="3"/>
  <printOptions horizontalCentered="1"/>
  <pageMargins left="0.31496062992125984" right="0.31496062992125984" top="0.55118110236220474" bottom="0.55118110236220474"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【様式第１号の５】誓約書（補助率引上げ要件）</vt:lpstr>
      <vt:lpstr>給与支給総額（月額）算出表</vt:lpstr>
      <vt:lpstr>'【様式第１号の５】誓約書（補助率引上げ要件）'!Print_Area</vt:lpstr>
      <vt:lpstr>'給与支給総額（月額）算出表'!Print_Area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2025-02-13T00:41:35Z</dcterms:created>
  <dcterms:modified xsi:type="dcterms:W3CDTF">2025-04-18T01:05:40Z</dcterms:modified>
  <cp:category/>
  <cp:contentStatus/>
</cp:coreProperties>
</file>