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defaultThemeVersion="166925"/>
  <xr:revisionPtr revIDLastSave="0" documentId="13_ncr:1_{C002541E-3B73-4982-AE35-4D89FCB60F68}" xr6:coauthVersionLast="47" xr6:coauthVersionMax="47" xr10:uidLastSave="{00000000-0000-0000-0000-000000000000}"/>
  <bookViews>
    <workbookView xWindow="-120" yWindow="-120" windowWidth="29040" windowHeight="15840" tabRatio="744" xr2:uid="{97EA6849-0796-465F-A5F3-2C1065239262}"/>
  </bookViews>
  <sheets>
    <sheet name="Sheet1" sheetId="1" r:id="rId1"/>
  </sheets>
  <definedNames>
    <definedName name="_xlnm.Print_Area" localSheetId="0">Sheet1!$A$1:$AI$54</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7" i="1" l="1"/>
  <c r="T7" i="1"/>
  <c r="L17" i="1" l="1"/>
  <c r="J17" i="1"/>
  <c r="V32" i="1" s="1"/>
  <c r="Z7" i="1"/>
  <c r="Z17" i="1" s="1"/>
  <c r="R7" i="1"/>
  <c r="R17" i="1" s="1"/>
  <c r="AB17" i="1"/>
  <c r="T17" i="1"/>
  <c r="AB32" i="1" l="1"/>
  <c r="Y32" i="1"/>
  <c r="AB39" i="1"/>
  <c r="Y39" i="1"/>
  <c r="V39" i="1"/>
  <c r="AB38" i="1"/>
  <c r="Y38" i="1"/>
  <c r="V38" i="1"/>
  <c r="AB37" i="1"/>
  <c r="Y37" i="1"/>
  <c r="V37" i="1"/>
  <c r="AB36" i="1"/>
  <c r="Y36" i="1"/>
  <c r="V36" i="1"/>
  <c r="AA21" i="1" l="1"/>
  <c r="AB35" i="1" s="1"/>
  <c r="AA20" i="1"/>
  <c r="AB34" i="1" s="1"/>
  <c r="S21" i="1"/>
  <c r="Y35" i="1" s="1"/>
  <c r="S20" i="1"/>
  <c r="Y34" i="1" s="1"/>
  <c r="K21" i="1"/>
  <c r="V35" i="1" s="1"/>
  <c r="K20" i="1"/>
  <c r="V34" i="1" s="1"/>
  <c r="AB33" i="1"/>
  <c r="Y33" i="1"/>
  <c r="V33" i="1"/>
  <c r="V40" i="1" l="1"/>
  <c r="G9" i="1" s="1"/>
  <c r="Y40" i="1"/>
  <c r="O9" i="1" s="1"/>
  <c r="AB40" i="1"/>
  <c r="W9" i="1" s="1"/>
  <c r="O10" i="1" l="1"/>
  <c r="W10" i="1"/>
</calcChain>
</file>

<file path=xl/sharedStrings.xml><?xml version="1.0" encoding="utf-8"?>
<sst xmlns="http://schemas.openxmlformats.org/spreadsheetml/2006/main" count="148" uniqueCount="88">
  <si>
    <t>１「二酸化炭素排出量の削減計画」</t>
    <phoneticPr fontId="3"/>
  </si>
  <si>
    <t>※中段の２「エネルギー使用量入力表」の赤枠内(黄色セル)に必要な数値を入力してください。</t>
    <phoneticPr fontId="3"/>
  </si>
  <si>
    <t>　下表の二酸化炭素排出量（薄緑セル）に自動的に反映されます。</t>
    <phoneticPr fontId="3"/>
  </si>
  <si>
    <t>　事業完了予定：</t>
    <rPh sb="1" eb="5">
      <t>ジギョウカンリョウ</t>
    </rPh>
    <rPh sb="5" eb="7">
      <t>ヨテイ</t>
    </rPh>
    <phoneticPr fontId="3"/>
  </si>
  <si>
    <t>令</t>
    <rPh sb="0" eb="1">
      <t>レイ</t>
    </rPh>
    <phoneticPr fontId="3"/>
  </si>
  <si>
    <t>和</t>
    <rPh sb="0" eb="1">
      <t>ワ</t>
    </rPh>
    <phoneticPr fontId="3"/>
  </si>
  <si>
    <t>年</t>
    <rPh sb="0" eb="1">
      <t>ネン</t>
    </rPh>
    <phoneticPr fontId="3"/>
  </si>
  <si>
    <t>月</t>
    <rPh sb="0" eb="1">
      <t>ガツ</t>
    </rPh>
    <phoneticPr fontId="3"/>
  </si>
  <si>
    <t>（例：令和7年10月）</t>
    <phoneticPr fontId="3"/>
  </si>
  <si>
    <t>区分</t>
    <rPh sb="0" eb="2">
      <t>クブン</t>
    </rPh>
    <phoneticPr fontId="3"/>
  </si>
  <si>
    <t>a 直近</t>
    <phoneticPr fontId="3"/>
  </si>
  <si>
    <t>b 事業完了１年後</t>
    <rPh sb="2" eb="4">
      <t>ジギョウ</t>
    </rPh>
    <phoneticPr fontId="3"/>
  </si>
  <si>
    <t>c 事業完了２年後</t>
    <rPh sb="2" eb="4">
      <t>ジギョウ</t>
    </rPh>
    <phoneticPr fontId="3"/>
  </si>
  <si>
    <t>※＿部分要記載</t>
    <rPh sb="2" eb="4">
      <t>ブブン</t>
    </rPh>
    <rPh sb="4" eb="5">
      <t>ヨウ</t>
    </rPh>
    <rPh sb="5" eb="7">
      <t>キサイ</t>
    </rPh>
    <phoneticPr fontId="3"/>
  </si>
  <si>
    <t>（例：令和7年9月）</t>
    <phoneticPr fontId="3"/>
  </si>
  <si>
    <t>（例：令和8年10月）</t>
    <phoneticPr fontId="3"/>
  </si>
  <si>
    <t>（例：令和9年10月）</t>
    <phoneticPr fontId="3"/>
  </si>
  <si>
    <t> 二酸化炭素
　排出量（tCO2）</t>
    <phoneticPr fontId="3"/>
  </si>
  <si>
    <t>二酸化炭素排出量の
直近期末比</t>
    <phoneticPr fontId="3"/>
  </si>
  <si>
    <t>エネルギーの種類</t>
    <rPh sb="6" eb="8">
      <t>シュルイ</t>
    </rPh>
    <phoneticPr fontId="3"/>
  </si>
  <si>
    <t>直近のエネルギー
使用量を入力
↓</t>
    <phoneticPr fontId="3"/>
  </si>
  <si>
    <t>①単位変更
LPガス㎥→ｔ
都市ガス㎥→千N㎥</t>
    <phoneticPr fontId="3"/>
  </si>
  <si>
    <t>事業完了１年後のエネルギー予定使用量を入力
↓</t>
    <phoneticPr fontId="3"/>
  </si>
  <si>
    <t>事業完了２年後のエネルギー予定使用量を入力
↓</t>
    <phoneticPr fontId="3"/>
  </si>
  <si>
    <t>電気</t>
    <rPh sb="0" eb="2">
      <t>デンキ</t>
    </rPh>
    <phoneticPr fontId="2"/>
  </si>
  <si>
    <t>kWh</t>
  </si>
  <si>
    <t>LPガス</t>
  </si>
  <si>
    <t>㎥</t>
  </si>
  <si>
    <t>都市ガス</t>
    <rPh sb="0" eb="2">
      <t>トシ</t>
    </rPh>
    <phoneticPr fontId="2"/>
  </si>
  <si>
    <t>A重油</t>
    <rPh sb="1" eb="3">
      <t>ジュウユ</t>
    </rPh>
    <phoneticPr fontId="2"/>
  </si>
  <si>
    <t>L</t>
  </si>
  <si>
    <t>灯油</t>
    <rPh sb="0" eb="2">
      <t>トウユ</t>
    </rPh>
    <phoneticPr fontId="2"/>
  </si>
  <si>
    <t>ガソリン</t>
  </si>
  <si>
    <t>軽油</t>
    <rPh sb="0" eb="2">
      <t>ケイユ</t>
    </rPh>
    <phoneticPr fontId="2"/>
  </si>
  <si>
    <t>二酸化炭素排出量算定表</t>
    <phoneticPr fontId="3"/>
  </si>
  <si>
    <t>②</t>
    <phoneticPr fontId="3"/>
  </si>
  <si>
    <t>③</t>
    <phoneticPr fontId="3"/>
  </si>
  <si>
    <t>④</t>
    <phoneticPr fontId="3"/>
  </si>
  <si>
    <t>二酸化炭素排出量(tCO2)</t>
    <phoneticPr fontId="3"/>
  </si>
  <si>
    <t>単位発熱量</t>
    <phoneticPr fontId="3"/>
  </si>
  <si>
    <t>排出係数</t>
    <phoneticPr fontId="3"/>
  </si>
  <si>
    <t>換算係数</t>
    <phoneticPr fontId="3"/>
  </si>
  <si>
    <t>b 事業完了</t>
    <rPh sb="2" eb="4">
      <t>ジギョウ</t>
    </rPh>
    <phoneticPr fontId="3"/>
  </si>
  <si>
    <t>c 事業完了</t>
    <rPh sb="2" eb="4">
      <t>ジギョウ</t>
    </rPh>
    <phoneticPr fontId="3"/>
  </si>
  <si>
    <t>１年後</t>
    <phoneticPr fontId="3"/>
  </si>
  <si>
    <t>２年後</t>
    <phoneticPr fontId="3"/>
  </si>
  <si>
    <t>tCO2/kWh</t>
  </si>
  <si>
    <t>①×③</t>
  </si>
  <si>
    <t>GJ/t</t>
  </si>
  <si>
    <t>tC/GJ</t>
  </si>
  <si>
    <t>/</t>
    <phoneticPr fontId="3"/>
  </si>
  <si>
    <t>①×②×③×④</t>
  </si>
  <si>
    <t>GJ/千N㎥</t>
    <rPh sb="3" eb="4">
      <t>セン</t>
    </rPh>
    <phoneticPr fontId="2"/>
  </si>
  <si>
    <t>GJ/kL</t>
  </si>
  <si>
    <t>※</t>
    <phoneticPr fontId="3"/>
  </si>
  <si>
    <t>本表のLPガスの単位変更（m3→ｔ）は「温室効果ガス排出量算定・報告マニュアル Ver.4.9」令和5年4月（環境省、経済産業省）、</t>
    <phoneticPr fontId="3"/>
  </si>
  <si>
    <t>都市ガスの単位変更（m3→Nm3）は「地方公共団体実行計画（区域施策編）策定・実施マニュアル」令和5年3月（環境省）に示された値を</t>
    <phoneticPr fontId="3"/>
  </si>
  <si>
    <t>使用しています。</t>
    <phoneticPr fontId="3"/>
  </si>
  <si>
    <t>本表の単位発熱量及び排出係数は、地球温暖化対策の推進に関する法律施行令によるものであり、</t>
    <phoneticPr fontId="3"/>
  </si>
  <si>
    <t>「温室効果ガス排出量算定・報告・公表制度」ウェブサイト（https://ghg-santeikohyo.env.go.jp/）に示された値です。</t>
    <phoneticPr fontId="3"/>
  </si>
  <si>
    <t>電気排出係数は，令和２年度の北陸電力の排出係数を使用しています。</t>
    <phoneticPr fontId="3"/>
  </si>
  <si>
    <t>単位</t>
    <rPh sb="0" eb="2">
      <t>タンイ</t>
    </rPh>
    <phoneticPr fontId="3"/>
  </si>
  <si>
    <t>読み</t>
    <rPh sb="0" eb="1">
      <t>ヨ</t>
    </rPh>
    <phoneticPr fontId="3"/>
  </si>
  <si>
    <t>意味</t>
    <rPh sb="0" eb="2">
      <t>イミ</t>
    </rPh>
    <phoneticPr fontId="3"/>
  </si>
  <si>
    <t>Wh</t>
  </si>
  <si>
    <t>ワットアワー</t>
  </si>
  <si>
    <t>１時間１ワットの電力を使用した時の電力量</t>
    <rPh sb="1" eb="3">
      <t>ジカン</t>
    </rPh>
    <rPh sb="8" eb="10">
      <t>デンリョク</t>
    </rPh>
    <rPh sb="11" eb="13">
      <t>シヨウ</t>
    </rPh>
    <rPh sb="15" eb="16">
      <t>トキ</t>
    </rPh>
    <rPh sb="17" eb="19">
      <t>デンリョク</t>
    </rPh>
    <rPh sb="19" eb="20">
      <t>リョウ</t>
    </rPh>
    <phoneticPr fontId="2"/>
  </si>
  <si>
    <t>t</t>
  </si>
  <si>
    <t>トン</t>
  </si>
  <si>
    <t>重さの単位（1,000kg=1t）</t>
    <rPh sb="0" eb="1">
      <t>オモ</t>
    </rPh>
    <rPh sb="3" eb="5">
      <t>タンイ</t>
    </rPh>
    <phoneticPr fontId="2"/>
  </si>
  <si>
    <t>立法メートル</t>
    <rPh sb="0" eb="2">
      <t>リッポウ</t>
    </rPh>
    <phoneticPr fontId="2"/>
  </si>
  <si>
    <t>体積の単位（1辺が1mの立方体の体積）</t>
    <rPh sb="0" eb="2">
      <t>タイセキ</t>
    </rPh>
    <rPh sb="3" eb="5">
      <t>タンイ</t>
    </rPh>
    <rPh sb="12" eb="15">
      <t>リッポウタイ</t>
    </rPh>
    <rPh sb="16" eb="18">
      <t>タイセキ</t>
    </rPh>
    <phoneticPr fontId="2"/>
  </si>
  <si>
    <t>リットル</t>
  </si>
  <si>
    <t>体積の単位（1,000L=1㎥）</t>
    <rPh sb="0" eb="2">
      <t>タイセキ</t>
    </rPh>
    <rPh sb="3" eb="5">
      <t>タンイ</t>
    </rPh>
    <phoneticPr fontId="2"/>
  </si>
  <si>
    <t>J</t>
  </si>
  <si>
    <t>ジュール</t>
  </si>
  <si>
    <t>エネルギー、熱量の単位</t>
    <rPh sb="6" eb="8">
      <t>ネツリョウ</t>
    </rPh>
    <rPh sb="9" eb="11">
      <t>タンイ</t>
    </rPh>
    <phoneticPr fontId="2"/>
  </si>
  <si>
    <t>tC</t>
  </si>
  <si>
    <t>トンシー</t>
  </si>
  <si>
    <t>排出した炭素の重量（トン）</t>
    <rPh sb="0" eb="2">
      <t>ハイシュツ</t>
    </rPh>
    <rPh sb="4" eb="6">
      <t>タンソ</t>
    </rPh>
    <rPh sb="7" eb="9">
      <t>ジュウリョウ</t>
    </rPh>
    <phoneticPr fontId="2"/>
  </si>
  <si>
    <r>
      <t>t-CO</t>
    </r>
    <r>
      <rPr>
        <vertAlign val="subscript"/>
        <sz val="12"/>
        <color theme="1"/>
        <rFont val="ＭＳ 明朝"/>
        <family val="1"/>
        <charset val="128"/>
      </rPr>
      <t>2</t>
    </r>
    <phoneticPr fontId="3"/>
  </si>
  <si>
    <t>トンシーオーツ―</t>
  </si>
  <si>
    <t>排出した二酸化炭素の重量（トン）</t>
    <rPh sb="4" eb="7">
      <t>ニサンカ</t>
    </rPh>
    <phoneticPr fontId="2"/>
  </si>
  <si>
    <t>２「エネルギー使用量入力表」</t>
    <phoneticPr fontId="3"/>
  </si>
  <si>
    <t>※</t>
    <phoneticPr fontId="3"/>
  </si>
  <si>
    <t>事業場単位又は会社全体で使用の全てのエネルギー（営業車や製造機器等に使用するエネルギーも含む）について入力してください。</t>
    <phoneticPr fontId="3"/>
  </si>
  <si>
    <t>基本は「a直近」「b事業完了１年後」とも単月の比較としますが、時期や季節により使用エネルギーに大幅な増減があり単純な比較が困難な場</t>
    <phoneticPr fontId="3"/>
  </si>
  <si>
    <t>合は、「二酸化炭素排出量（平均値）算定表」により、複数月の平均値で比較してください。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</si>
</sst>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16" x14ac:knownFonts="1">
    <font>
      <sz val="11"/>
      <color theme="1"/>
      <name val="游ゴシック"/>
      <family val="2"/>
      <charset val="128"/>
      <scheme val="minor"/>
    </font>
    <font>
      <sz val="12"/>
      <color theme="1"/>
      <name val="ＭＳ 明朝"/>
      <family val="1"/>
      <charset val="128"/>
    </font>
    <font>
      <sz val="14"/>
      <color theme="1"/>
      <name val="ＭＳ 明朝"/>
      <family val="1"/>
      <charset val="128"/>
    </font>
    <font>
      <sz val="6"/>
      <name val="游ゴシック"/>
      <family val="2"/>
      <charset val="128"/>
      <scheme val="minor"/>
    </font>
    <font>
      <sz val="10"/>
      <color theme="1"/>
      <name val="ＭＳ 明朝"/>
      <family val="1"/>
      <charset val="128"/>
    </font>
    <font>
      <sz val="16"/>
      <color theme="1"/>
      <name val="ＭＳ 明朝"/>
      <family val="1"/>
      <charset val="128"/>
    </font>
    <font>
      <u/>
      <sz val="12"/>
      <color theme="1"/>
      <name val="ＭＳ 明朝"/>
      <family val="1"/>
      <charset val="128"/>
    </font>
    <font>
      <sz val="9"/>
      <color theme="1"/>
      <name val="ＭＳ 明朝"/>
      <family val="1"/>
      <charset val="128"/>
    </font>
    <font>
      <vertAlign val="subscript"/>
      <sz val="12"/>
      <color theme="1"/>
      <name val="ＭＳ 明朝"/>
      <family val="1"/>
      <charset val="128"/>
    </font>
    <font>
      <b/>
      <sz val="8"/>
      <color rgb="FFFF0000"/>
      <name val="ＭＳ 明朝"/>
      <family val="1"/>
      <charset val="128"/>
    </font>
    <font>
      <sz val="8"/>
      <color theme="1"/>
      <name val="ＭＳ 明朝"/>
      <family val="1"/>
      <charset val="128"/>
    </font>
    <font>
      <b/>
      <sz val="16"/>
      <color rgb="FFFF0000"/>
      <name val="ＭＳ 明朝"/>
      <family val="1"/>
      <charset val="128"/>
    </font>
    <font>
      <sz val="10"/>
      <color rgb="FF000000"/>
      <name val="ＭＳ 明朝"/>
      <family val="1"/>
      <charset val="128"/>
    </font>
    <font>
      <sz val="14"/>
      <color rgb="FF000000"/>
      <name val="ＭＳ 明朝"/>
      <family val="1"/>
      <charset val="128"/>
    </font>
    <font>
      <sz val="12"/>
      <color rgb="FF000000"/>
      <name val="ＭＳ 明朝"/>
      <family val="1"/>
      <charset val="128"/>
    </font>
    <font>
      <sz val="12"/>
      <color rgb="FFFF0000"/>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ck">
        <color rgb="FFFF0000"/>
      </bottom>
      <diagonal/>
    </border>
    <border diagonalUp="1">
      <left style="thick">
        <color rgb="FFFF0000"/>
      </left>
      <right style="thin">
        <color indexed="64"/>
      </right>
      <top style="thin">
        <color indexed="64"/>
      </top>
      <bottom style="thin">
        <color indexed="64"/>
      </bottom>
      <diagonal style="thin">
        <color auto="1"/>
      </diagonal>
    </border>
    <border diagonalUp="1">
      <left style="thin">
        <color indexed="64"/>
      </left>
      <right/>
      <top style="thin">
        <color indexed="64"/>
      </top>
      <bottom style="thin">
        <color indexed="64"/>
      </bottom>
      <diagonal style="thin">
        <color auto="1"/>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85">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1"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lignment vertical="center"/>
    </xf>
    <xf numFmtId="0" fontId="2" fillId="0" borderId="2" xfId="0" applyFont="1" applyBorder="1">
      <alignment vertical="center"/>
    </xf>
    <xf numFmtId="0" fontId="2" fillId="0" borderId="4" xfId="0" applyFont="1" applyBorder="1">
      <alignment vertical="center"/>
    </xf>
    <xf numFmtId="0" fontId="2" fillId="0" borderId="7" xfId="0" applyFont="1" applyBorder="1">
      <alignment vertical="center"/>
    </xf>
    <xf numFmtId="0" fontId="4" fillId="0" borderId="0" xfId="0" applyFont="1">
      <alignment vertical="center"/>
    </xf>
    <xf numFmtId="0" fontId="1" fillId="0" borderId="3" xfId="0" applyFont="1" applyBorder="1" applyAlignment="1">
      <alignment horizontal="center" vertical="center"/>
    </xf>
    <xf numFmtId="0" fontId="1" fillId="0" borderId="0" xfId="0" applyFont="1" applyAlignment="1">
      <alignment horizontal="righ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3" fillId="0" borderId="9" xfId="0" applyFont="1" applyBorder="1">
      <alignment vertical="center"/>
    </xf>
    <xf numFmtId="0" fontId="14" fillId="0" borderId="0" xfId="0" applyFont="1" applyAlignment="1">
      <alignment horizontal="center" vertical="center"/>
    </xf>
    <xf numFmtId="0" fontId="15" fillId="0" borderId="0" xfId="0" applyFont="1">
      <alignment vertical="center"/>
    </xf>
    <xf numFmtId="0" fontId="15" fillId="0" borderId="0" xfId="0" applyFont="1" applyAlignment="1">
      <alignment horizontal="center" vertical="center"/>
    </xf>
    <xf numFmtId="0" fontId="15" fillId="0" borderId="0" xfId="0" applyFont="1" applyAlignment="1">
      <alignment horizontal="center" vertical="center" wrapText="1"/>
    </xf>
    <xf numFmtId="0" fontId="12" fillId="0" borderId="8" xfId="0" applyFont="1" applyBorder="1" applyAlignment="1">
      <alignment horizontal="center" vertical="center"/>
    </xf>
    <xf numFmtId="0" fontId="1" fillId="0" borderId="0" xfId="0" applyFont="1" applyAlignment="1">
      <alignment horizontal="righ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2" fillId="0" borderId="7" xfId="0" applyFont="1" applyBorder="1" applyAlignment="1">
      <alignment horizontal="center" vertical="center"/>
    </xf>
    <xf numFmtId="0" fontId="12" fillId="0" borderId="9"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Border="1" applyAlignment="1">
      <alignment horizontal="center" vertical="center" wrapText="1"/>
    </xf>
    <xf numFmtId="0" fontId="1" fillId="0" borderId="14" xfId="0" applyFont="1" applyBorder="1" applyAlignment="1">
      <alignment horizontal="center" vertical="center"/>
    </xf>
    <xf numFmtId="0" fontId="1" fillId="0" borderId="31" xfId="0" applyFont="1" applyBorder="1" applyAlignment="1">
      <alignment horizontal="center" vertical="center"/>
    </xf>
    <xf numFmtId="0" fontId="2" fillId="0" borderId="28" xfId="0" applyFont="1" applyBorder="1" applyAlignment="1">
      <alignment horizontal="center" vertical="center"/>
    </xf>
    <xf numFmtId="0" fontId="2" fillId="0" borderId="26" xfId="0" applyFont="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0" borderId="29" xfId="0" applyFont="1" applyBorder="1" applyAlignment="1">
      <alignment horizontal="center" vertical="center"/>
    </xf>
    <xf numFmtId="176" fontId="2" fillId="3" borderId="2" xfId="0" applyNumberFormat="1" applyFont="1" applyFill="1" applyBorder="1" applyAlignment="1">
      <alignment horizontal="center" vertical="center"/>
    </xf>
    <xf numFmtId="176" fontId="2" fillId="3" borderId="3" xfId="0" applyNumberFormat="1" applyFont="1" applyFill="1" applyBorder="1" applyAlignment="1">
      <alignment horizontal="center" vertical="center"/>
    </xf>
    <xf numFmtId="176" fontId="2" fillId="3" borderId="4" xfId="0" applyNumberFormat="1" applyFont="1" applyFill="1" applyBorder="1" applyAlignment="1">
      <alignment horizontal="center" vertical="center"/>
    </xf>
    <xf numFmtId="10" fontId="2" fillId="0" borderId="30" xfId="0" applyNumberFormat="1" applyFont="1" applyBorder="1" applyAlignment="1">
      <alignment horizontal="center" vertical="center"/>
    </xf>
    <xf numFmtId="10" fontId="2" fillId="0" borderId="14" xfId="0" applyNumberFormat="1" applyFont="1" applyBorder="1" applyAlignment="1">
      <alignment horizontal="center" vertical="center"/>
    </xf>
    <xf numFmtId="10" fontId="2" fillId="0" borderId="15" xfId="0" applyNumberFormat="1" applyFont="1" applyBorder="1" applyAlignment="1">
      <alignment horizontal="center" vertical="center"/>
    </xf>
    <xf numFmtId="10" fontId="2" fillId="0" borderId="31" xfId="0" applyNumberFormat="1" applyFont="1" applyBorder="1" applyAlignment="1">
      <alignment horizontal="center" vertical="center"/>
    </xf>
    <xf numFmtId="0" fontId="9" fillId="0" borderId="27" xfId="0" applyFont="1" applyBorder="1" applyAlignment="1">
      <alignment horizontal="center" vertical="center" wrapText="1"/>
    </xf>
    <xf numFmtId="0" fontId="9" fillId="0" borderId="27"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2" fillId="0" borderId="1"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2" borderId="2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1" xfId="0" applyFont="1" applyFill="1" applyBorder="1" applyAlignment="1">
      <alignment horizontal="center" vertical="center"/>
    </xf>
    <xf numFmtId="0" fontId="7" fillId="0" borderId="1" xfId="0" applyFont="1" applyBorder="1" applyAlignment="1">
      <alignment horizontal="distributed" vertical="center"/>
    </xf>
    <xf numFmtId="0" fontId="7" fillId="0" borderId="25" xfId="0" applyFont="1" applyBorder="1" applyAlignment="1">
      <alignment horizontal="center" vertical="center"/>
    </xf>
    <xf numFmtId="0" fontId="7" fillId="0" borderId="16" xfId="0" applyFont="1" applyBorder="1" applyAlignment="1">
      <alignment horizontal="center" vertical="center" wrapText="1"/>
    </xf>
    <xf numFmtId="0" fontId="7" fillId="0" borderId="16" xfId="0" applyFont="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1" fillId="0" borderId="1" xfId="0" applyFont="1" applyBorder="1">
      <alignment vertical="center"/>
    </xf>
    <xf numFmtId="0" fontId="2" fillId="0" borderId="0" xfId="0" applyFont="1">
      <alignment vertical="center"/>
    </xf>
    <xf numFmtId="176" fontId="2" fillId="0" borderId="1" xfId="0" applyNumberFormat="1" applyFont="1" applyBorder="1" applyAlignment="1">
      <alignment horizontal="center" vertical="center"/>
    </xf>
    <xf numFmtId="176" fontId="2" fillId="0" borderId="16" xfId="0" applyNumberFormat="1" applyFont="1" applyBorder="1" applyAlignment="1">
      <alignment horizontal="center" vertical="center"/>
    </xf>
    <xf numFmtId="0" fontId="6" fillId="0" borderId="0" xfId="0" applyFont="1">
      <alignment vertical="center"/>
    </xf>
    <xf numFmtId="0" fontId="2" fillId="0" borderId="11" xfId="0" applyFont="1" applyBorder="1" applyAlignment="1">
      <alignment horizontal="center" vertical="center"/>
    </xf>
    <xf numFmtId="176" fontId="2" fillId="3" borderId="13" xfId="0" applyNumberFormat="1" applyFont="1" applyFill="1" applyBorder="1" applyAlignment="1">
      <alignment horizontal="center" vertical="center"/>
    </xf>
    <xf numFmtId="176" fontId="2" fillId="3" borderId="14" xfId="0" applyNumberFormat="1" applyFont="1" applyFill="1" applyBorder="1" applyAlignment="1">
      <alignment horizontal="center" vertical="center"/>
    </xf>
    <xf numFmtId="176" fontId="2" fillId="3" borderId="15" xfId="0" applyNumberFormat="1" applyFont="1" applyFill="1" applyBorder="1" applyAlignment="1">
      <alignment horizontal="center" vertical="center"/>
    </xf>
    <xf numFmtId="0" fontId="11" fillId="0" borderId="0" xfId="0" applyFont="1">
      <alignment vertical="center"/>
    </xf>
    <xf numFmtId="0" fontId="5" fillId="0" borderId="0" xfId="0" applyFont="1">
      <alignment vertical="center"/>
    </xf>
    <xf numFmtId="0" fontId="12" fillId="0" borderId="0" xfId="0" applyFont="1">
      <alignment vertical="center"/>
    </xf>
  </cellXfs>
  <cellStyles count="1">
    <cellStyle name="標準" xfId="0" builtinId="0"/>
  </cellStyles>
  <dxfs count="3">
    <dxf>
      <border>
        <bottom style="thin">
          <color auto="1"/>
        </bottom>
        <vertical/>
        <horizontal/>
      </border>
    </dxf>
    <dxf>
      <fill>
        <patternFill>
          <bgColor rgb="FFFF0000"/>
        </patternFill>
      </fill>
    </dxf>
    <dxf>
      <fill>
        <patternFill>
          <bgColor rgb="FFFFFF00"/>
        </patternFill>
      </fill>
      <border>
        <bottom style="thin">
          <color auto="1"/>
        </bottom>
        <vertical/>
        <horizontal/>
      </border>
    </dxf>
  </dxfs>
  <tableStyles count="0" defaultTableStyle="TableStyleMedium2" defaultPivotStyle="PivotStyleLight16"/>
  <colors>
    <mruColors>
      <color rgb="FFA9A5A5"/>
      <color rgb="FF9D9999"/>
      <color rgb="FFADA9A9"/>
      <color rgb="FF938D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36</xdr:col>
      <xdr:colOff>0</xdr:colOff>
      <xdr:row>0</xdr:row>
      <xdr:rowOff>0</xdr:rowOff>
    </xdr:from>
    <xdr:to>
      <xdr:col>71</xdr:col>
      <xdr:colOff>9525</xdr:colOff>
      <xdr:row>54</xdr:row>
      <xdr:rowOff>9525</xdr:rowOff>
    </xdr:to>
    <xdr:pic>
      <xdr:nvPicPr>
        <xdr:cNvPr id="12" name="図 1">
          <a:extLst>
            <a:ext uri="{FF2B5EF4-FFF2-40B4-BE49-F238E27FC236}">
              <a16:creationId xmlns:a16="http://schemas.microsoft.com/office/drawing/2014/main" id="{A48A250F-2C31-9BD7-24AD-38F37A1250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0" y="0"/>
          <a:ext cx="10010775" cy="1610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absolute">
    <xdr:from>
      <xdr:col>57</xdr:col>
      <xdr:colOff>0</xdr:colOff>
      <xdr:row>39</xdr:row>
      <xdr:rowOff>0</xdr:rowOff>
    </xdr:from>
    <xdr:to>
      <xdr:col>66</xdr:col>
      <xdr:colOff>0</xdr:colOff>
      <xdr:row>40</xdr:row>
      <xdr:rowOff>0</xdr:rowOff>
    </xdr:to>
    <xdr:sp macro="" textlink="">
      <xdr:nvSpPr>
        <xdr:cNvPr id="5" name="四角形: 角を丸くする 4">
          <a:extLst>
            <a:ext uri="{FF2B5EF4-FFF2-40B4-BE49-F238E27FC236}">
              <a16:creationId xmlns:a16="http://schemas.microsoft.com/office/drawing/2014/main" id="{36D9E2C9-61AE-FCA1-B56B-7F1986F40FC0}"/>
            </a:ext>
          </a:extLst>
        </xdr:cNvPr>
        <xdr:cNvSpPr/>
      </xdr:nvSpPr>
      <xdr:spPr>
        <a:xfrm>
          <a:off x="16649700" y="12001500"/>
          <a:ext cx="2628900" cy="292100"/>
        </a:xfrm>
        <a:prstGeom prst="roundRect">
          <a:avLst/>
        </a:prstGeom>
        <a:noFill/>
        <a:ln w="57150">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endParaRPr kumimoji="1" lang="ja-JP" altLang="en-US" sz="1100" kern="1200"/>
        </a:p>
      </xdr:txBody>
    </xdr:sp>
    <xdr:clientData/>
  </xdr:twoCellAnchor>
  <xdr:twoCellAnchor editAs="absolute">
    <xdr:from>
      <xdr:col>41</xdr:col>
      <xdr:colOff>0</xdr:colOff>
      <xdr:row>17</xdr:row>
      <xdr:rowOff>298450</xdr:rowOff>
    </xdr:from>
    <xdr:to>
      <xdr:col>67</xdr:col>
      <xdr:colOff>2209</xdr:colOff>
      <xdr:row>26</xdr:row>
      <xdr:rowOff>165100</xdr:rowOff>
    </xdr:to>
    <xdr:sp macro="" textlink="">
      <xdr:nvSpPr>
        <xdr:cNvPr id="6" name="四角形: 角を丸くする 5">
          <a:extLst>
            <a:ext uri="{FF2B5EF4-FFF2-40B4-BE49-F238E27FC236}">
              <a16:creationId xmlns:a16="http://schemas.microsoft.com/office/drawing/2014/main" id="{EAFCB0D3-F77C-B4D4-0BC4-77226D5D0CC7}"/>
            </a:ext>
          </a:extLst>
        </xdr:cNvPr>
        <xdr:cNvSpPr/>
      </xdr:nvSpPr>
      <xdr:spPr>
        <a:xfrm>
          <a:off x="11976100" y="5797550"/>
          <a:ext cx="7596809" cy="2622550"/>
        </a:xfrm>
        <a:prstGeom prst="roundRect">
          <a:avLst>
            <a:gd name="adj" fmla="val 4286"/>
          </a:avLst>
        </a:prstGeom>
        <a:noFill/>
        <a:ln w="57150">
          <a:solidFill>
            <a:srgbClr val="FF0000"/>
          </a:solidFill>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endParaRPr kumimoji="1" lang="ja-JP" altLang="en-US" sz="1100" kern="1200"/>
        </a:p>
      </xdr:txBody>
    </xdr:sp>
    <xdr:clientData/>
  </xdr:twoCellAnchor>
  <xdr:twoCellAnchor editAs="absolute">
    <xdr:from>
      <xdr:col>41</xdr:col>
      <xdr:colOff>282574</xdr:colOff>
      <xdr:row>7</xdr:row>
      <xdr:rowOff>279400</xdr:rowOff>
    </xdr:from>
    <xdr:to>
      <xdr:col>66</xdr:col>
      <xdr:colOff>0</xdr:colOff>
      <xdr:row>8</xdr:row>
      <xdr:rowOff>558800</xdr:rowOff>
    </xdr:to>
    <xdr:sp macro="" textlink="">
      <xdr:nvSpPr>
        <xdr:cNvPr id="8" name="四角形: 角を丸くする 7">
          <a:extLst>
            <a:ext uri="{FF2B5EF4-FFF2-40B4-BE49-F238E27FC236}">
              <a16:creationId xmlns:a16="http://schemas.microsoft.com/office/drawing/2014/main" id="{0459BC15-8A38-448E-94C8-12182DEF44F3}"/>
            </a:ext>
          </a:extLst>
        </xdr:cNvPr>
        <xdr:cNvSpPr/>
      </xdr:nvSpPr>
      <xdr:spPr>
        <a:xfrm>
          <a:off x="12268199" y="2451100"/>
          <a:ext cx="7010401" cy="571500"/>
        </a:xfrm>
        <a:prstGeom prst="roundRect">
          <a:avLst/>
        </a:prstGeom>
        <a:noFill/>
        <a:ln w="57150">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endParaRPr kumimoji="1" lang="ja-JP" altLang="en-US" sz="1100" kern="1200"/>
        </a:p>
      </xdr:txBody>
    </xdr:sp>
    <xdr:clientData/>
  </xdr:twoCellAnchor>
  <xdr:twoCellAnchor editAs="absolute">
    <xdr:from>
      <xdr:col>42</xdr:col>
      <xdr:colOff>27724</xdr:colOff>
      <xdr:row>17</xdr:row>
      <xdr:rowOff>136525</xdr:rowOff>
    </xdr:from>
    <xdr:to>
      <xdr:col>43</xdr:col>
      <xdr:colOff>66164</xdr:colOff>
      <xdr:row>17</xdr:row>
      <xdr:rowOff>457994</xdr:rowOff>
    </xdr:to>
    <xdr:sp macro="" textlink="">
      <xdr:nvSpPr>
        <xdr:cNvPr id="4" name="楕円 3">
          <a:extLst>
            <a:ext uri="{FF2B5EF4-FFF2-40B4-BE49-F238E27FC236}">
              <a16:creationId xmlns:a16="http://schemas.microsoft.com/office/drawing/2014/main" id="{A52F8F35-0BDF-6D1A-9790-D62CB4E7AA73}"/>
            </a:ext>
          </a:extLst>
        </xdr:cNvPr>
        <xdr:cNvSpPr>
          <a:spLocks noChangeAspect="1"/>
        </xdr:cNvSpPr>
      </xdr:nvSpPr>
      <xdr:spPr>
        <a:xfrm>
          <a:off x="12295924" y="5635625"/>
          <a:ext cx="330540" cy="321469"/>
        </a:xfrm>
        <a:prstGeom prst="ellipse">
          <a:avLst/>
        </a:prstGeom>
        <a:solidFill>
          <a:srgbClr val="FFFF00"/>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ctr"/>
          <a:r>
            <a:rPr kumimoji="1" lang="en-US" altLang="ja-JP" sz="1400" b="1" kern="1200">
              <a:solidFill>
                <a:srgbClr val="FF0000"/>
              </a:solidFill>
              <a:latin typeface="+mn-ea"/>
              <a:ea typeface="+mn-ea"/>
            </a:rPr>
            <a:t>1</a:t>
          </a:r>
          <a:endParaRPr kumimoji="1" lang="ja-JP" altLang="en-US" sz="1400" b="1" kern="1200">
            <a:solidFill>
              <a:srgbClr val="FF0000"/>
            </a:solidFill>
            <a:latin typeface="+mn-ea"/>
            <a:ea typeface="+mn-ea"/>
          </a:endParaRPr>
        </a:p>
      </xdr:txBody>
    </xdr:sp>
    <xdr:clientData/>
  </xdr:twoCellAnchor>
  <xdr:twoCellAnchor editAs="absolute">
    <xdr:from>
      <xdr:col>47</xdr:col>
      <xdr:colOff>30782</xdr:colOff>
      <xdr:row>14</xdr:row>
      <xdr:rowOff>222251</xdr:rowOff>
    </xdr:from>
    <xdr:to>
      <xdr:col>54</xdr:col>
      <xdr:colOff>2209</xdr:colOff>
      <xdr:row>17</xdr:row>
      <xdr:rowOff>132019</xdr:rowOff>
    </xdr:to>
    <xdr:sp macro="" textlink="">
      <xdr:nvSpPr>
        <xdr:cNvPr id="7" name="吹き出し: 角を丸めた四角形 6">
          <a:extLst>
            <a:ext uri="{FF2B5EF4-FFF2-40B4-BE49-F238E27FC236}">
              <a16:creationId xmlns:a16="http://schemas.microsoft.com/office/drawing/2014/main" id="{27D5C735-813E-880C-D47E-8693CE4B74A6}"/>
            </a:ext>
          </a:extLst>
        </xdr:cNvPr>
        <xdr:cNvSpPr/>
      </xdr:nvSpPr>
      <xdr:spPr>
        <a:xfrm>
          <a:off x="13759482" y="4845051"/>
          <a:ext cx="2016127" cy="786068"/>
        </a:xfrm>
        <a:prstGeom prst="wedgeRoundRectCallout">
          <a:avLst>
            <a:gd name="adj1" fmla="val -44687"/>
            <a:gd name="adj2" fmla="val 68709"/>
            <a:gd name="adj3" fmla="val 16667"/>
          </a:avLst>
        </a:prstGeom>
        <a:solidFill>
          <a:srgbClr val="FFFF00">
            <a:alpha val="90000"/>
          </a:srgbClr>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en-US" altLang="ja-JP" sz="1400" b="1" kern="1200">
              <a:solidFill>
                <a:srgbClr val="FF0000"/>
              </a:solidFill>
              <a:latin typeface="+mn-ea"/>
              <a:ea typeface="+mn-ea"/>
            </a:rPr>
            <a:t>1.  </a:t>
          </a:r>
          <a:r>
            <a:rPr kumimoji="1" lang="ja-JP" altLang="en-US" sz="1400" b="1" kern="1200">
              <a:solidFill>
                <a:srgbClr val="FF0000"/>
              </a:solidFill>
              <a:latin typeface="+mn-ea"/>
              <a:ea typeface="+mn-ea"/>
            </a:rPr>
            <a:t>①の赤枠内に</a:t>
          </a:r>
          <a:endParaRPr kumimoji="1" lang="en-US" altLang="ja-JP" sz="1400" b="1" kern="1200">
            <a:solidFill>
              <a:srgbClr val="FF0000"/>
            </a:solidFill>
            <a:latin typeface="+mn-ea"/>
            <a:ea typeface="+mn-ea"/>
          </a:endParaRPr>
        </a:p>
        <a:p>
          <a:pPr algn="l"/>
          <a:r>
            <a:rPr kumimoji="1" lang="ja-JP" altLang="en-US" sz="1400" b="1" kern="1200">
              <a:solidFill>
                <a:srgbClr val="FF0000"/>
              </a:solidFill>
              <a:latin typeface="+mn-ea"/>
              <a:ea typeface="+mn-ea"/>
            </a:rPr>
            <a:t>     入力してください。</a:t>
          </a:r>
          <a:endParaRPr kumimoji="1" lang="en-US" altLang="ja-JP" sz="1400" b="1" kern="1200">
            <a:solidFill>
              <a:srgbClr val="FF0000"/>
            </a:solidFill>
            <a:latin typeface="+mn-ea"/>
            <a:ea typeface="+mn-ea"/>
          </a:endParaRPr>
        </a:p>
      </xdr:txBody>
    </xdr:sp>
    <xdr:clientData/>
  </xdr:twoCellAnchor>
  <xdr:twoCellAnchor editAs="absolute">
    <xdr:from>
      <xdr:col>59</xdr:col>
      <xdr:colOff>142872</xdr:colOff>
      <xdr:row>9</xdr:row>
      <xdr:rowOff>444501</xdr:rowOff>
    </xdr:from>
    <xdr:to>
      <xdr:col>68</xdr:col>
      <xdr:colOff>200024</xdr:colOff>
      <xdr:row>12</xdr:row>
      <xdr:rowOff>208219</xdr:rowOff>
    </xdr:to>
    <xdr:sp macro="" textlink="">
      <xdr:nvSpPr>
        <xdr:cNvPr id="9" name="吹き出し: 角を丸めた四角形 8">
          <a:extLst>
            <a:ext uri="{FF2B5EF4-FFF2-40B4-BE49-F238E27FC236}">
              <a16:creationId xmlns:a16="http://schemas.microsoft.com/office/drawing/2014/main" id="{17F24133-9D57-4129-B8C7-C59B18F6C688}"/>
            </a:ext>
          </a:extLst>
        </xdr:cNvPr>
        <xdr:cNvSpPr/>
      </xdr:nvSpPr>
      <xdr:spPr>
        <a:xfrm>
          <a:off x="17376772" y="3479801"/>
          <a:ext cx="2686052" cy="767018"/>
        </a:xfrm>
        <a:prstGeom prst="wedgeRoundRectCallout">
          <a:avLst>
            <a:gd name="adj1" fmla="val -60549"/>
            <a:gd name="adj2" fmla="val -113839"/>
            <a:gd name="adj3" fmla="val 16667"/>
          </a:avLst>
        </a:prstGeom>
        <a:solidFill>
          <a:srgbClr val="FFFF00">
            <a:alpha val="90000"/>
          </a:srgbClr>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400" b="1" kern="1200">
              <a:solidFill>
                <a:srgbClr val="FF0000"/>
              </a:solidFill>
              <a:latin typeface="+mn-ea"/>
              <a:ea typeface="+mn-ea"/>
            </a:rPr>
            <a:t>2.  </a:t>
          </a:r>
          <a:r>
            <a:rPr kumimoji="1" lang="ja-JP" altLang="en-US" sz="1400" b="1" kern="1200">
              <a:solidFill>
                <a:srgbClr val="FF0000"/>
              </a:solidFill>
              <a:latin typeface="+mn-ea"/>
              <a:ea typeface="+mn-ea"/>
            </a:rPr>
            <a:t>①に入力することにより</a:t>
          </a:r>
          <a:endParaRPr kumimoji="1" lang="en-US" altLang="ja-JP" sz="1400" b="1" kern="1200">
            <a:solidFill>
              <a:srgbClr val="FF0000"/>
            </a:solidFill>
            <a:latin typeface="+mn-ea"/>
            <a:ea typeface="+mn-ea"/>
          </a:endParaRPr>
        </a:p>
        <a:p>
          <a:pPr algn="l"/>
          <a:r>
            <a:rPr kumimoji="1" lang="ja-JP" altLang="en-US" sz="1400" b="1" kern="1200">
              <a:solidFill>
                <a:srgbClr val="FF0000"/>
              </a:solidFill>
              <a:latin typeface="+mn-ea"/>
              <a:ea typeface="+mn-ea"/>
            </a:rPr>
            <a:t>     自動反映されます。</a:t>
          </a:r>
          <a:endParaRPr kumimoji="1" lang="en-US" altLang="ja-JP" sz="1400" b="1" kern="1200">
            <a:solidFill>
              <a:srgbClr val="FF0000"/>
            </a:solidFill>
            <a:latin typeface="+mn-ea"/>
            <a:ea typeface="+mn-ea"/>
          </a:endParaRPr>
        </a:p>
      </xdr:txBody>
    </xdr:sp>
    <xdr:clientData/>
  </xdr:twoCellAnchor>
  <xdr:twoCellAnchor editAs="absolute">
    <xdr:from>
      <xdr:col>53</xdr:col>
      <xdr:colOff>287337</xdr:colOff>
      <xdr:row>8</xdr:row>
      <xdr:rowOff>558800</xdr:rowOff>
    </xdr:from>
    <xdr:to>
      <xdr:col>61</xdr:col>
      <xdr:colOff>146050</xdr:colOff>
      <xdr:row>39</xdr:row>
      <xdr:rowOff>0</xdr:rowOff>
    </xdr:to>
    <xdr:cxnSp macro="">
      <xdr:nvCxnSpPr>
        <xdr:cNvPr id="13" name="直線矢印コネクタ 12">
          <a:extLst>
            <a:ext uri="{FF2B5EF4-FFF2-40B4-BE49-F238E27FC236}">
              <a16:creationId xmlns:a16="http://schemas.microsoft.com/office/drawing/2014/main" id="{06B64BFF-75EE-6600-392A-5E6B6523042D}"/>
            </a:ext>
          </a:extLst>
        </xdr:cNvPr>
        <xdr:cNvCxnSpPr>
          <a:stCxn id="5" idx="0"/>
          <a:endCxn id="8" idx="2"/>
        </xdr:cNvCxnSpPr>
      </xdr:nvCxnSpPr>
      <xdr:spPr>
        <a:xfrm flipH="1" flipV="1">
          <a:off x="15768637" y="3022600"/>
          <a:ext cx="2195513" cy="8978900"/>
        </a:xfrm>
        <a:prstGeom prst="straightConnector1">
          <a:avLst/>
        </a:prstGeom>
        <a:ln w="5715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36</xdr:col>
      <xdr:colOff>139700</xdr:colOff>
      <xdr:row>3</xdr:row>
      <xdr:rowOff>266700</xdr:rowOff>
    </xdr:from>
    <xdr:to>
      <xdr:col>51</xdr:col>
      <xdr:colOff>139700</xdr:colOff>
      <xdr:row>5</xdr:row>
      <xdr:rowOff>406400</xdr:rowOff>
    </xdr:to>
    <xdr:sp macro="" textlink="">
      <xdr:nvSpPr>
        <xdr:cNvPr id="27" name="テキスト ボックス 26">
          <a:extLst>
            <a:ext uri="{FF2B5EF4-FFF2-40B4-BE49-F238E27FC236}">
              <a16:creationId xmlns:a16="http://schemas.microsoft.com/office/drawing/2014/main" id="{9C369DC7-3D8E-9625-1762-F4EF93FF5184}"/>
            </a:ext>
          </a:extLst>
        </xdr:cNvPr>
        <xdr:cNvSpPr txBox="1"/>
      </xdr:nvSpPr>
      <xdr:spPr>
        <a:xfrm>
          <a:off x="10655300" y="1143000"/>
          <a:ext cx="4381500" cy="571500"/>
        </a:xfrm>
        <a:prstGeom prst="rect">
          <a:avLst/>
        </a:prstGeom>
        <a:solidFill>
          <a:schemeClr val="accent4">
            <a:alpha val="9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44000" tIns="0" rIns="144000" bIns="0" rtlCol="0" anchor="ctr"/>
        <a:lstStyle/>
        <a:p>
          <a:r>
            <a:rPr kumimoji="1" lang="ja-JP" altLang="en-US" sz="1100" b="1" kern="1200">
              <a:latin typeface="+mn-ea"/>
              <a:ea typeface="+mn-ea"/>
            </a:rPr>
            <a:t>取組み事業内容（例）</a:t>
          </a:r>
          <a:endParaRPr kumimoji="1" lang="en-US" altLang="ja-JP" sz="1100" b="1" kern="1200">
            <a:latin typeface="+mn-ea"/>
            <a:ea typeface="+mn-ea"/>
          </a:endParaRPr>
        </a:p>
        <a:p>
          <a:r>
            <a:rPr kumimoji="1" lang="ja-JP" altLang="en-US" sz="1100" b="1" kern="1200">
              <a:latin typeface="+mn-ea"/>
              <a:ea typeface="+mn-ea"/>
            </a:rPr>
            <a:t>太陽光パネルの設置および生産設備について化石燃料からの脱却</a:t>
          </a:r>
        </a:p>
      </xdr:txBody>
    </xdr:sp>
    <xdr:clientData/>
  </xdr:twoCellAnchor>
  <xdr:oneCellAnchor>
    <xdr:from>
      <xdr:col>45</xdr:col>
      <xdr:colOff>0</xdr:colOff>
      <xdr:row>19</xdr:row>
      <xdr:rowOff>254000</xdr:rowOff>
    </xdr:from>
    <xdr:ext cx="1752600" cy="1146981"/>
    <xdr:sp macro="" textlink="">
      <xdr:nvSpPr>
        <xdr:cNvPr id="28" name="吹き出し: 角を丸めた四角形 27">
          <a:extLst>
            <a:ext uri="{FF2B5EF4-FFF2-40B4-BE49-F238E27FC236}">
              <a16:creationId xmlns:a16="http://schemas.microsoft.com/office/drawing/2014/main" id="{E89B0A96-C3AE-6407-92BA-6DFF21F6D81D}"/>
            </a:ext>
          </a:extLst>
        </xdr:cNvPr>
        <xdr:cNvSpPr/>
      </xdr:nvSpPr>
      <xdr:spPr>
        <a:xfrm>
          <a:off x="13144500" y="5740400"/>
          <a:ext cx="1752600" cy="1146981"/>
        </a:xfrm>
        <a:prstGeom prst="wedgeRoundRectCallout">
          <a:avLst>
            <a:gd name="adj1" fmla="val 48008"/>
            <a:gd name="adj2" fmla="val -78121"/>
            <a:gd name="adj3" fmla="val 16667"/>
          </a:avLst>
        </a:prstGeom>
        <a:solidFill>
          <a:schemeClr val="accent4">
            <a:lumMod val="20000"/>
            <a:lumOff val="80000"/>
            <a:alpha val="90000"/>
          </a:schemeClr>
        </a:solidFill>
        <a:ln w="38100">
          <a:solidFill>
            <a:schemeClr val="accent4"/>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108000" rIns="108000" rtlCol="0" anchor="t">
          <a:spAutoFit/>
        </a:bodyPr>
        <a:lstStyle/>
        <a:p>
          <a:pPr algn="l"/>
          <a:r>
            <a:rPr kumimoji="1" lang="ja-JP" altLang="en-US" sz="1100" b="1" kern="1200">
              <a:solidFill>
                <a:sysClr val="windowText" lastClr="000000"/>
              </a:solidFill>
            </a:rPr>
            <a:t>太陽光パネルの設置により電力会社からの購入分電力は大幅に削減予定</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59403-BCCE-4CD2-AA41-DB4511853412}">
  <sheetPr>
    <pageSetUpPr fitToPage="1"/>
  </sheetPr>
  <dimension ref="A1:AI54"/>
  <sheetViews>
    <sheetView showGridLines="0" tabSelected="1" view="pageBreakPreview" zoomScale="75" zoomScaleNormal="75" zoomScaleSheetLayoutView="75" workbookViewId="0">
      <selection activeCell="I4" sqref="I4"/>
    </sheetView>
  </sheetViews>
  <sheetFormatPr defaultColWidth="3.75" defaultRowHeight="22.5" customHeight="1" x14ac:dyDescent="0.4"/>
  <cols>
    <col min="1" max="16384" width="3.75" style="2"/>
  </cols>
  <sheetData>
    <row r="1" spans="1:35" ht="22.5" customHeight="1" x14ac:dyDescent="0.4">
      <c r="A1" s="83" t="s">
        <v>0</v>
      </c>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row>
    <row r="2" spans="1:35" ht="22.5" customHeight="1" x14ac:dyDescent="0.4">
      <c r="A2" s="82" t="s">
        <v>1</v>
      </c>
      <c r="B2" s="82"/>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row>
    <row r="3" spans="1:35" ht="22.5" customHeight="1" x14ac:dyDescent="0.4">
      <c r="A3" s="82" t="s">
        <v>2</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row>
    <row r="4" spans="1:35" ht="22.5" customHeight="1" x14ac:dyDescent="0.4">
      <c r="A4" s="21" t="s">
        <v>3</v>
      </c>
      <c r="B4" s="21"/>
      <c r="C4" s="21"/>
      <c r="D4" s="21"/>
      <c r="E4" s="21"/>
      <c r="F4" s="21"/>
      <c r="G4" s="4" t="s">
        <v>4</v>
      </c>
      <c r="H4" s="4" t="s">
        <v>5</v>
      </c>
      <c r="I4" s="16"/>
      <c r="J4" s="4" t="s">
        <v>6</v>
      </c>
      <c r="K4" s="4"/>
      <c r="L4" s="4" t="s">
        <v>7</v>
      </c>
      <c r="M4" s="84" t="s">
        <v>8</v>
      </c>
      <c r="N4" s="84"/>
      <c r="O4" s="84"/>
      <c r="P4" s="84"/>
      <c r="Q4" s="84"/>
      <c r="R4" s="84"/>
      <c r="S4" s="84"/>
      <c r="T4" s="84"/>
      <c r="U4" s="84"/>
      <c r="V4" s="84"/>
      <c r="W4" s="84"/>
      <c r="X4" s="84"/>
      <c r="Y4" s="84"/>
      <c r="Z4" s="84"/>
      <c r="AA4" s="84"/>
      <c r="AB4" s="84"/>
      <c r="AC4" s="84"/>
      <c r="AD4" s="84"/>
      <c r="AE4" s="84"/>
      <c r="AF4" s="84"/>
      <c r="AG4" s="84"/>
      <c r="AH4" s="84"/>
      <c r="AI4" s="84"/>
    </row>
    <row r="5" spans="1:35" ht="11.25" customHeight="1" x14ac:dyDescent="0.4">
      <c r="A5" s="12"/>
      <c r="B5" s="12"/>
      <c r="C5" s="12"/>
      <c r="D5" s="12"/>
      <c r="E5" s="12"/>
      <c r="F5" s="12"/>
      <c r="G5" s="4"/>
      <c r="H5" s="4"/>
      <c r="I5" s="4"/>
      <c r="J5" s="4"/>
      <c r="K5" s="4"/>
      <c r="L5" s="4"/>
      <c r="M5" s="10"/>
      <c r="N5" s="10"/>
      <c r="O5" s="10"/>
      <c r="P5" s="10"/>
      <c r="Q5" s="10"/>
      <c r="R5" s="10"/>
      <c r="S5" s="10"/>
      <c r="T5" s="10"/>
      <c r="U5" s="10"/>
      <c r="V5" s="10"/>
      <c r="W5" s="10"/>
      <c r="X5" s="10"/>
      <c r="Y5" s="10"/>
      <c r="Z5" s="10"/>
      <c r="AA5" s="10"/>
      <c r="AB5" s="10"/>
      <c r="AC5" s="10"/>
      <c r="AD5" s="10"/>
      <c r="AE5" s="10"/>
      <c r="AF5" s="10"/>
      <c r="AG5" s="10"/>
      <c r="AH5" s="10"/>
      <c r="AI5" s="10"/>
    </row>
    <row r="6" spans="1:35" ht="45" customHeight="1" x14ac:dyDescent="0.4">
      <c r="A6" s="22" t="s">
        <v>9</v>
      </c>
      <c r="B6" s="23"/>
      <c r="C6" s="23"/>
      <c r="D6" s="23"/>
      <c r="E6" s="23"/>
      <c r="F6" s="24"/>
      <c r="G6" s="31" t="s">
        <v>10</v>
      </c>
      <c r="H6" s="32"/>
      <c r="I6" s="32"/>
      <c r="J6" s="32"/>
      <c r="K6" s="32"/>
      <c r="L6" s="32"/>
      <c r="M6" s="32"/>
      <c r="N6" s="33"/>
      <c r="O6" s="31" t="s">
        <v>11</v>
      </c>
      <c r="P6" s="32"/>
      <c r="Q6" s="32"/>
      <c r="R6" s="32"/>
      <c r="S6" s="32"/>
      <c r="T6" s="32"/>
      <c r="U6" s="32"/>
      <c r="V6" s="33"/>
      <c r="W6" s="31" t="s">
        <v>12</v>
      </c>
      <c r="X6" s="32"/>
      <c r="Y6" s="32"/>
      <c r="Z6" s="32"/>
      <c r="AA6" s="32"/>
      <c r="AB6" s="32"/>
      <c r="AC6" s="32"/>
      <c r="AD6" s="33"/>
    </row>
    <row r="7" spans="1:35" ht="22.5" customHeight="1" x14ac:dyDescent="0.4">
      <c r="A7" s="25" t="s">
        <v>13</v>
      </c>
      <c r="B7" s="26"/>
      <c r="C7" s="26"/>
      <c r="D7" s="26"/>
      <c r="E7" s="26"/>
      <c r="F7" s="27"/>
      <c r="G7" s="7"/>
      <c r="H7" s="11" t="s">
        <v>4</v>
      </c>
      <c r="I7" s="11" t="s">
        <v>5</v>
      </c>
      <c r="J7" s="11"/>
      <c r="K7" s="11" t="s">
        <v>6</v>
      </c>
      <c r="L7" s="11"/>
      <c r="M7" s="11" t="s">
        <v>7</v>
      </c>
      <c r="N7" s="8"/>
      <c r="O7" s="7"/>
      <c r="P7" s="11" t="s">
        <v>4</v>
      </c>
      <c r="Q7" s="11" t="s">
        <v>5</v>
      </c>
      <c r="R7" s="11" t="str">
        <f>IF(COUNT(I4),I4+1,"")</f>
        <v/>
      </c>
      <c r="S7" s="11" t="s">
        <v>6</v>
      </c>
      <c r="T7" s="11" t="str">
        <f>IF(COUNT(K4),K4,"")</f>
        <v/>
      </c>
      <c r="U7" s="11" t="s">
        <v>7</v>
      </c>
      <c r="V7" s="8"/>
      <c r="W7" s="7"/>
      <c r="X7" s="11" t="s">
        <v>4</v>
      </c>
      <c r="Y7" s="11" t="s">
        <v>5</v>
      </c>
      <c r="Z7" s="11" t="str">
        <f>IF(COUNT(I4),I4+2,"")</f>
        <v/>
      </c>
      <c r="AA7" s="11" t="s">
        <v>6</v>
      </c>
      <c r="AB7" s="11" t="str">
        <f>IF(COUNT(K4),K4,"")</f>
        <v/>
      </c>
      <c r="AC7" s="11" t="s">
        <v>7</v>
      </c>
      <c r="AD7" s="8"/>
    </row>
    <row r="8" spans="1:35" ht="22.5" customHeight="1" x14ac:dyDescent="0.4">
      <c r="A8" s="28"/>
      <c r="B8" s="29"/>
      <c r="C8" s="29"/>
      <c r="D8" s="29"/>
      <c r="E8" s="29"/>
      <c r="F8" s="30"/>
      <c r="G8" s="9"/>
      <c r="H8" s="20" t="s">
        <v>14</v>
      </c>
      <c r="I8" s="20"/>
      <c r="J8" s="20"/>
      <c r="K8" s="20"/>
      <c r="L8" s="20"/>
      <c r="M8" s="20"/>
      <c r="N8" s="15"/>
      <c r="O8" s="34" t="s">
        <v>15</v>
      </c>
      <c r="P8" s="20"/>
      <c r="Q8" s="20"/>
      <c r="R8" s="20"/>
      <c r="S8" s="20"/>
      <c r="T8" s="20"/>
      <c r="U8" s="20"/>
      <c r="V8" s="35"/>
      <c r="W8" s="34" t="s">
        <v>16</v>
      </c>
      <c r="X8" s="20"/>
      <c r="Y8" s="20"/>
      <c r="Z8" s="20"/>
      <c r="AA8" s="20"/>
      <c r="AB8" s="20"/>
      <c r="AC8" s="20"/>
      <c r="AD8" s="35"/>
    </row>
    <row r="9" spans="1:35" ht="45" customHeight="1" thickBot="1" x14ac:dyDescent="0.45">
      <c r="A9" s="37" t="s">
        <v>17</v>
      </c>
      <c r="B9" s="38"/>
      <c r="C9" s="38"/>
      <c r="D9" s="38"/>
      <c r="E9" s="38"/>
      <c r="F9" s="39"/>
      <c r="G9" s="49">
        <f>V40</f>
        <v>0</v>
      </c>
      <c r="H9" s="50"/>
      <c r="I9" s="50"/>
      <c r="J9" s="50"/>
      <c r="K9" s="50"/>
      <c r="L9" s="50"/>
      <c r="M9" s="50"/>
      <c r="N9" s="51"/>
      <c r="O9" s="49">
        <f>Y40</f>
        <v>0</v>
      </c>
      <c r="P9" s="50"/>
      <c r="Q9" s="50"/>
      <c r="R9" s="50"/>
      <c r="S9" s="50"/>
      <c r="T9" s="50"/>
      <c r="U9" s="50"/>
      <c r="V9" s="51"/>
      <c r="W9" s="49">
        <f>AB40</f>
        <v>0</v>
      </c>
      <c r="X9" s="50"/>
      <c r="Y9" s="50"/>
      <c r="Z9" s="50"/>
      <c r="AA9" s="50"/>
      <c r="AB9" s="50"/>
      <c r="AC9" s="50"/>
      <c r="AD9" s="51"/>
    </row>
    <row r="10" spans="1:35" ht="45" customHeight="1" thickBot="1" x14ac:dyDescent="0.45">
      <c r="A10" s="40" t="s">
        <v>18</v>
      </c>
      <c r="B10" s="41"/>
      <c r="C10" s="41"/>
      <c r="D10" s="41"/>
      <c r="E10" s="41"/>
      <c r="F10" s="42"/>
      <c r="G10" s="52">
        <v>1</v>
      </c>
      <c r="H10" s="53"/>
      <c r="I10" s="53"/>
      <c r="J10" s="53"/>
      <c r="K10" s="53"/>
      <c r="L10" s="53"/>
      <c r="M10" s="53"/>
      <c r="N10" s="55"/>
      <c r="O10" s="52" t="str">
        <f>IFERROR(O9/G9,"")</f>
        <v/>
      </c>
      <c r="P10" s="53"/>
      <c r="Q10" s="53"/>
      <c r="R10" s="53"/>
      <c r="S10" s="53"/>
      <c r="T10" s="53"/>
      <c r="U10" s="53"/>
      <c r="V10" s="55"/>
      <c r="W10" s="52" t="str">
        <f>IFERROR(W9/G9,"")</f>
        <v/>
      </c>
      <c r="X10" s="53"/>
      <c r="Y10" s="53"/>
      <c r="Z10" s="53"/>
      <c r="AA10" s="53"/>
      <c r="AB10" s="53"/>
      <c r="AC10" s="53"/>
      <c r="AD10" s="54"/>
    </row>
    <row r="11" spans="1:35" ht="11.25" customHeight="1" x14ac:dyDescent="0.4">
      <c r="A11" s="1"/>
    </row>
    <row r="12" spans="1:35" ht="22.5" customHeight="1" x14ac:dyDescent="0.4">
      <c r="A12" s="74" t="s">
        <v>83</v>
      </c>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4"/>
      <c r="AH12" s="74"/>
      <c r="AI12" s="74"/>
    </row>
    <row r="13" spans="1:35" ht="22.5" customHeight="1" x14ac:dyDescent="0.4">
      <c r="A13" s="18" t="s">
        <v>84</v>
      </c>
      <c r="B13" s="17" t="s">
        <v>85</v>
      </c>
    </row>
    <row r="14" spans="1:35" ht="22.5" customHeight="1" x14ac:dyDescent="0.4">
      <c r="A14" s="19" t="s">
        <v>54</v>
      </c>
      <c r="B14" s="17" t="s">
        <v>86</v>
      </c>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row>
    <row r="15" spans="1:35" ht="22.5" customHeight="1" x14ac:dyDescent="0.4">
      <c r="A15" s="17"/>
      <c r="B15" s="17" t="s">
        <v>87</v>
      </c>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row>
    <row r="16" spans="1:35" ht="22.5" customHeight="1" x14ac:dyDescent="0.4">
      <c r="A16" s="36" t="s">
        <v>19</v>
      </c>
      <c r="B16" s="36"/>
      <c r="C16" s="36"/>
      <c r="D16" s="36"/>
      <c r="E16" s="36"/>
      <c r="F16" s="36"/>
      <c r="G16" s="36" t="s">
        <v>10</v>
      </c>
      <c r="H16" s="36"/>
      <c r="I16" s="36"/>
      <c r="J16" s="36"/>
      <c r="K16" s="36"/>
      <c r="L16" s="36"/>
      <c r="M16" s="36"/>
      <c r="N16" s="36"/>
      <c r="O16" s="36" t="s">
        <v>11</v>
      </c>
      <c r="P16" s="36"/>
      <c r="Q16" s="36"/>
      <c r="R16" s="36"/>
      <c r="S16" s="36"/>
      <c r="T16" s="36"/>
      <c r="U16" s="36"/>
      <c r="V16" s="36"/>
      <c r="W16" s="36" t="s">
        <v>12</v>
      </c>
      <c r="X16" s="36"/>
      <c r="Y16" s="36"/>
      <c r="Z16" s="36"/>
      <c r="AA16" s="36"/>
      <c r="AB16" s="36"/>
      <c r="AC16" s="36"/>
      <c r="AD16" s="36"/>
    </row>
    <row r="17" spans="1:35" ht="22.5" customHeight="1" x14ac:dyDescent="0.4">
      <c r="A17" s="36"/>
      <c r="B17" s="36"/>
      <c r="C17" s="36"/>
      <c r="D17" s="36"/>
      <c r="E17" s="36"/>
      <c r="F17" s="36"/>
      <c r="G17" s="5"/>
      <c r="H17" s="6" t="s">
        <v>4</v>
      </c>
      <c r="I17" s="6" t="s">
        <v>5</v>
      </c>
      <c r="J17" s="11" t="str">
        <f>IF(COUNT(J7),J7,"＿")</f>
        <v>＿</v>
      </c>
      <c r="K17" s="13" t="s">
        <v>6</v>
      </c>
      <c r="L17" s="13" t="str">
        <f>IF(COUNT(L7),L7,"＿")</f>
        <v>＿</v>
      </c>
      <c r="M17" s="13" t="s">
        <v>7</v>
      </c>
      <c r="N17" s="14"/>
      <c r="O17" s="5"/>
      <c r="P17" s="11" t="s">
        <v>4</v>
      </c>
      <c r="Q17" s="11" t="s">
        <v>5</v>
      </c>
      <c r="R17" s="11" t="str">
        <f>IF(COUNT(R7),R7,"＿")</f>
        <v>＿</v>
      </c>
      <c r="S17" s="13" t="s">
        <v>6</v>
      </c>
      <c r="T17" s="13" t="str">
        <f>IF(COUNT(T7),T7,"＿")</f>
        <v>＿</v>
      </c>
      <c r="U17" s="13" t="s">
        <v>7</v>
      </c>
      <c r="V17" s="14"/>
      <c r="W17" s="5"/>
      <c r="X17" s="11" t="s">
        <v>4</v>
      </c>
      <c r="Y17" s="11" t="s">
        <v>5</v>
      </c>
      <c r="Z17" s="11" t="str">
        <f>IF(COUNT(Z7),Z7,"＿")</f>
        <v>＿</v>
      </c>
      <c r="AA17" s="13" t="s">
        <v>6</v>
      </c>
      <c r="AB17" s="13" t="str">
        <f>IF(COUNT(AB7),AB7,"＿")</f>
        <v>＿</v>
      </c>
      <c r="AC17" s="13" t="s">
        <v>7</v>
      </c>
      <c r="AD17" s="14"/>
    </row>
    <row r="18" spans="1:35" ht="45" customHeight="1" thickBot="1" x14ac:dyDescent="0.45">
      <c r="A18" s="36"/>
      <c r="B18" s="36"/>
      <c r="C18" s="36"/>
      <c r="D18" s="36"/>
      <c r="E18" s="36"/>
      <c r="F18" s="36"/>
      <c r="G18" s="56" t="s">
        <v>20</v>
      </c>
      <c r="H18" s="57"/>
      <c r="I18" s="57"/>
      <c r="J18" s="57"/>
      <c r="K18" s="58" t="s">
        <v>21</v>
      </c>
      <c r="L18" s="59"/>
      <c r="M18" s="59"/>
      <c r="N18" s="59"/>
      <c r="O18" s="56" t="s">
        <v>22</v>
      </c>
      <c r="P18" s="57"/>
      <c r="Q18" s="57"/>
      <c r="R18" s="57"/>
      <c r="S18" s="58" t="s">
        <v>21</v>
      </c>
      <c r="T18" s="59"/>
      <c r="U18" s="59"/>
      <c r="V18" s="59"/>
      <c r="W18" s="56" t="s">
        <v>23</v>
      </c>
      <c r="X18" s="57"/>
      <c r="Y18" s="57"/>
      <c r="Z18" s="57"/>
      <c r="AA18" s="58" t="s">
        <v>21</v>
      </c>
      <c r="AB18" s="59"/>
      <c r="AC18" s="59"/>
      <c r="AD18" s="59"/>
    </row>
    <row r="19" spans="1:35" ht="22.5" customHeight="1" thickTop="1" x14ac:dyDescent="0.4">
      <c r="A19" s="60" t="s">
        <v>24</v>
      </c>
      <c r="B19" s="60"/>
      <c r="C19" s="60"/>
      <c r="D19" s="60"/>
      <c r="E19" s="60" t="s">
        <v>25</v>
      </c>
      <c r="F19" s="61"/>
      <c r="G19" s="45"/>
      <c r="H19" s="46"/>
      <c r="I19" s="46"/>
      <c r="J19" s="47"/>
      <c r="K19" s="43"/>
      <c r="L19" s="44"/>
      <c r="M19" s="44"/>
      <c r="N19" s="48"/>
      <c r="O19" s="45"/>
      <c r="P19" s="46"/>
      <c r="Q19" s="46"/>
      <c r="R19" s="47"/>
      <c r="S19" s="43"/>
      <c r="T19" s="44"/>
      <c r="U19" s="44"/>
      <c r="V19" s="48"/>
      <c r="W19" s="45"/>
      <c r="X19" s="46"/>
      <c r="Y19" s="46"/>
      <c r="Z19" s="47"/>
      <c r="AA19" s="43"/>
      <c r="AB19" s="44"/>
      <c r="AC19" s="44"/>
      <c r="AD19" s="44"/>
    </row>
    <row r="20" spans="1:35" ht="22.5" customHeight="1" x14ac:dyDescent="0.4">
      <c r="A20" s="60" t="s">
        <v>26</v>
      </c>
      <c r="B20" s="60"/>
      <c r="C20" s="60"/>
      <c r="D20" s="60"/>
      <c r="E20" s="60" t="s">
        <v>27</v>
      </c>
      <c r="F20" s="61"/>
      <c r="G20" s="63"/>
      <c r="H20" s="64"/>
      <c r="I20" s="64"/>
      <c r="J20" s="65"/>
      <c r="K20" s="62">
        <f>G20*(1/458)</f>
        <v>0</v>
      </c>
      <c r="L20" s="60"/>
      <c r="M20" s="60"/>
      <c r="N20" s="61"/>
      <c r="O20" s="63"/>
      <c r="P20" s="64"/>
      <c r="Q20" s="64"/>
      <c r="R20" s="65"/>
      <c r="S20" s="62">
        <f>O20*(1/458)</f>
        <v>0</v>
      </c>
      <c r="T20" s="60"/>
      <c r="U20" s="60"/>
      <c r="V20" s="61"/>
      <c r="W20" s="63"/>
      <c r="X20" s="64"/>
      <c r="Y20" s="64"/>
      <c r="Z20" s="65"/>
      <c r="AA20" s="62">
        <f>W20*(1/458)</f>
        <v>0</v>
      </c>
      <c r="AB20" s="60"/>
      <c r="AC20" s="60"/>
      <c r="AD20" s="60"/>
    </row>
    <row r="21" spans="1:35" ht="22.5" customHeight="1" x14ac:dyDescent="0.4">
      <c r="A21" s="60" t="s">
        <v>28</v>
      </c>
      <c r="B21" s="60"/>
      <c r="C21" s="60"/>
      <c r="D21" s="60"/>
      <c r="E21" s="60" t="s">
        <v>27</v>
      </c>
      <c r="F21" s="61"/>
      <c r="G21" s="63"/>
      <c r="H21" s="64"/>
      <c r="I21" s="64"/>
      <c r="J21" s="65"/>
      <c r="K21" s="62">
        <f>G21*0.96665/1000</f>
        <v>0</v>
      </c>
      <c r="L21" s="60"/>
      <c r="M21" s="60"/>
      <c r="N21" s="61"/>
      <c r="O21" s="63"/>
      <c r="P21" s="64"/>
      <c r="Q21" s="64"/>
      <c r="R21" s="65"/>
      <c r="S21" s="62">
        <f>O21*0.96665/1000</f>
        <v>0</v>
      </c>
      <c r="T21" s="60"/>
      <c r="U21" s="60"/>
      <c r="V21" s="61"/>
      <c r="W21" s="63"/>
      <c r="X21" s="64"/>
      <c r="Y21" s="64"/>
      <c r="Z21" s="65"/>
      <c r="AA21" s="62">
        <f>W21*0.96665/1000</f>
        <v>0</v>
      </c>
      <c r="AB21" s="60"/>
      <c r="AC21" s="60"/>
      <c r="AD21" s="60"/>
    </row>
    <row r="22" spans="1:35" ht="22.5" customHeight="1" x14ac:dyDescent="0.4">
      <c r="A22" s="60" t="s">
        <v>29</v>
      </c>
      <c r="B22" s="60"/>
      <c r="C22" s="60"/>
      <c r="D22" s="60"/>
      <c r="E22" s="60" t="s">
        <v>30</v>
      </c>
      <c r="F22" s="61"/>
      <c r="G22" s="63"/>
      <c r="H22" s="64"/>
      <c r="I22" s="64"/>
      <c r="J22" s="65"/>
      <c r="K22" s="43"/>
      <c r="L22" s="44"/>
      <c r="M22" s="44"/>
      <c r="N22" s="48"/>
      <c r="O22" s="63"/>
      <c r="P22" s="64"/>
      <c r="Q22" s="64"/>
      <c r="R22" s="65"/>
      <c r="S22" s="43"/>
      <c r="T22" s="44"/>
      <c r="U22" s="44"/>
      <c r="V22" s="48"/>
      <c r="W22" s="63"/>
      <c r="X22" s="64"/>
      <c r="Y22" s="64"/>
      <c r="Z22" s="65"/>
      <c r="AA22" s="43"/>
      <c r="AB22" s="44"/>
      <c r="AC22" s="44"/>
      <c r="AD22" s="44"/>
    </row>
    <row r="23" spans="1:35" ht="22.5" customHeight="1" x14ac:dyDescent="0.4">
      <c r="A23" s="60" t="s">
        <v>31</v>
      </c>
      <c r="B23" s="60"/>
      <c r="C23" s="60"/>
      <c r="D23" s="60"/>
      <c r="E23" s="60" t="s">
        <v>30</v>
      </c>
      <c r="F23" s="61"/>
      <c r="G23" s="63"/>
      <c r="H23" s="64"/>
      <c r="I23" s="64"/>
      <c r="J23" s="65"/>
      <c r="K23" s="43"/>
      <c r="L23" s="44"/>
      <c r="M23" s="44"/>
      <c r="N23" s="48"/>
      <c r="O23" s="63"/>
      <c r="P23" s="64"/>
      <c r="Q23" s="64"/>
      <c r="R23" s="65"/>
      <c r="S23" s="43"/>
      <c r="T23" s="44"/>
      <c r="U23" s="44"/>
      <c r="V23" s="48"/>
      <c r="W23" s="63"/>
      <c r="X23" s="64"/>
      <c r="Y23" s="64"/>
      <c r="Z23" s="65"/>
      <c r="AA23" s="43"/>
      <c r="AB23" s="44"/>
      <c r="AC23" s="44"/>
      <c r="AD23" s="44"/>
    </row>
    <row r="24" spans="1:35" ht="22.5" customHeight="1" x14ac:dyDescent="0.4">
      <c r="A24" s="60" t="s">
        <v>32</v>
      </c>
      <c r="B24" s="60"/>
      <c r="C24" s="60"/>
      <c r="D24" s="60"/>
      <c r="E24" s="60" t="s">
        <v>30</v>
      </c>
      <c r="F24" s="61"/>
      <c r="G24" s="63"/>
      <c r="H24" s="64"/>
      <c r="I24" s="64"/>
      <c r="J24" s="65"/>
      <c r="K24" s="43"/>
      <c r="L24" s="44"/>
      <c r="M24" s="44"/>
      <c r="N24" s="48"/>
      <c r="O24" s="63"/>
      <c r="P24" s="64"/>
      <c r="Q24" s="64"/>
      <c r="R24" s="65"/>
      <c r="S24" s="43"/>
      <c r="T24" s="44"/>
      <c r="U24" s="44"/>
      <c r="V24" s="48"/>
      <c r="W24" s="63"/>
      <c r="X24" s="64"/>
      <c r="Y24" s="64"/>
      <c r="Z24" s="65"/>
      <c r="AA24" s="43"/>
      <c r="AB24" s="44"/>
      <c r="AC24" s="44"/>
      <c r="AD24" s="44"/>
    </row>
    <row r="25" spans="1:35" ht="22.5" customHeight="1" thickBot="1" x14ac:dyDescent="0.45">
      <c r="A25" s="60" t="s">
        <v>33</v>
      </c>
      <c r="B25" s="60"/>
      <c r="C25" s="60"/>
      <c r="D25" s="60"/>
      <c r="E25" s="60" t="s">
        <v>30</v>
      </c>
      <c r="F25" s="61"/>
      <c r="G25" s="70"/>
      <c r="H25" s="71"/>
      <c r="I25" s="71"/>
      <c r="J25" s="72"/>
      <c r="K25" s="43"/>
      <c r="L25" s="44"/>
      <c r="M25" s="44"/>
      <c r="N25" s="48"/>
      <c r="O25" s="70"/>
      <c r="P25" s="71"/>
      <c r="Q25" s="71"/>
      <c r="R25" s="72"/>
      <c r="S25" s="43"/>
      <c r="T25" s="44"/>
      <c r="U25" s="44"/>
      <c r="V25" s="48"/>
      <c r="W25" s="70"/>
      <c r="X25" s="71"/>
      <c r="Y25" s="71"/>
      <c r="Z25" s="72"/>
      <c r="AA25" s="43"/>
      <c r="AB25" s="44"/>
      <c r="AC25" s="44"/>
      <c r="AD25" s="44"/>
    </row>
    <row r="26" spans="1:35" ht="11.25" customHeight="1" thickTop="1" x14ac:dyDescent="0.4"/>
    <row r="27" spans="1:35" ht="18.75" customHeight="1" x14ac:dyDescent="0.4"/>
    <row r="28" spans="1:35" ht="22.5" customHeight="1" x14ac:dyDescent="0.4">
      <c r="A28" s="74" t="s">
        <v>34</v>
      </c>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row>
    <row r="29" spans="1:35" ht="22.5" customHeight="1" x14ac:dyDescent="0.4">
      <c r="A29" s="36" t="s">
        <v>19</v>
      </c>
      <c r="B29" s="36"/>
      <c r="C29" s="36"/>
      <c r="D29" s="36"/>
      <c r="E29" s="36"/>
      <c r="F29" s="36"/>
      <c r="G29" s="36" t="s">
        <v>35</v>
      </c>
      <c r="H29" s="36"/>
      <c r="I29" s="36"/>
      <c r="J29" s="36"/>
      <c r="K29" s="36"/>
      <c r="L29" s="36"/>
      <c r="M29" s="36" t="s">
        <v>36</v>
      </c>
      <c r="N29" s="36"/>
      <c r="O29" s="36"/>
      <c r="P29" s="36"/>
      <c r="Q29" s="36"/>
      <c r="R29" s="36"/>
      <c r="S29" s="36" t="s">
        <v>37</v>
      </c>
      <c r="T29" s="36"/>
      <c r="U29" s="36"/>
      <c r="V29" s="36" t="s">
        <v>38</v>
      </c>
      <c r="W29" s="36"/>
      <c r="X29" s="36"/>
      <c r="Y29" s="36"/>
      <c r="Z29" s="36"/>
      <c r="AA29" s="36"/>
      <c r="AB29" s="36"/>
      <c r="AC29" s="36"/>
      <c r="AD29" s="36"/>
    </row>
    <row r="30" spans="1:35" ht="22.5" customHeight="1" x14ac:dyDescent="0.4">
      <c r="A30" s="36"/>
      <c r="B30" s="36"/>
      <c r="C30" s="36"/>
      <c r="D30" s="36"/>
      <c r="E30" s="36"/>
      <c r="F30" s="36"/>
      <c r="G30" s="36" t="s">
        <v>39</v>
      </c>
      <c r="H30" s="36"/>
      <c r="I30" s="36"/>
      <c r="J30" s="36"/>
      <c r="K30" s="36"/>
      <c r="L30" s="36"/>
      <c r="M30" s="36" t="s">
        <v>40</v>
      </c>
      <c r="N30" s="36"/>
      <c r="O30" s="36"/>
      <c r="P30" s="36"/>
      <c r="Q30" s="36"/>
      <c r="R30" s="36"/>
      <c r="S30" s="36" t="s">
        <v>41</v>
      </c>
      <c r="T30" s="36"/>
      <c r="U30" s="36"/>
      <c r="V30" s="60" t="s">
        <v>10</v>
      </c>
      <c r="W30" s="60"/>
      <c r="X30" s="60"/>
      <c r="Y30" s="68" t="s">
        <v>42</v>
      </c>
      <c r="Z30" s="69"/>
      <c r="AA30" s="69"/>
      <c r="AB30" s="68" t="s">
        <v>43</v>
      </c>
      <c r="AC30" s="69"/>
      <c r="AD30" s="69"/>
    </row>
    <row r="31" spans="1:35" ht="22.5" customHeight="1" x14ac:dyDescent="0.4">
      <c r="A31" s="36"/>
      <c r="B31" s="36"/>
      <c r="C31" s="36"/>
      <c r="D31" s="36"/>
      <c r="E31" s="36"/>
      <c r="F31" s="36"/>
      <c r="G31" s="36"/>
      <c r="H31" s="36"/>
      <c r="I31" s="36"/>
      <c r="J31" s="36"/>
      <c r="K31" s="36"/>
      <c r="L31" s="36"/>
      <c r="M31" s="36"/>
      <c r="N31" s="36"/>
      <c r="O31" s="36"/>
      <c r="P31" s="36"/>
      <c r="Q31" s="36"/>
      <c r="R31" s="36"/>
      <c r="S31" s="36"/>
      <c r="T31" s="36"/>
      <c r="U31" s="36"/>
      <c r="V31" s="60"/>
      <c r="W31" s="60"/>
      <c r="X31" s="60"/>
      <c r="Y31" s="67" t="s">
        <v>44</v>
      </c>
      <c r="Z31" s="67"/>
      <c r="AA31" s="67"/>
      <c r="AB31" s="67" t="s">
        <v>45</v>
      </c>
      <c r="AC31" s="67"/>
      <c r="AD31" s="67"/>
    </row>
    <row r="32" spans="1:35" ht="22.5" customHeight="1" x14ac:dyDescent="0.4">
      <c r="A32" s="36"/>
      <c r="B32" s="36"/>
      <c r="C32" s="36"/>
      <c r="D32" s="36"/>
      <c r="E32" s="36"/>
      <c r="F32" s="36"/>
      <c r="G32" s="36"/>
      <c r="H32" s="36"/>
      <c r="I32" s="36"/>
      <c r="J32" s="36"/>
      <c r="K32" s="36"/>
      <c r="L32" s="36"/>
      <c r="M32" s="36"/>
      <c r="N32" s="36"/>
      <c r="O32" s="36"/>
      <c r="P32" s="36"/>
      <c r="Q32" s="36"/>
      <c r="R32" s="36"/>
      <c r="S32" s="36"/>
      <c r="T32" s="36"/>
      <c r="U32" s="36"/>
      <c r="V32" s="66" t="str">
        <f>_xlfn.TEXTJOIN("",TRUE,H17:M17)</f>
        <v>令和＿年＿月</v>
      </c>
      <c r="W32" s="66"/>
      <c r="X32" s="66"/>
      <c r="Y32" s="66" t="str">
        <f>_xlfn.TEXTJOIN("",TRUE,P17:U17)</f>
        <v>令和＿年＿月</v>
      </c>
      <c r="Z32" s="66"/>
      <c r="AA32" s="66"/>
      <c r="AB32" s="66" t="str">
        <f>_xlfn.TEXTJOIN("",TRUE,X17:AC17)</f>
        <v>令和＿年＿月</v>
      </c>
      <c r="AC32" s="66"/>
      <c r="AD32" s="66"/>
    </row>
    <row r="33" spans="1:35" ht="22.5" customHeight="1" x14ac:dyDescent="0.4">
      <c r="A33" s="60" t="s">
        <v>24</v>
      </c>
      <c r="B33" s="60"/>
      <c r="C33" s="60"/>
      <c r="D33" s="60"/>
      <c r="E33" s="60"/>
      <c r="F33" s="60"/>
      <c r="G33" s="44"/>
      <c r="H33" s="44"/>
      <c r="I33" s="44"/>
      <c r="J33" s="44"/>
      <c r="K33" s="44"/>
      <c r="L33" s="44"/>
      <c r="M33" s="60">
        <v>4.6900000000000002E-4</v>
      </c>
      <c r="N33" s="60"/>
      <c r="O33" s="60"/>
      <c r="P33" s="60" t="s">
        <v>46</v>
      </c>
      <c r="Q33" s="60"/>
      <c r="R33" s="60"/>
      <c r="S33" s="44"/>
      <c r="T33" s="44"/>
      <c r="U33" s="44"/>
      <c r="V33" s="75">
        <f>G19*M33</f>
        <v>0</v>
      </c>
      <c r="W33" s="75"/>
      <c r="X33" s="75"/>
      <c r="Y33" s="75">
        <f>O19*M33</f>
        <v>0</v>
      </c>
      <c r="Z33" s="75"/>
      <c r="AA33" s="75"/>
      <c r="AB33" s="75">
        <f>W19*M33</f>
        <v>0</v>
      </c>
      <c r="AC33" s="75"/>
      <c r="AD33" s="75"/>
      <c r="AE33" s="74" t="s">
        <v>47</v>
      </c>
      <c r="AF33" s="74"/>
      <c r="AG33" s="74"/>
      <c r="AH33" s="74"/>
      <c r="AI33" s="74"/>
    </row>
    <row r="34" spans="1:35" ht="22.5" customHeight="1" x14ac:dyDescent="0.4">
      <c r="A34" s="60" t="s">
        <v>26</v>
      </c>
      <c r="B34" s="60"/>
      <c r="C34" s="60"/>
      <c r="D34" s="60"/>
      <c r="E34" s="60"/>
      <c r="F34" s="60"/>
      <c r="G34" s="36">
        <v>50.8</v>
      </c>
      <c r="H34" s="36"/>
      <c r="I34" s="36"/>
      <c r="J34" s="36" t="s">
        <v>48</v>
      </c>
      <c r="K34" s="36"/>
      <c r="L34" s="36"/>
      <c r="M34" s="60">
        <v>1.61E-2</v>
      </c>
      <c r="N34" s="60"/>
      <c r="O34" s="60"/>
      <c r="P34" s="60" t="s">
        <v>49</v>
      </c>
      <c r="Q34" s="60"/>
      <c r="R34" s="60"/>
      <c r="S34" s="61">
        <v>44</v>
      </c>
      <c r="T34" s="78" t="s">
        <v>50</v>
      </c>
      <c r="U34" s="62">
        <v>12</v>
      </c>
      <c r="V34" s="75">
        <f>K20*G34*M34*S34/U34</f>
        <v>0</v>
      </c>
      <c r="W34" s="75"/>
      <c r="X34" s="75"/>
      <c r="Y34" s="75">
        <f>S20*G34*M34*S34/U34</f>
        <v>0</v>
      </c>
      <c r="Z34" s="75"/>
      <c r="AA34" s="75"/>
      <c r="AB34" s="75">
        <f>AA20*G34*M34*S34/U34</f>
        <v>0</v>
      </c>
      <c r="AC34" s="75"/>
      <c r="AD34" s="75"/>
      <c r="AE34" s="74" t="s">
        <v>51</v>
      </c>
      <c r="AF34" s="74"/>
      <c r="AG34" s="74"/>
      <c r="AH34" s="74"/>
      <c r="AI34" s="74"/>
    </row>
    <row r="35" spans="1:35" ht="22.5" customHeight="1" x14ac:dyDescent="0.4">
      <c r="A35" s="60" t="s">
        <v>28</v>
      </c>
      <c r="B35" s="60"/>
      <c r="C35" s="60"/>
      <c r="D35" s="60"/>
      <c r="E35" s="60"/>
      <c r="F35" s="60"/>
      <c r="G35" s="36">
        <v>44.8</v>
      </c>
      <c r="H35" s="36"/>
      <c r="I35" s="36"/>
      <c r="J35" s="36" t="s">
        <v>52</v>
      </c>
      <c r="K35" s="36"/>
      <c r="L35" s="36"/>
      <c r="M35" s="60">
        <v>1.3599999999999999E-2</v>
      </c>
      <c r="N35" s="60"/>
      <c r="O35" s="60"/>
      <c r="P35" s="60" t="s">
        <v>49</v>
      </c>
      <c r="Q35" s="60"/>
      <c r="R35" s="60"/>
      <c r="S35" s="61"/>
      <c r="T35" s="78"/>
      <c r="U35" s="62"/>
      <c r="V35" s="75">
        <f>K21*G35*M35*S34/U34</f>
        <v>0</v>
      </c>
      <c r="W35" s="75"/>
      <c r="X35" s="75"/>
      <c r="Y35" s="75">
        <f>S21*G35*M35*S34/U34</f>
        <v>0</v>
      </c>
      <c r="Z35" s="75"/>
      <c r="AA35" s="75"/>
      <c r="AB35" s="75">
        <f>AA21*G35*M35*S34/U34</f>
        <v>0</v>
      </c>
      <c r="AC35" s="75"/>
      <c r="AD35" s="75"/>
      <c r="AE35" s="74" t="s">
        <v>51</v>
      </c>
      <c r="AF35" s="74"/>
      <c r="AG35" s="74"/>
      <c r="AH35" s="74"/>
      <c r="AI35" s="74"/>
    </row>
    <row r="36" spans="1:35" ht="22.5" customHeight="1" x14ac:dyDescent="0.4">
      <c r="A36" s="60" t="s">
        <v>29</v>
      </c>
      <c r="B36" s="60"/>
      <c r="C36" s="60"/>
      <c r="D36" s="60"/>
      <c r="E36" s="60"/>
      <c r="F36" s="60"/>
      <c r="G36" s="36">
        <v>39.1</v>
      </c>
      <c r="H36" s="36"/>
      <c r="I36" s="36"/>
      <c r="J36" s="36" t="s">
        <v>53</v>
      </c>
      <c r="K36" s="36"/>
      <c r="L36" s="36"/>
      <c r="M36" s="60">
        <v>1.89E-2</v>
      </c>
      <c r="N36" s="60"/>
      <c r="O36" s="60"/>
      <c r="P36" s="60" t="s">
        <v>49</v>
      </c>
      <c r="Q36" s="60"/>
      <c r="R36" s="60"/>
      <c r="S36" s="61"/>
      <c r="T36" s="78"/>
      <c r="U36" s="62"/>
      <c r="V36" s="75">
        <f>G22*G36*M36*S34/U34/1000</f>
        <v>0</v>
      </c>
      <c r="W36" s="75"/>
      <c r="X36" s="75"/>
      <c r="Y36" s="75">
        <f>O22*G36*M36*S34/U34/1000</f>
        <v>0</v>
      </c>
      <c r="Z36" s="75"/>
      <c r="AA36" s="75"/>
      <c r="AB36" s="75">
        <f>W22*G36*M36*S34/U34/1000</f>
        <v>0</v>
      </c>
      <c r="AC36" s="75"/>
      <c r="AD36" s="75"/>
      <c r="AE36" s="74" t="s">
        <v>51</v>
      </c>
      <c r="AF36" s="74"/>
      <c r="AG36" s="74"/>
      <c r="AH36" s="74"/>
      <c r="AI36" s="74"/>
    </row>
    <row r="37" spans="1:35" ht="22.5" customHeight="1" x14ac:dyDescent="0.4">
      <c r="A37" s="60" t="s">
        <v>31</v>
      </c>
      <c r="B37" s="60"/>
      <c r="C37" s="60"/>
      <c r="D37" s="60"/>
      <c r="E37" s="60"/>
      <c r="F37" s="60"/>
      <c r="G37" s="36">
        <v>36.700000000000003</v>
      </c>
      <c r="H37" s="36"/>
      <c r="I37" s="36"/>
      <c r="J37" s="36" t="s">
        <v>53</v>
      </c>
      <c r="K37" s="36"/>
      <c r="L37" s="36"/>
      <c r="M37" s="60">
        <v>1.8499999999999999E-2</v>
      </c>
      <c r="N37" s="60"/>
      <c r="O37" s="60"/>
      <c r="P37" s="60" t="s">
        <v>49</v>
      </c>
      <c r="Q37" s="60"/>
      <c r="R37" s="60"/>
      <c r="S37" s="61"/>
      <c r="T37" s="78"/>
      <c r="U37" s="62"/>
      <c r="V37" s="75">
        <f>G23*G37*M37*S34/U34/1000</f>
        <v>0</v>
      </c>
      <c r="W37" s="75"/>
      <c r="X37" s="75"/>
      <c r="Y37" s="75">
        <f>O23*G37*M37*S34/U34/1000</f>
        <v>0</v>
      </c>
      <c r="Z37" s="75"/>
      <c r="AA37" s="75"/>
      <c r="AB37" s="75">
        <f>W23*G37*M37*S34/U34/1000</f>
        <v>0</v>
      </c>
      <c r="AC37" s="75"/>
      <c r="AD37" s="75"/>
      <c r="AE37" s="74" t="s">
        <v>51</v>
      </c>
      <c r="AF37" s="74"/>
      <c r="AG37" s="74"/>
      <c r="AH37" s="74"/>
      <c r="AI37" s="74"/>
    </row>
    <row r="38" spans="1:35" ht="22.5" customHeight="1" x14ac:dyDescent="0.4">
      <c r="A38" s="60" t="s">
        <v>32</v>
      </c>
      <c r="B38" s="60"/>
      <c r="C38" s="60"/>
      <c r="D38" s="60"/>
      <c r="E38" s="60"/>
      <c r="F38" s="60"/>
      <c r="G38" s="36">
        <v>34.6</v>
      </c>
      <c r="H38" s="36"/>
      <c r="I38" s="36"/>
      <c r="J38" s="36" t="s">
        <v>53</v>
      </c>
      <c r="K38" s="36"/>
      <c r="L38" s="36"/>
      <c r="M38" s="60">
        <v>1.83E-2</v>
      </c>
      <c r="N38" s="60"/>
      <c r="O38" s="60"/>
      <c r="P38" s="60" t="s">
        <v>49</v>
      </c>
      <c r="Q38" s="60"/>
      <c r="R38" s="60"/>
      <c r="S38" s="61"/>
      <c r="T38" s="78"/>
      <c r="U38" s="62"/>
      <c r="V38" s="75">
        <f>G24*G38*M38*S34/U34/1000</f>
        <v>0</v>
      </c>
      <c r="W38" s="75"/>
      <c r="X38" s="75"/>
      <c r="Y38" s="75">
        <f>O24*G38*M38*S34/U34/1000</f>
        <v>0</v>
      </c>
      <c r="Z38" s="75"/>
      <c r="AA38" s="75"/>
      <c r="AB38" s="75">
        <f>W24*G38*M38*S34/U34/1000</f>
        <v>0</v>
      </c>
      <c r="AC38" s="75"/>
      <c r="AD38" s="75"/>
      <c r="AE38" s="74" t="s">
        <v>51</v>
      </c>
      <c r="AF38" s="74"/>
      <c r="AG38" s="74"/>
      <c r="AH38" s="74"/>
      <c r="AI38" s="74"/>
    </row>
    <row r="39" spans="1:35" ht="22.5" customHeight="1" thickBot="1" x14ac:dyDescent="0.45">
      <c r="A39" s="60" t="s">
        <v>33</v>
      </c>
      <c r="B39" s="60"/>
      <c r="C39" s="60"/>
      <c r="D39" s="60"/>
      <c r="E39" s="60"/>
      <c r="F39" s="60"/>
      <c r="G39" s="36">
        <v>37.700000000000003</v>
      </c>
      <c r="H39" s="36"/>
      <c r="I39" s="36"/>
      <c r="J39" s="36" t="s">
        <v>53</v>
      </c>
      <c r="K39" s="36"/>
      <c r="L39" s="36"/>
      <c r="M39" s="60">
        <v>1.8700000000000001E-2</v>
      </c>
      <c r="N39" s="60"/>
      <c r="O39" s="60"/>
      <c r="P39" s="60" t="s">
        <v>49</v>
      </c>
      <c r="Q39" s="60"/>
      <c r="R39" s="60"/>
      <c r="S39" s="61"/>
      <c r="T39" s="78"/>
      <c r="U39" s="62"/>
      <c r="V39" s="76">
        <f>G25*G39*M39*S34/U34/1000</f>
        <v>0</v>
      </c>
      <c r="W39" s="76"/>
      <c r="X39" s="76"/>
      <c r="Y39" s="76">
        <f>O25*G39*M39*S34/U34/1000</f>
        <v>0</v>
      </c>
      <c r="Z39" s="76"/>
      <c r="AA39" s="76"/>
      <c r="AB39" s="76">
        <f>W25*G39*M39*S34/U34/1000</f>
        <v>0</v>
      </c>
      <c r="AC39" s="76"/>
      <c r="AD39" s="76"/>
      <c r="AE39" s="74" t="s">
        <v>51</v>
      </c>
      <c r="AF39" s="74"/>
      <c r="AG39" s="74"/>
      <c r="AH39" s="74"/>
      <c r="AI39" s="74"/>
    </row>
    <row r="40" spans="1:35" ht="22.5" customHeight="1" thickBot="1" x14ac:dyDescent="0.45">
      <c r="A40" s="3"/>
      <c r="B40" s="3"/>
      <c r="C40" s="3"/>
      <c r="D40" s="3"/>
      <c r="E40" s="3"/>
      <c r="F40" s="3"/>
      <c r="G40" s="4"/>
      <c r="H40" s="4"/>
      <c r="I40" s="4"/>
      <c r="J40" s="4"/>
      <c r="K40" s="4"/>
      <c r="L40" s="4"/>
      <c r="M40" s="3"/>
      <c r="N40" s="3"/>
      <c r="O40" s="3"/>
      <c r="P40" s="3"/>
      <c r="Q40" s="3"/>
      <c r="R40" s="3"/>
      <c r="S40" s="3"/>
      <c r="T40" s="3"/>
      <c r="U40" s="3"/>
      <c r="V40" s="79">
        <f>SUM(V33:X39)</f>
        <v>0</v>
      </c>
      <c r="W40" s="80"/>
      <c r="X40" s="81"/>
      <c r="Y40" s="79">
        <f t="shared" ref="Y40" si="0">SUM(Y33:AA39)</f>
        <v>0</v>
      </c>
      <c r="Z40" s="80"/>
      <c r="AA40" s="81"/>
      <c r="AB40" s="79">
        <f t="shared" ref="AB40" si="1">SUM(AB33:AD39)</f>
        <v>0</v>
      </c>
      <c r="AC40" s="80"/>
      <c r="AD40" s="81"/>
    </row>
    <row r="41" spans="1:35" ht="22.5" customHeight="1" x14ac:dyDescent="0.4">
      <c r="A41" s="4" t="s">
        <v>54</v>
      </c>
      <c r="B41" s="77" t="s">
        <v>55</v>
      </c>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row>
    <row r="42" spans="1:35" ht="22.5" customHeight="1" x14ac:dyDescent="0.4">
      <c r="A42" s="3"/>
      <c r="B42" s="77" t="s">
        <v>56</v>
      </c>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row>
    <row r="43" spans="1:35" ht="22.5" customHeight="1" x14ac:dyDescent="0.4">
      <c r="A43" s="3"/>
      <c r="B43" s="77" t="s">
        <v>57</v>
      </c>
      <c r="C43" s="77"/>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row>
    <row r="44" spans="1:35" ht="22.5" customHeight="1" x14ac:dyDescent="0.4">
      <c r="A44" s="4" t="s">
        <v>54</v>
      </c>
      <c r="B44" s="77" t="s">
        <v>58</v>
      </c>
      <c r="C44" s="77"/>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row>
    <row r="45" spans="1:35" ht="22.5" customHeight="1" x14ac:dyDescent="0.4">
      <c r="A45" s="3"/>
      <c r="B45" s="77" t="s">
        <v>59</v>
      </c>
      <c r="C45" s="77"/>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row>
    <row r="46" spans="1:35" ht="22.5" customHeight="1" x14ac:dyDescent="0.4">
      <c r="A46" s="4" t="s">
        <v>54</v>
      </c>
      <c r="B46" s="77" t="s">
        <v>60</v>
      </c>
      <c r="C46" s="77"/>
      <c r="D46" s="77"/>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row>
    <row r="47" spans="1:35" ht="22.5" customHeight="1" x14ac:dyDescent="0.4">
      <c r="B47" s="36" t="s">
        <v>61</v>
      </c>
      <c r="C47" s="36"/>
      <c r="D47" s="36" t="s">
        <v>62</v>
      </c>
      <c r="E47" s="36"/>
      <c r="F47" s="36"/>
      <c r="G47" s="36"/>
      <c r="H47" s="36"/>
      <c r="I47" s="36" t="s">
        <v>63</v>
      </c>
      <c r="J47" s="36"/>
      <c r="K47" s="36"/>
      <c r="L47" s="36"/>
      <c r="M47" s="36"/>
      <c r="N47" s="36"/>
      <c r="O47" s="36"/>
      <c r="P47" s="36"/>
      <c r="Q47" s="36"/>
      <c r="R47" s="36"/>
      <c r="S47" s="36"/>
      <c r="T47" s="36"/>
    </row>
    <row r="48" spans="1:35" ht="22.5" customHeight="1" x14ac:dyDescent="0.4">
      <c r="B48" s="36" t="s">
        <v>64</v>
      </c>
      <c r="C48" s="36"/>
      <c r="D48" s="73" t="s">
        <v>65</v>
      </c>
      <c r="E48" s="73"/>
      <c r="F48" s="73"/>
      <c r="G48" s="73"/>
      <c r="H48" s="73"/>
      <c r="I48" s="73" t="s">
        <v>66</v>
      </c>
      <c r="J48" s="73"/>
      <c r="K48" s="73"/>
      <c r="L48" s="73"/>
      <c r="M48" s="73"/>
      <c r="N48" s="73"/>
      <c r="O48" s="73"/>
      <c r="P48" s="73"/>
      <c r="Q48" s="73"/>
      <c r="R48" s="73"/>
      <c r="S48" s="73"/>
      <c r="T48" s="73"/>
    </row>
    <row r="49" spans="2:20" ht="22.5" customHeight="1" x14ac:dyDescent="0.4">
      <c r="B49" s="36" t="s">
        <v>67</v>
      </c>
      <c r="C49" s="36"/>
      <c r="D49" s="73" t="s">
        <v>68</v>
      </c>
      <c r="E49" s="73"/>
      <c r="F49" s="73"/>
      <c r="G49" s="73"/>
      <c r="H49" s="73"/>
      <c r="I49" s="73" t="s">
        <v>69</v>
      </c>
      <c r="J49" s="73"/>
      <c r="K49" s="73"/>
      <c r="L49" s="73"/>
      <c r="M49" s="73"/>
      <c r="N49" s="73"/>
      <c r="O49" s="73"/>
      <c r="P49" s="73"/>
      <c r="Q49" s="73"/>
      <c r="R49" s="73"/>
      <c r="S49" s="73"/>
      <c r="T49" s="73"/>
    </row>
    <row r="50" spans="2:20" ht="22.5" customHeight="1" x14ac:dyDescent="0.4">
      <c r="B50" s="36" t="s">
        <v>27</v>
      </c>
      <c r="C50" s="36"/>
      <c r="D50" s="73" t="s">
        <v>70</v>
      </c>
      <c r="E50" s="73"/>
      <c r="F50" s="73"/>
      <c r="G50" s="73"/>
      <c r="H50" s="73"/>
      <c r="I50" s="73" t="s">
        <v>71</v>
      </c>
      <c r="J50" s="73"/>
      <c r="K50" s="73"/>
      <c r="L50" s="73"/>
      <c r="M50" s="73"/>
      <c r="N50" s="73"/>
      <c r="O50" s="73"/>
      <c r="P50" s="73"/>
      <c r="Q50" s="73"/>
      <c r="R50" s="73"/>
      <c r="S50" s="73"/>
      <c r="T50" s="73"/>
    </row>
    <row r="51" spans="2:20" ht="22.5" customHeight="1" x14ac:dyDescent="0.4">
      <c r="B51" s="36" t="s">
        <v>30</v>
      </c>
      <c r="C51" s="36"/>
      <c r="D51" s="73" t="s">
        <v>72</v>
      </c>
      <c r="E51" s="73"/>
      <c r="F51" s="73"/>
      <c r="G51" s="73"/>
      <c r="H51" s="73"/>
      <c r="I51" s="73" t="s">
        <v>73</v>
      </c>
      <c r="J51" s="73"/>
      <c r="K51" s="73"/>
      <c r="L51" s="73"/>
      <c r="M51" s="73"/>
      <c r="N51" s="73"/>
      <c r="O51" s="73"/>
      <c r="P51" s="73"/>
      <c r="Q51" s="73"/>
      <c r="R51" s="73"/>
      <c r="S51" s="73"/>
      <c r="T51" s="73"/>
    </row>
    <row r="52" spans="2:20" ht="22.5" customHeight="1" x14ac:dyDescent="0.4">
      <c r="B52" s="36" t="s">
        <v>74</v>
      </c>
      <c r="C52" s="36"/>
      <c r="D52" s="73" t="s">
        <v>75</v>
      </c>
      <c r="E52" s="73"/>
      <c r="F52" s="73"/>
      <c r="G52" s="73"/>
      <c r="H52" s="73"/>
      <c r="I52" s="73" t="s">
        <v>76</v>
      </c>
      <c r="J52" s="73"/>
      <c r="K52" s="73"/>
      <c r="L52" s="73"/>
      <c r="M52" s="73"/>
      <c r="N52" s="73"/>
      <c r="O52" s="73"/>
      <c r="P52" s="73"/>
      <c r="Q52" s="73"/>
      <c r="R52" s="73"/>
      <c r="S52" s="73"/>
      <c r="T52" s="73"/>
    </row>
    <row r="53" spans="2:20" ht="22.5" customHeight="1" x14ac:dyDescent="0.4">
      <c r="B53" s="36" t="s">
        <v>77</v>
      </c>
      <c r="C53" s="36"/>
      <c r="D53" s="73" t="s">
        <v>78</v>
      </c>
      <c r="E53" s="73"/>
      <c r="F53" s="73"/>
      <c r="G53" s="73"/>
      <c r="H53" s="73"/>
      <c r="I53" s="73" t="s">
        <v>79</v>
      </c>
      <c r="J53" s="73"/>
      <c r="K53" s="73"/>
      <c r="L53" s="73"/>
      <c r="M53" s="73"/>
      <c r="N53" s="73"/>
      <c r="O53" s="73"/>
      <c r="P53" s="73"/>
      <c r="Q53" s="73"/>
      <c r="R53" s="73"/>
      <c r="S53" s="73"/>
      <c r="T53" s="73"/>
    </row>
    <row r="54" spans="2:20" ht="22.5" customHeight="1" x14ac:dyDescent="0.4">
      <c r="B54" s="36" t="s">
        <v>80</v>
      </c>
      <c r="C54" s="36"/>
      <c r="D54" s="73" t="s">
        <v>81</v>
      </c>
      <c r="E54" s="73"/>
      <c r="F54" s="73"/>
      <c r="G54" s="73"/>
      <c r="H54" s="73"/>
      <c r="I54" s="73" t="s">
        <v>82</v>
      </c>
      <c r="J54" s="73"/>
      <c r="K54" s="73"/>
      <c r="L54" s="73"/>
      <c r="M54" s="73"/>
      <c r="N54" s="73"/>
      <c r="O54" s="73"/>
      <c r="P54" s="73"/>
      <c r="Q54" s="73"/>
      <c r="R54" s="73"/>
      <c r="S54" s="73"/>
      <c r="T54" s="73"/>
    </row>
  </sheetData>
  <mergeCells count="205">
    <mergeCell ref="G39:I39"/>
    <mergeCell ref="M33:O33"/>
    <mergeCell ref="A2:AI2"/>
    <mergeCell ref="A3:AI3"/>
    <mergeCell ref="A1:AI1"/>
    <mergeCell ref="M4:AI4"/>
    <mergeCell ref="A12:AI12"/>
    <mergeCell ref="A28:AI28"/>
    <mergeCell ref="A37:F37"/>
    <mergeCell ref="A38:F38"/>
    <mergeCell ref="A29:F32"/>
    <mergeCell ref="AA25:AD25"/>
    <mergeCell ref="M38:O38"/>
    <mergeCell ref="M39:O39"/>
    <mergeCell ref="A39:F39"/>
    <mergeCell ref="G33:I33"/>
    <mergeCell ref="G34:I34"/>
    <mergeCell ref="G35:I35"/>
    <mergeCell ref="G36:I36"/>
    <mergeCell ref="G37:I37"/>
    <mergeCell ref="A33:F33"/>
    <mergeCell ref="A34:F34"/>
    <mergeCell ref="A35:F35"/>
    <mergeCell ref="A36:F36"/>
    <mergeCell ref="G38:I38"/>
    <mergeCell ref="V40:X40"/>
    <mergeCell ref="Y40:AA40"/>
    <mergeCell ref="AB40:AD40"/>
    <mergeCell ref="O18:R18"/>
    <mergeCell ref="S18:V18"/>
    <mergeCell ref="W18:Z18"/>
    <mergeCell ref="AA18:AD18"/>
    <mergeCell ref="G30:L32"/>
    <mergeCell ref="S29:U29"/>
    <mergeCell ref="S30:U32"/>
    <mergeCell ref="M29:R29"/>
    <mergeCell ref="P36:R36"/>
    <mergeCell ref="P37:R37"/>
    <mergeCell ref="P38:R38"/>
    <mergeCell ref="J37:L37"/>
    <mergeCell ref="J38:L38"/>
    <mergeCell ref="AB37:AD37"/>
    <mergeCell ref="U34:U39"/>
    <mergeCell ref="V29:AD29"/>
    <mergeCell ref="G25:J25"/>
    <mergeCell ref="K25:N25"/>
    <mergeCell ref="O25:R25"/>
    <mergeCell ref="S25:V25"/>
    <mergeCell ref="I49:T49"/>
    <mergeCell ref="B51:C51"/>
    <mergeCell ref="B52:C52"/>
    <mergeCell ref="B41:AI41"/>
    <mergeCell ref="B42:AI42"/>
    <mergeCell ref="AE39:AI39"/>
    <mergeCell ref="S33:U33"/>
    <mergeCell ref="V33:X33"/>
    <mergeCell ref="Y33:AA33"/>
    <mergeCell ref="AB33:AD33"/>
    <mergeCell ref="V34:X34"/>
    <mergeCell ref="Y34:AA34"/>
    <mergeCell ref="AB34:AD34"/>
    <mergeCell ref="V35:X35"/>
    <mergeCell ref="Y35:AA35"/>
    <mergeCell ref="P39:R39"/>
    <mergeCell ref="S34:S39"/>
    <mergeCell ref="T34:T39"/>
    <mergeCell ref="P33:R33"/>
    <mergeCell ref="P34:R34"/>
    <mergeCell ref="J33:L33"/>
    <mergeCell ref="J34:L34"/>
    <mergeCell ref="J35:L35"/>
    <mergeCell ref="J36:L36"/>
    <mergeCell ref="M37:O37"/>
    <mergeCell ref="B43:AI43"/>
    <mergeCell ref="B44:AI44"/>
    <mergeCell ref="B45:AI45"/>
    <mergeCell ref="B46:AI46"/>
    <mergeCell ref="I52:T52"/>
    <mergeCell ref="I53:T53"/>
    <mergeCell ref="I54:T54"/>
    <mergeCell ref="B47:C47"/>
    <mergeCell ref="D47:H47"/>
    <mergeCell ref="I47:T47"/>
    <mergeCell ref="B53:C53"/>
    <mergeCell ref="B54:C54"/>
    <mergeCell ref="D48:H48"/>
    <mergeCell ref="D49:H49"/>
    <mergeCell ref="D50:H50"/>
    <mergeCell ref="D51:H51"/>
    <mergeCell ref="D52:H52"/>
    <mergeCell ref="D53:H53"/>
    <mergeCell ref="D54:H54"/>
    <mergeCell ref="B48:C48"/>
    <mergeCell ref="B49:C49"/>
    <mergeCell ref="B50:C50"/>
    <mergeCell ref="I48:T48"/>
    <mergeCell ref="G29:L29"/>
    <mergeCell ref="I50:T50"/>
    <mergeCell ref="I51:T51"/>
    <mergeCell ref="AE33:AI33"/>
    <mergeCell ref="AE34:AI34"/>
    <mergeCell ref="AE35:AI35"/>
    <mergeCell ref="AE36:AI36"/>
    <mergeCell ref="AE37:AI37"/>
    <mergeCell ref="AE38:AI38"/>
    <mergeCell ref="V38:X38"/>
    <mergeCell ref="Y38:AA38"/>
    <mergeCell ref="AB38:AD38"/>
    <mergeCell ref="V39:X39"/>
    <mergeCell ref="Y39:AA39"/>
    <mergeCell ref="AB39:AD39"/>
    <mergeCell ref="AB35:AD35"/>
    <mergeCell ref="V36:X36"/>
    <mergeCell ref="Y36:AA36"/>
    <mergeCell ref="AB36:AD36"/>
    <mergeCell ref="V37:X37"/>
    <mergeCell ref="Y37:AA37"/>
    <mergeCell ref="P35:R35"/>
    <mergeCell ref="J39:L39"/>
    <mergeCell ref="M36:O36"/>
    <mergeCell ref="AA24:AD24"/>
    <mergeCell ref="V32:X32"/>
    <mergeCell ref="Y32:AA32"/>
    <mergeCell ref="AB32:AD32"/>
    <mergeCell ref="M30:R32"/>
    <mergeCell ref="Y31:AA31"/>
    <mergeCell ref="AB31:AD31"/>
    <mergeCell ref="V30:X31"/>
    <mergeCell ref="Y30:AA30"/>
    <mergeCell ref="AB30:AD30"/>
    <mergeCell ref="W25:Z25"/>
    <mergeCell ref="M34:O34"/>
    <mergeCell ref="M35:O35"/>
    <mergeCell ref="AA21:AD21"/>
    <mergeCell ref="G20:J20"/>
    <mergeCell ref="K20:N20"/>
    <mergeCell ref="O20:R20"/>
    <mergeCell ref="S20:V20"/>
    <mergeCell ref="W20:Z20"/>
    <mergeCell ref="AA20:AD20"/>
    <mergeCell ref="G23:J23"/>
    <mergeCell ref="K23:N23"/>
    <mergeCell ref="O23:R23"/>
    <mergeCell ref="S23:V23"/>
    <mergeCell ref="W23:Z23"/>
    <mergeCell ref="AA23:AD23"/>
    <mergeCell ref="G22:J22"/>
    <mergeCell ref="K22:N22"/>
    <mergeCell ref="O22:R22"/>
    <mergeCell ref="S22:V22"/>
    <mergeCell ref="W22:Z22"/>
    <mergeCell ref="AA22:AD22"/>
    <mergeCell ref="G21:J21"/>
    <mergeCell ref="K21:N21"/>
    <mergeCell ref="O21:R21"/>
    <mergeCell ref="S21:V21"/>
    <mergeCell ref="W21:Z21"/>
    <mergeCell ref="E23:F23"/>
    <mergeCell ref="E24:F24"/>
    <mergeCell ref="E25:F25"/>
    <mergeCell ref="A20:D20"/>
    <mergeCell ref="A21:D21"/>
    <mergeCell ref="A22:D22"/>
    <mergeCell ref="A23:D23"/>
    <mergeCell ref="A24:D24"/>
    <mergeCell ref="A25:D25"/>
    <mergeCell ref="E20:F20"/>
    <mergeCell ref="E21:F21"/>
    <mergeCell ref="E22:F22"/>
    <mergeCell ref="G24:J24"/>
    <mergeCell ref="K24:N24"/>
    <mergeCell ref="O24:R24"/>
    <mergeCell ref="S24:V24"/>
    <mergeCell ref="W24:Z24"/>
    <mergeCell ref="W16:AD16"/>
    <mergeCell ref="A9:F9"/>
    <mergeCell ref="A10:F10"/>
    <mergeCell ref="AA19:AD19"/>
    <mergeCell ref="W19:Z19"/>
    <mergeCell ref="S19:V19"/>
    <mergeCell ref="O19:R19"/>
    <mergeCell ref="K19:N19"/>
    <mergeCell ref="G19:J19"/>
    <mergeCell ref="G16:N16"/>
    <mergeCell ref="O16:V16"/>
    <mergeCell ref="W9:AD9"/>
    <mergeCell ref="W10:AD10"/>
    <mergeCell ref="O9:V9"/>
    <mergeCell ref="O10:V10"/>
    <mergeCell ref="G18:J18"/>
    <mergeCell ref="K18:N18"/>
    <mergeCell ref="A16:F18"/>
    <mergeCell ref="A19:D19"/>
    <mergeCell ref="E19:F19"/>
    <mergeCell ref="G9:N9"/>
    <mergeCell ref="G10:N10"/>
    <mergeCell ref="H8:M8"/>
    <mergeCell ref="A4:F4"/>
    <mergeCell ref="A6:F6"/>
    <mergeCell ref="A7:F8"/>
    <mergeCell ref="W6:AD6"/>
    <mergeCell ref="W8:AD8"/>
    <mergeCell ref="O6:V6"/>
    <mergeCell ref="O8:V8"/>
    <mergeCell ref="G6:N6"/>
  </mergeCells>
  <phoneticPr fontId="3"/>
  <conditionalFormatting sqref="I4 K4 J7 L7 R7 T7 Z7 AB7">
    <cfRule type="containsBlanks" dxfId="2" priority="4">
      <formula>LEN(TRIM(I4))=0</formula>
    </cfRule>
  </conditionalFormatting>
  <conditionalFormatting sqref="O10:AD10">
    <cfRule type="expression" dxfId="1" priority="1">
      <formula>AND(COUNT(O10),O10&gt;99%)</formula>
    </cfRule>
  </conditionalFormatting>
  <conditionalFormatting sqref="R7 T7 Z7 AB7">
    <cfRule type="containsBlanks" dxfId="0" priority="3">
      <formula>LEN(TRIM(R7))=0</formula>
    </cfRule>
  </conditionalFormatting>
  <pageMargins left="0.70866141732283472" right="0.70866141732283472" top="0.55118110236220474" bottom="0.55118110236220474" header="0.31496062992125984" footer="0.31496062992125984"/>
  <pageSetup paperSize="9" scale="6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2025-02-17T07:38:09Z</dcterms:created>
  <dcterms:modified xsi:type="dcterms:W3CDTF">2025-02-28T00:24:08Z</dcterms:modified>
  <cp:category/>
  <cp:contentStatus/>
</cp:coreProperties>
</file>