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FFDA9D07-832A-4863-B13A-5B7D7C4313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X枠,GX枠" sheetId="12" r:id="rId1"/>
  </sheets>
  <definedNames>
    <definedName name="_xlnm.Print_Area" localSheetId="0">'DX枠,GX枠'!$A$1:$M$39</definedName>
  </definedNames>
  <calcPr calcId="191029"/>
</workbook>
</file>

<file path=xl/calcChain.xml><?xml version="1.0" encoding="utf-8"?>
<calcChain xmlns="http://schemas.openxmlformats.org/spreadsheetml/2006/main">
  <c r="J18" i="12" l="1"/>
  <c r="K10" i="12" l="1"/>
  <c r="L10" i="12"/>
  <c r="I10" i="12"/>
  <c r="H10" i="12"/>
  <c r="J10" i="12"/>
  <c r="G10" i="12"/>
  <c r="F13" i="12" l="1"/>
  <c r="F12" i="12" l="1"/>
  <c r="F14" i="12"/>
  <c r="F15" i="12" l="1"/>
  <c r="F16" i="12"/>
  <c r="F17" i="12"/>
  <c r="F18" i="12" l="1"/>
  <c r="G18" i="12" s="1"/>
  <c r="G20" i="12" s="1"/>
  <c r="J20" i="12" l="1"/>
</calcChain>
</file>

<file path=xl/sharedStrings.xml><?xml version="1.0" encoding="utf-8"?>
<sst xmlns="http://schemas.openxmlformats.org/spreadsheetml/2006/main" count="37" uniqueCount="37">
  <si>
    <t>数</t>
    <rPh sb="0" eb="1">
      <t>スウ</t>
    </rPh>
    <phoneticPr fontId="3"/>
  </si>
  <si>
    <t>内　　容</t>
  </si>
  <si>
    <t>単位</t>
    <rPh sb="0" eb="2">
      <t>タンイ</t>
    </rPh>
    <phoneticPr fontId="3"/>
  </si>
  <si>
    <t>（注）</t>
    <rPh sb="1" eb="2">
      <t>チュウ</t>
    </rPh>
    <phoneticPr fontId="10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</si>
  <si>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</si>
  <si>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</si>
  <si>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</si>
  <si>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</si>
  <si>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</si>
  <si>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</si>
  <si>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</si>
  <si>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</si>
  <si>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</si>
  <si>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</si>
  <si>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</si>
  <si>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</si>
  <si>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</si>
  <si>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</si>
  <si>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</si>
  <si>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</si>
  <si>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</si>
  <si>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通常補助率</t>
    <rPh sb="0" eb="2">
      <t>ツウジョウ</t>
    </rPh>
    <rPh sb="2" eb="5">
      <t>ホジョリツ</t>
    </rPh>
    <phoneticPr fontId="3"/>
  </si>
  <si>
    <t>事業者区分</t>
    <rPh sb="0" eb="3">
      <t>ジギョウシャ</t>
    </rPh>
    <rPh sb="3" eb="5">
      <t>クブン</t>
    </rPh>
    <phoneticPr fontId="3"/>
  </si>
  <si>
    <t>事業者名</t>
    <phoneticPr fontId="3"/>
  </si>
  <si>
    <t>引上げ後補助率</t>
    <rPh sb="0" eb="2">
      <t>ヒキア</t>
    </rPh>
    <rPh sb="3" eb="4">
      <t>ゴ</t>
    </rPh>
    <phoneticPr fontId="3"/>
  </si>
  <si>
    <t>ＤＸ枠・ＧＸ枠</t>
    <rPh sb="2" eb="3">
      <t>ワク</t>
    </rPh>
    <rPh sb="6" eb="7">
      <t>ワク</t>
    </rPh>
    <phoneticPr fontId="3"/>
  </si>
  <si>
    <t>（様式第１号の３の２）</t>
    <rPh sb="3" eb="4">
      <t>ダイ</t>
    </rPh>
    <rPh sb="5" eb="6">
      <t>ゴウ</t>
    </rPh>
    <phoneticPr fontId="3"/>
  </si>
  <si>
    <t xml:space="preserve">　  </t>
    <phoneticPr fontId="3"/>
  </si>
  <si>
    <t>補助率引き上げを希望する場合はチェックをいれてください→</t>
    <phoneticPr fontId="3"/>
  </si>
  <si>
    <r>
      <t>☆　徴取した見積書の日付は、</t>
    </r>
    <r>
      <rPr>
        <b/>
        <sz val="14"/>
        <color rgb="FFFF0000"/>
        <rFont val="ＭＳ ゴシック"/>
        <family val="3"/>
        <charset val="128"/>
      </rPr>
      <t>令和７年１月31日</t>
    </r>
    <r>
      <rPr>
        <b/>
        <sz val="14"/>
        <rFont val="ＭＳ ゴシック"/>
        <family val="3"/>
        <charset val="128"/>
      </rPr>
      <t>以降のものが対象です。</t>
    </r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19" eb="20">
      <t>ガツ</t>
    </rPh>
    <rPh sb="22" eb="25">
      <t>ニチイコウ</t>
    </rPh>
    <rPh sb="29" eb="31">
      <t>タイショウ</t>
    </rPh>
    <phoneticPr fontId="3"/>
  </si>
  <si>
    <r>
      <t>☆　補助対象経費は支払いや設備の設置を、実績報告の提出期限（</t>
    </r>
    <r>
      <rPr>
        <b/>
        <sz val="14"/>
        <color rgb="FFFF0000"/>
        <rFont val="ＭＳ ゴシック"/>
        <family val="3"/>
        <charset val="128"/>
      </rPr>
      <t>令和８年１月９日</t>
    </r>
    <r>
      <rPr>
        <b/>
        <sz val="14"/>
        <rFont val="ＭＳ ゴシック"/>
        <family val="3"/>
        <charset val="128"/>
      </rPr>
      <t>）までに完了する必要があります。</t>
    </r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2">
      <t>レイワ</t>
    </rPh>
    <rPh sb="33" eb="34">
      <t>ネン</t>
    </rPh>
    <rPh sb="35" eb="36">
      <t>ガツ</t>
    </rPh>
    <phoneticPr fontId="3"/>
  </si>
  <si>
    <t>（ｄ）</t>
  </si>
  <si>
    <t>（ｄ）</t>
    <phoneticPr fontId="3"/>
  </si>
  <si>
    <t>　</t>
  </si>
  <si>
    <t>※２　補助金下限額は100万円とする。(補助率引上げを希望する場合も、通常補助率の申請額が下限額の100万円以上となっている必要がある。）</t>
    <phoneticPr fontId="3"/>
  </si>
  <si>
    <t>※１　(d)又は補助上限額500万円のうち金額の低い方。</t>
    <rPh sb="6" eb="7">
      <t>マタ</t>
    </rPh>
    <rPh sb="21" eb="23">
      <t>キンガク</t>
    </rPh>
    <rPh sb="24" eb="25">
      <t>ヒク</t>
    </rPh>
    <rPh sb="26" eb="27">
      <t>ホウ</t>
    </rPh>
    <phoneticPr fontId="3"/>
  </si>
  <si>
    <t>第２次　富山県中小企業トランスフォーメーション補助金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23" eb="26">
      <t>ホジョキン</t>
    </rPh>
    <rPh sb="27" eb="29">
      <t>シュウシ</t>
    </rPh>
    <rPh sb="29" eb="31">
      <t>ケイカク</t>
    </rPh>
    <rPh sb="31" eb="3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</si>
</sst>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?/?"/>
  </numFmts>
  <fonts count="18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4" fillId="0" borderId="0" xfId="4" applyFont="1" applyAlignment="1">
      <alignment vertical="center"/>
    </xf>
    <xf numFmtId="0" fontId="9" fillId="0" borderId="1" xfId="4" applyFont="1" applyBorder="1" applyAlignment="1" applyProtection="1">
      <alignment vertical="center" wrapText="1"/>
      <protection locked="0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5" fillId="0" borderId="0" xfId="2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27" xfId="4" applyFont="1" applyBorder="1" applyAlignment="1">
      <alignment vertical="center" wrapText="1"/>
    </xf>
    <xf numFmtId="0" fontId="9" fillId="0" borderId="1" xfId="4" applyFont="1" applyBorder="1" applyAlignment="1">
      <alignment vertical="center" shrinkToFit="1"/>
    </xf>
    <xf numFmtId="176" fontId="1" fillId="0" borderId="1" xfId="1" applyNumberFormat="1" applyFont="1" applyFill="1" applyBorder="1" applyAlignment="1" applyProtection="1">
      <alignment vertical="center"/>
      <protection locked="0"/>
    </xf>
    <xf numFmtId="0" fontId="9" fillId="0" borderId="26" xfId="4" applyFont="1" applyBorder="1" applyAlignment="1">
      <alignment vertical="center" shrinkToFit="1"/>
    </xf>
    <xf numFmtId="176" fontId="1" fillId="0" borderId="27" xfId="1" applyNumberFormat="1" applyFont="1" applyFill="1" applyBorder="1" applyAlignment="1">
      <alignment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7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38" fontId="13" fillId="0" borderId="0" xfId="1" applyFont="1" applyFill="1" applyAlignment="1">
      <alignment vertical="center" shrinkToFit="1"/>
    </xf>
    <xf numFmtId="38" fontId="1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right" vertical="center"/>
    </xf>
    <xf numFmtId="0" fontId="7" fillId="0" borderId="1" xfId="4" applyFont="1" applyBorder="1" applyAlignment="1">
      <alignment horizontal="center" vertical="center"/>
    </xf>
    <xf numFmtId="177" fontId="13" fillId="0" borderId="10" xfId="1" applyNumberFormat="1" applyFont="1" applyFill="1" applyBorder="1" applyAlignment="1">
      <alignment horizontal="center" vertical="center" wrapText="1"/>
    </xf>
    <xf numFmtId="38" fontId="17" fillId="0" borderId="23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11" fillId="0" borderId="24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176" fontId="1" fillId="0" borderId="29" xfId="1" applyNumberFormat="1" applyFont="1" applyFill="1" applyBorder="1" applyAlignment="1" applyProtection="1">
      <alignment horizontal="center" vertical="center"/>
      <protection locked="0"/>
    </xf>
    <xf numFmtId="176" fontId="1" fillId="0" borderId="28" xfId="1" applyNumberFormat="1" applyFont="1" applyFill="1" applyBorder="1" applyAlignment="1" applyProtection="1">
      <alignment horizontal="center" vertical="center"/>
      <protection locked="0"/>
    </xf>
    <xf numFmtId="38" fontId="1" fillId="0" borderId="24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25" xfId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vertical="center"/>
    </xf>
    <xf numFmtId="3" fontId="1" fillId="0" borderId="25" xfId="1" applyNumberFormat="1" applyFont="1" applyFill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0" xfId="1" applyFont="1" applyFill="1" applyAlignment="1">
      <alignment vertical="center" wrapText="1"/>
    </xf>
    <xf numFmtId="0" fontId="9" fillId="0" borderId="24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5" xfId="4" applyFont="1" applyBorder="1" applyAlignment="1">
      <alignment horizontal="center" vertical="center"/>
    </xf>
    <xf numFmtId="176" fontId="1" fillId="0" borderId="11" xfId="1" applyNumberFormat="1" applyFont="1" applyFill="1" applyBorder="1" applyAlignment="1" applyProtection="1">
      <alignment horizontal="center" vertical="center"/>
      <protection locked="0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176" fontId="1" fillId="0" borderId="17" xfId="1" applyNumberFormat="1" applyFont="1" applyFill="1" applyBorder="1" applyAlignment="1" applyProtection="1">
      <alignment horizontal="center" vertical="center"/>
      <protection locked="0"/>
    </xf>
    <xf numFmtId="176" fontId="1" fillId="0" borderId="18" xfId="1" applyNumberFormat="1" applyFont="1" applyFill="1" applyBorder="1" applyAlignment="1" applyProtection="1">
      <alignment horizontal="center" vertical="center"/>
      <protection locked="0"/>
    </xf>
    <xf numFmtId="176" fontId="1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</cellXfs>
  <cellStyles count="5"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246600</xdr:colOff>
      <xdr:row>32</xdr:row>
      <xdr:rowOff>0</xdr:rowOff>
    </xdr:from>
    <xdr:to>
      <xdr:col>8</xdr:col>
      <xdr:colOff>0</xdr:colOff>
      <xdr:row>34</xdr:row>
      <xdr:rowOff>285300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600" y="8715375"/>
          <a:ext cx="7754400" cy="85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showZeros="0" tabSelected="1" view="pageBreakPreview" zoomScaleNormal="115" zoomScaleSheetLayoutView="100" workbookViewId="0">
      <selection activeCell="G5" sqref="G5:L5"/>
    </sheetView>
  </sheetViews>
  <sheetFormatPr defaultColWidth="8.875" defaultRowHeight="22.5" customHeight="1" x14ac:dyDescent="0.15"/>
  <cols>
    <col min="1" max="1" width="18.75" style="1" customWidth="1"/>
    <col min="2" max="2" width="22.5" style="1" customWidth="1"/>
    <col min="3" max="4" width="7.5" style="2" customWidth="1"/>
    <col min="5" max="5" width="11.25" style="2" customWidth="1"/>
    <col min="6" max="6" width="22.5" style="2" customWidth="1"/>
    <col min="7" max="13" width="7.5" style="2" customWidth="1"/>
    <col min="14" max="14" width="3.875" style="1" customWidth="1"/>
    <col min="15" max="16384" width="8.875" style="1"/>
  </cols>
  <sheetData>
    <row r="1" spans="1:14" s="3" customFormat="1" ht="22.5" customHeight="1" x14ac:dyDescent="0.15">
      <c r="A1" s="13" t="s">
        <v>26</v>
      </c>
      <c r="C1" s="5"/>
      <c r="D1" s="5"/>
      <c r="F1" s="41"/>
      <c r="G1" s="41"/>
      <c r="H1" s="41"/>
      <c r="I1" s="41"/>
      <c r="J1" s="41"/>
      <c r="K1" s="41"/>
      <c r="L1" s="41"/>
      <c r="M1" s="42" t="s">
        <v>25</v>
      </c>
    </row>
    <row r="2" spans="1:14" s="3" customFormat="1" ht="11.2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2.5" customHeight="1" x14ac:dyDescent="0.15">
      <c r="A3" s="73" t="s">
        <v>36</v>
      </c>
      <c r="B3" s="73"/>
      <c r="C3" s="73"/>
      <c r="D3" s="73"/>
      <c r="E3" s="73"/>
      <c r="F3" s="73"/>
      <c r="G3" s="73"/>
      <c r="H3" s="23"/>
      <c r="I3" s="23"/>
      <c r="J3" s="23"/>
      <c r="K3" s="23"/>
      <c r="L3" s="23"/>
      <c r="M3" s="23"/>
    </row>
    <row r="4" spans="1:14" ht="11.2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 ht="22.5" customHeight="1" x14ac:dyDescent="0.15">
      <c r="A5" s="23"/>
      <c r="B5" s="23"/>
      <c r="C5" s="24"/>
      <c r="D5" s="24"/>
      <c r="E5" s="25"/>
      <c r="F5" s="26" t="s">
        <v>23</v>
      </c>
      <c r="G5" s="90"/>
      <c r="H5" s="91"/>
      <c r="I5" s="91"/>
      <c r="J5" s="91"/>
      <c r="K5" s="91"/>
      <c r="L5" s="92"/>
      <c r="M5" s="19"/>
    </row>
    <row r="6" spans="1:14" ht="22.5" customHeight="1" x14ac:dyDescent="0.15">
      <c r="A6" s="6"/>
      <c r="F6" s="45" t="s">
        <v>22</v>
      </c>
      <c r="G6" s="78" t="s">
        <v>33</v>
      </c>
      <c r="H6" s="79"/>
      <c r="I6" s="80"/>
      <c r="J6" s="23"/>
      <c r="K6" s="23"/>
      <c r="L6" s="23"/>
      <c r="M6" s="9"/>
    </row>
    <row r="7" spans="1:14" ht="22.5" customHeight="1" x14ac:dyDescent="0.15">
      <c r="A7" s="6"/>
      <c r="G7" s="43"/>
      <c r="H7" s="43"/>
      <c r="I7" s="43"/>
      <c r="J7" s="43"/>
      <c r="K7" s="44" t="s">
        <v>28</v>
      </c>
      <c r="L7" s="29"/>
      <c r="M7" s="30" t="b">
        <v>0</v>
      </c>
    </row>
    <row r="8" spans="1:14" ht="22.5" customHeight="1" x14ac:dyDescent="0.15">
      <c r="A8" s="6"/>
      <c r="G8" s="28"/>
      <c r="H8" s="28"/>
      <c r="I8" s="28"/>
      <c r="J8" s="23"/>
      <c r="K8" s="23"/>
      <c r="L8" s="23"/>
      <c r="M8" s="9"/>
    </row>
    <row r="9" spans="1:14" ht="22.5" customHeight="1" x14ac:dyDescent="0.15">
      <c r="A9" s="6" t="s">
        <v>7</v>
      </c>
      <c r="G9" s="79" t="s">
        <v>21</v>
      </c>
      <c r="H9" s="79"/>
      <c r="I9" s="79"/>
      <c r="J9" s="79" t="s">
        <v>24</v>
      </c>
      <c r="K9" s="79"/>
      <c r="L9" s="79"/>
      <c r="M9" s="9"/>
    </row>
    <row r="10" spans="1:14" ht="45" customHeight="1" x14ac:dyDescent="0.15">
      <c r="A10" s="74" t="s">
        <v>6</v>
      </c>
      <c r="B10" s="76" t="s">
        <v>1</v>
      </c>
      <c r="C10" s="77" t="s">
        <v>4</v>
      </c>
      <c r="D10" s="77"/>
      <c r="E10" s="77" t="s">
        <v>12</v>
      </c>
      <c r="F10" s="77" t="s">
        <v>13</v>
      </c>
      <c r="G10" s="48" t="str">
        <f>IF($G$6="　","ｃ×"&amp;CHAR(10)&amp;"ｃ×","ｃ×")</f>
        <v>ｃ×
ｃ×</v>
      </c>
      <c r="H10" s="46" t="str">
        <f>IF($G$6="中小・組合",1/2,IF($G$6="小規模",2/3,"1/2"&amp;CHAR(10)&amp;"2/3"))</f>
        <v>1/2
2/3</v>
      </c>
      <c r="I10" s="49" t="str">
        <f>IF($G$6="中小・組合","(中　小)",IF($G$6="小規模","(小規模)","(中　小)"&amp;CHAR(10)&amp;CHAR(10)&amp;"(小規模)"))</f>
        <v>(中　小)
(小規模)</v>
      </c>
      <c r="J10" s="51" t="str">
        <f>IF($G$6="　","ｃ×"&amp;CHAR(10)&amp;"ｃ×","ｃ×")</f>
        <v>ｃ×
ｃ×</v>
      </c>
      <c r="K10" s="46" t="str">
        <f>IF($G$6="中小・組合",2/3,IF($G$6="小規模",3/4,"2/3"&amp;CHAR(10)&amp;"3/4"))</f>
        <v>2/3
3/4</v>
      </c>
      <c r="L10" s="47" t="str">
        <f>IF($G$6="中小・組合","(中　小)",IF($G$6="小規模","(小規模)","(中　小)"&amp;CHAR(10)&amp;CHAR(10)&amp;"(小規模)"))</f>
        <v>(中　小)
(小規模)</v>
      </c>
      <c r="M10" s="10"/>
    </row>
    <row r="11" spans="1:14" s="4" customFormat="1" ht="22.5" customHeight="1" x14ac:dyDescent="0.15">
      <c r="A11" s="75"/>
      <c r="B11" s="76"/>
      <c r="C11" s="27" t="s">
        <v>0</v>
      </c>
      <c r="D11" s="27" t="s">
        <v>2</v>
      </c>
      <c r="E11" s="77"/>
      <c r="F11" s="77"/>
      <c r="G11" s="55" t="s">
        <v>32</v>
      </c>
      <c r="H11" s="56"/>
      <c r="I11" s="57"/>
      <c r="J11" s="55" t="s">
        <v>31</v>
      </c>
      <c r="K11" s="56"/>
      <c r="L11" s="57"/>
      <c r="M11" s="10"/>
    </row>
    <row r="12" spans="1:14" ht="22.5" customHeight="1" x14ac:dyDescent="0.15">
      <c r="A12" s="32"/>
      <c r="B12" s="7"/>
      <c r="C12" s="33"/>
      <c r="D12" s="33"/>
      <c r="E12" s="36"/>
      <c r="F12" s="39">
        <f>C12*E12</f>
        <v>0</v>
      </c>
      <c r="G12" s="81"/>
      <c r="H12" s="82"/>
      <c r="I12" s="83"/>
      <c r="J12" s="58"/>
      <c r="K12" s="58"/>
      <c r="L12" s="58"/>
      <c r="M12" s="11"/>
      <c r="N12" s="12"/>
    </row>
    <row r="13" spans="1:14" ht="22.5" customHeight="1" x14ac:dyDescent="0.15">
      <c r="A13" s="32"/>
      <c r="B13" s="7"/>
      <c r="C13" s="33"/>
      <c r="D13" s="33"/>
      <c r="E13" s="36"/>
      <c r="F13" s="39">
        <f>C13*E13</f>
        <v>0</v>
      </c>
      <c r="G13" s="84"/>
      <c r="H13" s="85"/>
      <c r="I13" s="86"/>
      <c r="J13" s="58"/>
      <c r="K13" s="58"/>
      <c r="L13" s="58"/>
      <c r="M13" s="11"/>
      <c r="N13" s="12"/>
    </row>
    <row r="14" spans="1:14" ht="22.5" customHeight="1" x14ac:dyDescent="0.15">
      <c r="A14" s="32"/>
      <c r="B14" s="7"/>
      <c r="C14" s="33"/>
      <c r="D14" s="33"/>
      <c r="E14" s="36"/>
      <c r="F14" s="39">
        <f t="shared" ref="F14" si="0">C14*E14</f>
        <v>0</v>
      </c>
      <c r="G14" s="84"/>
      <c r="H14" s="85"/>
      <c r="I14" s="86"/>
      <c r="J14" s="58"/>
      <c r="K14" s="58"/>
      <c r="L14" s="58"/>
      <c r="M14" s="11"/>
      <c r="N14" s="12"/>
    </row>
    <row r="15" spans="1:14" ht="22.5" customHeight="1" x14ac:dyDescent="0.15">
      <c r="A15" s="32"/>
      <c r="B15" s="7"/>
      <c r="C15" s="33"/>
      <c r="D15" s="33"/>
      <c r="E15" s="36"/>
      <c r="F15" s="39">
        <f t="shared" ref="F15:F17" si="1">C15*E15</f>
        <v>0</v>
      </c>
      <c r="G15" s="84"/>
      <c r="H15" s="85"/>
      <c r="I15" s="86"/>
      <c r="J15" s="58"/>
      <c r="K15" s="58"/>
      <c r="L15" s="58"/>
      <c r="M15" s="11"/>
      <c r="N15" s="12"/>
    </row>
    <row r="16" spans="1:14" ht="22.5" customHeight="1" x14ac:dyDescent="0.15">
      <c r="A16" s="32"/>
      <c r="B16" s="7"/>
      <c r="C16" s="33"/>
      <c r="D16" s="33"/>
      <c r="E16" s="36"/>
      <c r="F16" s="39">
        <f t="shared" si="1"/>
        <v>0</v>
      </c>
      <c r="G16" s="84"/>
      <c r="H16" s="85"/>
      <c r="I16" s="86"/>
      <c r="J16" s="58"/>
      <c r="K16" s="58"/>
      <c r="L16" s="58"/>
      <c r="M16" s="11"/>
      <c r="N16" s="12"/>
    </row>
    <row r="17" spans="1:14" ht="22.5" customHeight="1" thickBot="1" x14ac:dyDescent="0.2">
      <c r="A17" s="34"/>
      <c r="B17" s="31"/>
      <c r="C17" s="35"/>
      <c r="D17" s="35"/>
      <c r="E17" s="37"/>
      <c r="F17" s="40">
        <f t="shared" si="1"/>
        <v>0</v>
      </c>
      <c r="G17" s="87"/>
      <c r="H17" s="88"/>
      <c r="I17" s="89"/>
      <c r="J17" s="59"/>
      <c r="K17" s="59"/>
      <c r="L17" s="59"/>
      <c r="M17" s="11"/>
      <c r="N17" s="12"/>
    </row>
    <row r="18" spans="1:14" ht="22.5" customHeight="1" x14ac:dyDescent="0.15">
      <c r="A18" s="70" t="s">
        <v>5</v>
      </c>
      <c r="B18" s="71"/>
      <c r="C18" s="71"/>
      <c r="D18" s="71"/>
      <c r="E18" s="72"/>
      <c r="F18" s="38">
        <f>SUM(F12:F17)</f>
        <v>0</v>
      </c>
      <c r="G18" s="63">
        <f>IFERROR(ROUNDDOWN(F18*H10,-3),0)</f>
        <v>0</v>
      </c>
      <c r="H18" s="64"/>
      <c r="I18" s="65"/>
      <c r="J18" s="60">
        <f>IFERROR(IF(M7,ROUNDDOWN(F18*K10,-3),0),0)</f>
        <v>0</v>
      </c>
      <c r="K18" s="61"/>
      <c r="L18" s="62"/>
      <c r="M18" s="8"/>
      <c r="N18" s="12"/>
    </row>
    <row r="19" spans="1:14" ht="11.25" customHeight="1" thickBo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4" ht="22.5" customHeight="1" thickBot="1" x14ac:dyDescent="0.2">
      <c r="A20" s="20"/>
      <c r="B20" s="20"/>
      <c r="C20" s="20"/>
      <c r="D20" s="20"/>
      <c r="E20" s="1"/>
      <c r="F20" s="15" t="s">
        <v>17</v>
      </c>
      <c r="G20" s="52">
        <f>IF(G18,IF(G18&lt;1000000,"下限額は100万円です",MIN(G18,5000000)),0)</f>
        <v>0</v>
      </c>
      <c r="H20" s="53"/>
      <c r="I20" s="54"/>
      <c r="J20" s="52">
        <f>IF(AND(M7,ISNUMBER(G20)),MIN(J18,5000000),0)</f>
        <v>0</v>
      </c>
      <c r="K20" s="53"/>
      <c r="L20" s="54"/>
      <c r="M20" s="20" t="s">
        <v>10</v>
      </c>
    </row>
    <row r="21" spans="1:14" ht="22.5" customHeight="1" x14ac:dyDescent="0.15">
      <c r="A21" s="69" t="s">
        <v>35</v>
      </c>
      <c r="B21" s="69"/>
      <c r="C21" s="69"/>
      <c r="D21" s="69"/>
      <c r="E21" s="69"/>
      <c r="F21" s="69"/>
      <c r="G21" s="50"/>
      <c r="H21" s="50"/>
      <c r="I21" s="50"/>
      <c r="J21" s="50"/>
      <c r="K21" s="50"/>
      <c r="L21" s="50"/>
      <c r="M21" s="50"/>
    </row>
    <row r="22" spans="1:14" ht="22.5" customHeight="1" x14ac:dyDescent="0.15">
      <c r="A22" s="69" t="s">
        <v>34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4" ht="11.25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4" ht="22.5" customHeight="1" x14ac:dyDescent="0.15">
      <c r="A24" s="16" t="s">
        <v>3</v>
      </c>
      <c r="B24" s="13"/>
      <c r="C24" s="13"/>
      <c r="D24" s="13"/>
      <c r="E24" s="13"/>
      <c r="F24" s="17"/>
      <c r="G24" s="14"/>
      <c r="H24" s="14"/>
      <c r="I24" s="14"/>
      <c r="J24" s="14"/>
      <c r="K24" s="14"/>
      <c r="L24" s="14"/>
      <c r="M24" s="14"/>
    </row>
    <row r="25" spans="1:14" ht="22.5" customHeight="1" x14ac:dyDescent="0.15">
      <c r="A25" s="66" t="s">
        <v>9</v>
      </c>
      <c r="B25" s="67"/>
      <c r="C25" s="67"/>
      <c r="D25" s="67"/>
      <c r="E25" s="67"/>
      <c r="F25" s="67"/>
    </row>
    <row r="26" spans="1:14" ht="22.5" customHeight="1" x14ac:dyDescent="0.15">
      <c r="A26" s="21" t="s">
        <v>15</v>
      </c>
      <c r="B26" s="21"/>
      <c r="C26" s="21"/>
      <c r="D26" s="21"/>
      <c r="E26" s="21"/>
      <c r="F26" s="21"/>
    </row>
    <row r="27" spans="1:14" ht="22.5" customHeight="1" x14ac:dyDescent="0.15">
      <c r="A27" s="66" t="s">
        <v>14</v>
      </c>
      <c r="B27" s="66"/>
      <c r="C27" s="66"/>
      <c r="D27" s="66"/>
      <c r="E27" s="66"/>
      <c r="F27" s="66"/>
    </row>
    <row r="28" spans="1:14" ht="22.5" customHeight="1" x14ac:dyDescent="0.15">
      <c r="A28" s="66" t="s">
        <v>8</v>
      </c>
      <c r="B28" s="66"/>
      <c r="C28" s="66"/>
      <c r="D28" s="66"/>
      <c r="E28" s="66"/>
      <c r="F28" s="66"/>
      <c r="G28" s="66"/>
      <c r="H28" s="20"/>
      <c r="I28" s="20"/>
      <c r="J28" s="20"/>
      <c r="K28" s="20"/>
      <c r="L28" s="20"/>
      <c r="M28" s="20"/>
    </row>
    <row r="29" spans="1:14" ht="22.5" customHeight="1" x14ac:dyDescent="0.15">
      <c r="A29" s="68" t="s">
        <v>11</v>
      </c>
      <c r="B29" s="68"/>
      <c r="C29" s="68"/>
      <c r="D29" s="68"/>
      <c r="E29" s="68"/>
      <c r="F29" s="68"/>
      <c r="G29" s="68"/>
      <c r="H29" s="22"/>
      <c r="I29" s="22"/>
      <c r="J29" s="22"/>
      <c r="K29" s="22"/>
      <c r="L29" s="22"/>
      <c r="M29" s="22"/>
    </row>
    <row r="30" spans="1:14" ht="22.5" customHeight="1" x14ac:dyDescent="0.15">
      <c r="A30" s="21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4" ht="22.5" customHeight="1" x14ac:dyDescent="0.15">
      <c r="A31" s="21" t="s">
        <v>20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4" ht="22.5" customHeight="1" x14ac:dyDescent="0.15">
      <c r="A32" s="18" t="s">
        <v>18</v>
      </c>
      <c r="B32" s="18"/>
      <c r="C32" s="18"/>
      <c r="D32" s="18"/>
      <c r="E32" s="18"/>
      <c r="F32" s="18"/>
      <c r="G32" s="20"/>
      <c r="H32" s="20"/>
      <c r="I32" s="20"/>
      <c r="J32" s="20"/>
      <c r="K32" s="20"/>
      <c r="L32" s="20"/>
      <c r="M32" s="20"/>
    </row>
    <row r="33" spans="1:13" ht="22.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22.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22.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1.2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22.5" customHeight="1" x14ac:dyDescent="0.15">
      <c r="A37" s="19" t="s">
        <v>16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ht="22.5" customHeight="1" x14ac:dyDescent="0.15">
      <c r="A38" s="19" t="s">
        <v>29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22.5" customHeight="1" x14ac:dyDescent="0.15">
      <c r="A39" s="19" t="s">
        <v>30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22.5" customHeight="1" x14ac:dyDescent="0.15">
      <c r="A40" s="19" t="s">
        <v>27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</sheetData>
  <mergeCells count="25">
    <mergeCell ref="A18:E18"/>
    <mergeCell ref="A3:G3"/>
    <mergeCell ref="A10:A11"/>
    <mergeCell ref="B10:B11"/>
    <mergeCell ref="C10:D10"/>
    <mergeCell ref="E10:E11"/>
    <mergeCell ref="F10:F11"/>
    <mergeCell ref="G11:I11"/>
    <mergeCell ref="G6:I6"/>
    <mergeCell ref="G12:I17"/>
    <mergeCell ref="G5:L5"/>
    <mergeCell ref="G9:I9"/>
    <mergeCell ref="J9:L9"/>
    <mergeCell ref="A25:F25"/>
    <mergeCell ref="A27:F27"/>
    <mergeCell ref="A29:G29"/>
    <mergeCell ref="A28:G28"/>
    <mergeCell ref="A21:F21"/>
    <mergeCell ref="A22:M22"/>
    <mergeCell ref="G20:I20"/>
    <mergeCell ref="J11:L11"/>
    <mergeCell ref="J12:L17"/>
    <mergeCell ref="J18:L18"/>
    <mergeCell ref="J20:L20"/>
    <mergeCell ref="G18:I18"/>
  </mergeCells>
  <phoneticPr fontId="3"/>
  <conditionalFormatting sqref="G20 J20">
    <cfRule type="containsText" dxfId="0" priority="1" operator="containsText" text="下限額">
      <formula>NOT(ISERROR(SEARCH("下限額",G20)))</formula>
    </cfRule>
  </conditionalFormatting>
  <dataValidations count="4">
    <dataValidation imeMode="hiragana" allowBlank="1" showInputMessage="1" showErrorMessage="1" sqref="D1:D2 B1:B2 B41:B65511 D41:D65511 B6:B17 D6:D17" xr:uid="{00000000-0002-0000-0000-000000000000}"/>
    <dataValidation imeMode="halfAlpha" allowBlank="1" showInputMessage="1" showErrorMessage="1" sqref="C1:C2 E2 C41:C65511 E41:E65511 E6:E17 C6:C17" xr:uid="{00000000-0002-0000-0000-000001000000}"/>
    <dataValidation type="list" showInputMessage="1" showErrorMessage="1" sqref="G6" xr:uid="{3337D26C-6A9D-49BF-A995-2653493A4631}">
      <formula1>"　,中小・組合,小規模"</formula1>
    </dataValidation>
    <dataValidation type="list" allowBlank="1" showInputMessage="1" showErrorMessage="1" sqref="A12:A17" xr:uid="{D5E133DA-D887-4BF5-B4C4-203694677191}">
      <formula1>"　,謝金,旅費,広報費,印刷製本費,通信運搬費,雑役務費,借料,機械装置・システム費,備品購入費,外注費,改装等工事費,設備処分費,その他経費"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DX枠,GX枠</vt:lpstr>
      <vt:lpstr>'DX枠,GX枠'!Print_Area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2023-03-07T00:07:30Z</dcterms:created>
  <dcterms:modified xsi:type="dcterms:W3CDTF">2025-02-13T06:12:37Z</dcterms:modified>
</cp:coreProperties>
</file>