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66925"/>
  <mc:AlternateContent xmlns:mc="http://schemas.openxmlformats.org/markup-compatibility/2006">
    <mc:Choice Requires="x15">
      <x15ac:absPath xmlns:x15ac="http://schemas.microsoft.com/office/spreadsheetml/2010/11/ac" url="Q:\4トランスフォーメーション補助金\01HP\media up linkfiles\0219募集開始\様式\個別\"/>
    </mc:Choice>
  </mc:AlternateContent>
  <xr:revisionPtr revIDLastSave="0" documentId="13_ncr:1_{1084FF1F-EE05-4C02-85E9-8A7E71A63D85}" xr6:coauthVersionLast="47" xr6:coauthVersionMax="47" xr10:uidLastSave="{00000000-0000-0000-0000-000000000000}"/>
  <bookViews>
    <workbookView xWindow="-120" yWindow="-120" windowWidth="20730" windowHeight="11040" xr2:uid="{505475D0-AD9A-4986-B144-8CED26C23831}"/>
  </bookViews>
  <sheets>
    <sheet name="【様式第１号の５】誓約書※従業員数に応じた賃上げ確認表に入力" sheetId="13" r:id="rId1"/>
    <sheet name="20人まで（賃上げ予定確認表）" sheetId="2" r:id="rId2"/>
    <sheet name="50人まで（賃上げ予定確認表）" sheetId="9" r:id="rId3"/>
    <sheet name="120人まで（賃上げ予定確認表）" sheetId="10" r:id="rId4"/>
    <sheet name="200人まで（賃上げ予定確認表）" sheetId="11" r:id="rId5"/>
    <sheet name="300人まで（賃上げ予定確認表）" sheetId="12" r:id="rId6"/>
    <sheet name="20人まで（実績報告時記入例)" sheetId="7" r:id="rId7"/>
    <sheet name="【様式第５号の５】事業場内賃金(時給単価)の平均" sheetId="14" r:id="rId8"/>
  </sheets>
  <definedNames>
    <definedName name="_xlnm.Print_Area" localSheetId="0">【様式第１号の５】誓約書※従業員数に応じた賃上げ確認表に入力!$A$1:$X$49</definedName>
    <definedName name="_xlnm.Print_Area" localSheetId="7">'【様式第５号の５】事業場内賃金(時給単価)の平均'!$A$1:$X$58</definedName>
    <definedName name="_xlnm.Print_Area" localSheetId="3">'120人まで（賃上げ予定確認表）'!$A$2:$R$140</definedName>
    <definedName name="_xlnm.Print_Area" localSheetId="4">'200人まで（賃上げ予定確認表）'!$A$2:$R$220</definedName>
    <definedName name="_xlnm.Print_Area" localSheetId="6">'20人まで（実績報告時記入例)'!$A$1:$R$39</definedName>
    <definedName name="_xlnm.Print_Area" localSheetId="1">'20人まで（賃上げ予定確認表）'!$A$2:$Q$40</definedName>
    <definedName name="_xlnm.Print_Area" localSheetId="5">'300人まで（賃上げ予定確認表）'!$A$2:$R$320</definedName>
    <definedName name="_xlnm.Print_Area" localSheetId="2">'50人まで（賃上げ予定確認表）'!$A$2:$R$70</definedName>
    <definedName name="_xlnm.Print_Titles" localSheetId="3">'120人まで（賃上げ予定確認表）'!$17:$19</definedName>
    <definedName name="_xlnm.Print_Titles" localSheetId="4">'200人まで（賃上げ予定確認表）'!$17:$19</definedName>
    <definedName name="_xlnm.Print_Titles" localSheetId="6">'20人まで（実績報告時記入例)'!$16:$18</definedName>
    <definedName name="_xlnm.Print_Titles" localSheetId="1">'20人まで（賃上げ予定確認表）'!$17:$19</definedName>
    <definedName name="_xlnm.Print_Titles" localSheetId="5">'300人まで（賃上げ予定確認表）'!$17:$19</definedName>
    <definedName name="_xlnm.Print_Titles" localSheetId="2">'50人まで（賃上げ予定確認表）'!$17:$19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7" l="1"/>
  <c r="H26" i="7"/>
  <c r="H27" i="7"/>
  <c r="H28" i="7"/>
  <c r="H29" i="7"/>
  <c r="H30" i="7"/>
  <c r="H31" i="7"/>
  <c r="H32" i="7"/>
  <c r="H33" i="7"/>
  <c r="H34" i="7"/>
  <c r="H35" i="7"/>
  <c r="H36" i="7"/>
  <c r="H37" i="7"/>
  <c r="H38" i="7"/>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H315" i="12"/>
  <c r="H316" i="12"/>
  <c r="H317" i="12"/>
  <c r="H318" i="12"/>
  <c r="H319" i="12"/>
  <c r="D20" i="12"/>
  <c r="D21" i="12"/>
  <c r="D22" i="12"/>
  <c r="D23" i="12"/>
  <c r="D24" i="12"/>
  <c r="D25" i="12"/>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D20" i="11"/>
  <c r="D21" i="11"/>
  <c r="D22" i="11"/>
  <c r="D23" i="11"/>
  <c r="D24" i="11"/>
  <c r="D25" i="11"/>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D20" i="10"/>
  <c r="O20" i="10" s="1"/>
  <c r="D21" i="10"/>
  <c r="D22" i="10"/>
  <c r="D23" i="10"/>
  <c r="D24" i="10"/>
  <c r="D25" i="10"/>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D20" i="9"/>
  <c r="D21" i="9"/>
  <c r="D22" i="9"/>
  <c r="D23" i="9"/>
  <c r="D24" i="9"/>
  <c r="D25" i="9"/>
  <c r="O25" i="9" s="1"/>
  <c r="H26" i="2"/>
  <c r="H27" i="2"/>
  <c r="H28" i="2"/>
  <c r="H29" i="2"/>
  <c r="H30" i="2"/>
  <c r="H31" i="2"/>
  <c r="H32" i="2"/>
  <c r="H33" i="2"/>
  <c r="H34" i="2"/>
  <c r="H35" i="2"/>
  <c r="H36" i="2"/>
  <c r="H37" i="2"/>
  <c r="H38" i="2"/>
  <c r="H39" i="2"/>
  <c r="D20" i="2"/>
  <c r="D21" i="2"/>
  <c r="D22" i="2"/>
  <c r="D23" i="2"/>
  <c r="D24" i="2"/>
  <c r="U37" i="14"/>
  <c r="U37" i="13"/>
  <c r="I309" i="12"/>
  <c r="K309" i="12" s="1"/>
  <c r="D309" i="12"/>
  <c r="O309" i="12" s="1"/>
  <c r="I308" i="12"/>
  <c r="K308" i="12" s="1"/>
  <c r="D308" i="12"/>
  <c r="O308" i="12" s="1"/>
  <c r="I307" i="12"/>
  <c r="K307" i="12" s="1"/>
  <c r="D307" i="12"/>
  <c r="O307" i="12" s="1"/>
  <c r="I306" i="12"/>
  <c r="K306" i="12" s="1"/>
  <c r="D306" i="12"/>
  <c r="O306" i="12" s="1"/>
  <c r="Q306" i="12" s="1"/>
  <c r="I305" i="12"/>
  <c r="K305" i="12" s="1"/>
  <c r="M305" i="12" s="1"/>
  <c r="D305" i="12"/>
  <c r="O305" i="12" s="1"/>
  <c r="Q305" i="12" s="1"/>
  <c r="I304" i="12"/>
  <c r="K304" i="12" s="1"/>
  <c r="D304" i="12"/>
  <c r="O304" i="12" s="1"/>
  <c r="Q304" i="12" s="1"/>
  <c r="I303" i="12"/>
  <c r="K303" i="12" s="1"/>
  <c r="D303" i="12"/>
  <c r="O303" i="12" s="1"/>
  <c r="I302" i="12"/>
  <c r="K302" i="12" s="1"/>
  <c r="D302" i="12"/>
  <c r="O302" i="12" s="1"/>
  <c r="I301" i="12"/>
  <c r="K301" i="12" s="1"/>
  <c r="D301" i="12"/>
  <c r="O301" i="12" s="1"/>
  <c r="I300" i="12"/>
  <c r="K300" i="12" s="1"/>
  <c r="D300" i="12"/>
  <c r="O300" i="12" s="1"/>
  <c r="I299" i="12"/>
  <c r="K299" i="12" s="1"/>
  <c r="D299" i="12"/>
  <c r="O299" i="12" s="1"/>
  <c r="I298" i="12"/>
  <c r="K298" i="12" s="1"/>
  <c r="D298" i="12"/>
  <c r="O298" i="12" s="1"/>
  <c r="I297" i="12"/>
  <c r="K297" i="12" s="1"/>
  <c r="D297" i="12"/>
  <c r="O297" i="12" s="1"/>
  <c r="I296" i="12"/>
  <c r="K296" i="12" s="1"/>
  <c r="D296" i="12"/>
  <c r="O296" i="12" s="1"/>
  <c r="I295" i="12"/>
  <c r="K295" i="12" s="1"/>
  <c r="D295" i="12"/>
  <c r="O295" i="12" s="1"/>
  <c r="Q295" i="12" s="1"/>
  <c r="I294" i="12"/>
  <c r="K294" i="12" s="1"/>
  <c r="D294" i="12"/>
  <c r="O294" i="12" s="1"/>
  <c r="Q294" i="12" s="1"/>
  <c r="I293" i="12"/>
  <c r="K293" i="12" s="1"/>
  <c r="D293" i="12"/>
  <c r="O293" i="12" s="1"/>
  <c r="I292" i="12"/>
  <c r="K292" i="12" s="1"/>
  <c r="D292" i="12"/>
  <c r="O292" i="12" s="1"/>
  <c r="I291" i="12"/>
  <c r="K291" i="12" s="1"/>
  <c r="D291" i="12"/>
  <c r="O291" i="12" s="1"/>
  <c r="I290" i="12"/>
  <c r="K290" i="12" s="1"/>
  <c r="D290" i="12"/>
  <c r="O290" i="12" s="1"/>
  <c r="Q290" i="12" s="1"/>
  <c r="I289" i="12"/>
  <c r="K289" i="12" s="1"/>
  <c r="D289" i="12"/>
  <c r="O289" i="12" s="1"/>
  <c r="I288" i="12"/>
  <c r="K288" i="12" s="1"/>
  <c r="D288" i="12"/>
  <c r="O288" i="12" s="1"/>
  <c r="I287" i="12"/>
  <c r="K287" i="12" s="1"/>
  <c r="D287" i="12"/>
  <c r="O287" i="12" s="1"/>
  <c r="I286" i="12"/>
  <c r="K286" i="12" s="1"/>
  <c r="D286" i="12"/>
  <c r="O286" i="12" s="1"/>
  <c r="Q286" i="12" s="1"/>
  <c r="I285" i="12"/>
  <c r="K285" i="12" s="1"/>
  <c r="D285" i="12"/>
  <c r="O285" i="12" s="1"/>
  <c r="I284" i="12"/>
  <c r="K284" i="12" s="1"/>
  <c r="D284" i="12"/>
  <c r="O284" i="12" s="1"/>
  <c r="I283" i="12"/>
  <c r="K283" i="12" s="1"/>
  <c r="D283" i="12"/>
  <c r="O283" i="12" s="1"/>
  <c r="I282" i="12"/>
  <c r="K282" i="12" s="1"/>
  <c r="D282" i="12"/>
  <c r="O282" i="12" s="1"/>
  <c r="Q282" i="12" s="1"/>
  <c r="I281" i="12"/>
  <c r="K281" i="12" s="1"/>
  <c r="D281" i="12"/>
  <c r="O281" i="12" s="1"/>
  <c r="I280" i="12"/>
  <c r="K280" i="12" s="1"/>
  <c r="D280" i="12"/>
  <c r="O280" i="12" s="1"/>
  <c r="I279" i="12"/>
  <c r="K279" i="12" s="1"/>
  <c r="M279" i="12" s="1"/>
  <c r="D279" i="12"/>
  <c r="O279" i="12" s="1"/>
  <c r="I278" i="12"/>
  <c r="K278" i="12" s="1"/>
  <c r="D278" i="12"/>
  <c r="O278" i="12" s="1"/>
  <c r="Q278" i="12" s="1"/>
  <c r="I277" i="12"/>
  <c r="K277" i="12" s="1"/>
  <c r="D277" i="12"/>
  <c r="O277" i="12" s="1"/>
  <c r="I276" i="12"/>
  <c r="K276" i="12" s="1"/>
  <c r="D276" i="12"/>
  <c r="O276" i="12" s="1"/>
  <c r="I275" i="12"/>
  <c r="K275" i="12" s="1"/>
  <c r="D275" i="12"/>
  <c r="O275" i="12" s="1"/>
  <c r="I274" i="12"/>
  <c r="K274" i="12" s="1"/>
  <c r="D274" i="12"/>
  <c r="O274" i="12" s="1"/>
  <c r="Q274" i="12" s="1"/>
  <c r="I273" i="12"/>
  <c r="K273" i="12" s="1"/>
  <c r="D273" i="12"/>
  <c r="O273" i="12" s="1"/>
  <c r="I272" i="12"/>
  <c r="K272" i="12" s="1"/>
  <c r="D272" i="12"/>
  <c r="O272" i="12" s="1"/>
  <c r="I271" i="12"/>
  <c r="K271" i="12" s="1"/>
  <c r="D271" i="12"/>
  <c r="O271" i="12" s="1"/>
  <c r="Q271" i="12" s="1"/>
  <c r="I270" i="12"/>
  <c r="K270" i="12" s="1"/>
  <c r="D270" i="12"/>
  <c r="O270" i="12" s="1"/>
  <c r="Q270" i="12" s="1"/>
  <c r="I269" i="12"/>
  <c r="K269" i="12" s="1"/>
  <c r="D269" i="12"/>
  <c r="O269" i="12" s="1"/>
  <c r="I268" i="12"/>
  <c r="K268" i="12" s="1"/>
  <c r="D268" i="12"/>
  <c r="O268" i="12" s="1"/>
  <c r="I267" i="12"/>
  <c r="K267" i="12" s="1"/>
  <c r="D267" i="12"/>
  <c r="O267" i="12" s="1"/>
  <c r="I266" i="12"/>
  <c r="K266" i="12" s="1"/>
  <c r="D266" i="12"/>
  <c r="O266" i="12" s="1"/>
  <c r="Q266" i="12" s="1"/>
  <c r="I265" i="12"/>
  <c r="K265" i="12" s="1"/>
  <c r="D265" i="12"/>
  <c r="O265" i="12" s="1"/>
  <c r="I264" i="12"/>
  <c r="K264" i="12" s="1"/>
  <c r="D264" i="12"/>
  <c r="O264" i="12" s="1"/>
  <c r="I263" i="12"/>
  <c r="K263" i="12" s="1"/>
  <c r="D263" i="12"/>
  <c r="O263" i="12" s="1"/>
  <c r="Q263" i="12" s="1"/>
  <c r="I262" i="12"/>
  <c r="K262" i="12" s="1"/>
  <c r="D262" i="12"/>
  <c r="O262" i="12" s="1"/>
  <c r="Q262" i="12" s="1"/>
  <c r="I261" i="12"/>
  <c r="K261" i="12" s="1"/>
  <c r="D261" i="12"/>
  <c r="O261" i="12" s="1"/>
  <c r="I260" i="12"/>
  <c r="K260" i="12" s="1"/>
  <c r="D260" i="12"/>
  <c r="O260" i="12" s="1"/>
  <c r="I259" i="12"/>
  <c r="K259" i="12" s="1"/>
  <c r="D259" i="12"/>
  <c r="O259" i="12" s="1"/>
  <c r="I258" i="12"/>
  <c r="K258" i="12" s="1"/>
  <c r="M258" i="12" s="1"/>
  <c r="D258" i="12"/>
  <c r="O258" i="12" s="1"/>
  <c r="Q258" i="12" s="1"/>
  <c r="I257" i="12"/>
  <c r="K257" i="12" s="1"/>
  <c r="D257" i="12"/>
  <c r="O257" i="12" s="1"/>
  <c r="I256" i="12"/>
  <c r="K256" i="12" s="1"/>
  <c r="D256" i="12"/>
  <c r="O256" i="12" s="1"/>
  <c r="I255" i="12"/>
  <c r="K255" i="12" s="1"/>
  <c r="D255" i="12"/>
  <c r="O255" i="12" s="1"/>
  <c r="I254" i="12"/>
  <c r="K254" i="12" s="1"/>
  <c r="D254" i="12"/>
  <c r="O254" i="12" s="1"/>
  <c r="Q254" i="12" s="1"/>
  <c r="I253" i="12"/>
  <c r="K253" i="12" s="1"/>
  <c r="D253" i="12"/>
  <c r="O253" i="12" s="1"/>
  <c r="I252" i="12"/>
  <c r="K252" i="12" s="1"/>
  <c r="D252" i="12"/>
  <c r="O252" i="12" s="1"/>
  <c r="I251" i="12"/>
  <c r="K251" i="12" s="1"/>
  <c r="D251" i="12"/>
  <c r="O251" i="12" s="1"/>
  <c r="I250" i="12"/>
  <c r="K250" i="12" s="1"/>
  <c r="D250" i="12"/>
  <c r="O250" i="12" s="1"/>
  <c r="Q250" i="12" s="1"/>
  <c r="I249" i="12"/>
  <c r="K249" i="12" s="1"/>
  <c r="M249" i="12" s="1"/>
  <c r="D249" i="12"/>
  <c r="O249" i="12" s="1"/>
  <c r="I248" i="12"/>
  <c r="K248" i="12" s="1"/>
  <c r="D248" i="12"/>
  <c r="O248" i="12" s="1"/>
  <c r="I247" i="12"/>
  <c r="K247" i="12" s="1"/>
  <c r="D247" i="12"/>
  <c r="O247" i="12" s="1"/>
  <c r="Q247" i="12" s="1"/>
  <c r="I246" i="12"/>
  <c r="K246" i="12" s="1"/>
  <c r="D246" i="12"/>
  <c r="O246" i="12" s="1"/>
  <c r="Q246" i="12" s="1"/>
  <c r="I245" i="12"/>
  <c r="K245" i="12" s="1"/>
  <c r="D245" i="12"/>
  <c r="O245" i="12" s="1"/>
  <c r="I244" i="12"/>
  <c r="K244" i="12" s="1"/>
  <c r="D244" i="12"/>
  <c r="O244" i="12" s="1"/>
  <c r="I243" i="12"/>
  <c r="K243" i="12" s="1"/>
  <c r="D243" i="12"/>
  <c r="O243" i="12" s="1"/>
  <c r="I242" i="12"/>
  <c r="K242" i="12" s="1"/>
  <c r="D242" i="12"/>
  <c r="O242" i="12" s="1"/>
  <c r="Q242" i="12" s="1"/>
  <c r="I241" i="12"/>
  <c r="K241" i="12" s="1"/>
  <c r="M241" i="12" s="1"/>
  <c r="D241" i="12"/>
  <c r="O241" i="12" s="1"/>
  <c r="I240" i="12"/>
  <c r="K240" i="12" s="1"/>
  <c r="D240" i="12"/>
  <c r="O240" i="12" s="1"/>
  <c r="I239" i="12"/>
  <c r="K239" i="12" s="1"/>
  <c r="M239" i="12" s="1"/>
  <c r="D239" i="12"/>
  <c r="O239" i="12" s="1"/>
  <c r="Q239" i="12" s="1"/>
  <c r="I238" i="12"/>
  <c r="K238" i="12" s="1"/>
  <c r="D238" i="12"/>
  <c r="O238" i="12" s="1"/>
  <c r="I237" i="12"/>
  <c r="K237" i="12" s="1"/>
  <c r="D237" i="12"/>
  <c r="O237" i="12" s="1"/>
  <c r="Q237" i="12" s="1"/>
  <c r="I236" i="12"/>
  <c r="K236" i="12" s="1"/>
  <c r="D236" i="12"/>
  <c r="O236" i="12" s="1"/>
  <c r="Q236" i="12" s="1"/>
  <c r="I235" i="12"/>
  <c r="K235" i="12" s="1"/>
  <c r="D235" i="12"/>
  <c r="O235" i="12" s="1"/>
  <c r="I234" i="12"/>
  <c r="K234" i="12" s="1"/>
  <c r="D234" i="12"/>
  <c r="O234" i="12" s="1"/>
  <c r="Q234" i="12" s="1"/>
  <c r="I233" i="12"/>
  <c r="K233" i="12" s="1"/>
  <c r="M233" i="12" s="1"/>
  <c r="D233" i="12"/>
  <c r="O233" i="12" s="1"/>
  <c r="I232" i="12"/>
  <c r="K232" i="12" s="1"/>
  <c r="D232" i="12"/>
  <c r="O232" i="12" s="1"/>
  <c r="I231" i="12"/>
  <c r="K231" i="12" s="1"/>
  <c r="D231" i="12"/>
  <c r="O231" i="12" s="1"/>
  <c r="Q231" i="12" s="1"/>
  <c r="I230" i="12"/>
  <c r="K230" i="12" s="1"/>
  <c r="D230" i="12"/>
  <c r="O230" i="12" s="1"/>
  <c r="Q230" i="12" s="1"/>
  <c r="I229" i="12"/>
  <c r="K229" i="12" s="1"/>
  <c r="D229" i="12"/>
  <c r="O229" i="12" s="1"/>
  <c r="Q229" i="12" s="1"/>
  <c r="I228" i="12"/>
  <c r="K228" i="12" s="1"/>
  <c r="D228" i="12"/>
  <c r="O228" i="12" s="1"/>
  <c r="Q228" i="12" s="1"/>
  <c r="I227" i="12"/>
  <c r="K227" i="12" s="1"/>
  <c r="D227" i="12"/>
  <c r="O227" i="12" s="1"/>
  <c r="I226" i="12"/>
  <c r="K226" i="12" s="1"/>
  <c r="M226" i="12" s="1"/>
  <c r="D226" i="12"/>
  <c r="O226" i="12" s="1"/>
  <c r="Q226" i="12" s="1"/>
  <c r="I225" i="12"/>
  <c r="K225" i="12" s="1"/>
  <c r="D225" i="12"/>
  <c r="O225" i="12" s="1"/>
  <c r="Q225" i="12" s="1"/>
  <c r="I224" i="12"/>
  <c r="K224" i="12" s="1"/>
  <c r="D224" i="12"/>
  <c r="O224" i="12" s="1"/>
  <c r="I223" i="12"/>
  <c r="K223" i="12" s="1"/>
  <c r="D223" i="12"/>
  <c r="O223" i="12" s="1"/>
  <c r="Q223" i="12" s="1"/>
  <c r="I222" i="12"/>
  <c r="K222" i="12" s="1"/>
  <c r="D222" i="12"/>
  <c r="O222" i="12" s="1"/>
  <c r="Q222" i="12" s="1"/>
  <c r="I221" i="12"/>
  <c r="K221" i="12" s="1"/>
  <c r="D221" i="12"/>
  <c r="O221" i="12" s="1"/>
  <c r="Q221" i="12" s="1"/>
  <c r="I220" i="12"/>
  <c r="K220" i="12" s="1"/>
  <c r="M220" i="12" s="1"/>
  <c r="D220" i="12"/>
  <c r="O220" i="12" s="1"/>
  <c r="Q220" i="12" s="1"/>
  <c r="I219" i="12"/>
  <c r="K219" i="12" s="1"/>
  <c r="M219" i="12" s="1"/>
  <c r="D219" i="12"/>
  <c r="O219" i="12" s="1"/>
  <c r="I218" i="12"/>
  <c r="K218" i="12" s="1"/>
  <c r="D218" i="12"/>
  <c r="O218" i="12" s="1"/>
  <c r="I217" i="12"/>
  <c r="K217" i="12" s="1"/>
  <c r="D217" i="12"/>
  <c r="O217" i="12" s="1"/>
  <c r="Q217" i="12" s="1"/>
  <c r="I216" i="12"/>
  <c r="K216" i="12" s="1"/>
  <c r="M216" i="12" s="1"/>
  <c r="D216" i="12"/>
  <c r="O216" i="12" s="1"/>
  <c r="Q216" i="12" s="1"/>
  <c r="I215" i="12"/>
  <c r="K215" i="12" s="1"/>
  <c r="M215" i="12" s="1"/>
  <c r="D215" i="12"/>
  <c r="O215" i="12" s="1"/>
  <c r="I214" i="12"/>
  <c r="K214" i="12" s="1"/>
  <c r="D214" i="12"/>
  <c r="O214" i="12" s="1"/>
  <c r="Q214" i="12" s="1"/>
  <c r="I213" i="12"/>
  <c r="K213" i="12" s="1"/>
  <c r="D213" i="12"/>
  <c r="O213" i="12" s="1"/>
  <c r="Q213" i="12" s="1"/>
  <c r="I212" i="12"/>
  <c r="K212" i="12" s="1"/>
  <c r="M212" i="12" s="1"/>
  <c r="D212" i="12"/>
  <c r="O212" i="12" s="1"/>
  <c r="I211" i="12"/>
  <c r="K211" i="12" s="1"/>
  <c r="D211" i="12"/>
  <c r="O211" i="12" s="1"/>
  <c r="I210" i="12"/>
  <c r="K210" i="12" s="1"/>
  <c r="D210" i="12"/>
  <c r="O210" i="12" s="1"/>
  <c r="B320" i="12"/>
  <c r="I319" i="12"/>
  <c r="K319" i="12" s="1"/>
  <c r="D319" i="12"/>
  <c r="O319" i="12" s="1"/>
  <c r="I318" i="12"/>
  <c r="K318" i="12" s="1"/>
  <c r="D318" i="12"/>
  <c r="O318" i="12" s="1"/>
  <c r="Q318" i="12" s="1"/>
  <c r="I317" i="12"/>
  <c r="K317" i="12" s="1"/>
  <c r="M317" i="12" s="1"/>
  <c r="D317" i="12"/>
  <c r="O317" i="12" s="1"/>
  <c r="Q317" i="12" s="1"/>
  <c r="I316" i="12"/>
  <c r="K316" i="12" s="1"/>
  <c r="D316" i="12"/>
  <c r="O316" i="12" s="1"/>
  <c r="I315" i="12"/>
  <c r="K315" i="12" s="1"/>
  <c r="M315" i="12" s="1"/>
  <c r="D315" i="12"/>
  <c r="I314" i="12"/>
  <c r="K314" i="12" s="1"/>
  <c r="D314" i="12"/>
  <c r="O314" i="12" s="1"/>
  <c r="I313" i="12"/>
  <c r="K313" i="12" s="1"/>
  <c r="D313" i="12"/>
  <c r="O313" i="12" s="1"/>
  <c r="Q313" i="12" s="1"/>
  <c r="I312" i="12"/>
  <c r="K312" i="12" s="1"/>
  <c r="M312" i="12" s="1"/>
  <c r="D312" i="12"/>
  <c r="I311" i="12"/>
  <c r="K311" i="12" s="1"/>
  <c r="M311" i="12" s="1"/>
  <c r="D311" i="12"/>
  <c r="O311" i="12" s="1"/>
  <c r="Q311" i="12" s="1"/>
  <c r="I310" i="12"/>
  <c r="K310" i="12" s="1"/>
  <c r="D310" i="12"/>
  <c r="O310" i="12" s="1"/>
  <c r="Q310" i="12" s="1"/>
  <c r="I209" i="12"/>
  <c r="K209" i="12" s="1"/>
  <c r="D209" i="12"/>
  <c r="O209" i="12" s="1"/>
  <c r="I208" i="12"/>
  <c r="K208" i="12" s="1"/>
  <c r="D208" i="12"/>
  <c r="O208" i="12" s="1"/>
  <c r="Q208" i="12" s="1"/>
  <c r="I207" i="12"/>
  <c r="K207" i="12" s="1"/>
  <c r="D207" i="12"/>
  <c r="O207" i="12" s="1"/>
  <c r="I206" i="12"/>
  <c r="K206" i="12" s="1"/>
  <c r="D206" i="12"/>
  <c r="O206" i="12" s="1"/>
  <c r="I205" i="12"/>
  <c r="K205" i="12" s="1"/>
  <c r="M205" i="12" s="1"/>
  <c r="D205" i="12"/>
  <c r="O205" i="12" s="1"/>
  <c r="I204" i="12"/>
  <c r="K204" i="12" s="1"/>
  <c r="D204" i="12"/>
  <c r="O204" i="12" s="1"/>
  <c r="Q204" i="12" s="1"/>
  <c r="I203" i="12"/>
  <c r="K203" i="12" s="1"/>
  <c r="M203" i="12" s="1"/>
  <c r="D203" i="12"/>
  <c r="O203" i="12" s="1"/>
  <c r="Q203" i="12" s="1"/>
  <c r="I202" i="12"/>
  <c r="K202" i="12" s="1"/>
  <c r="D202" i="12"/>
  <c r="O202" i="12" s="1"/>
  <c r="I201" i="12"/>
  <c r="K201" i="12" s="1"/>
  <c r="D201" i="12"/>
  <c r="O201" i="12" s="1"/>
  <c r="Q201" i="12" s="1"/>
  <c r="I200" i="12"/>
  <c r="K200" i="12" s="1"/>
  <c r="D200" i="12"/>
  <c r="O200" i="12" s="1"/>
  <c r="Q200" i="12" s="1"/>
  <c r="I199" i="12"/>
  <c r="K199" i="12" s="1"/>
  <c r="D199" i="12"/>
  <c r="O199" i="12" s="1"/>
  <c r="I198" i="12"/>
  <c r="K198" i="12" s="1"/>
  <c r="M198" i="12" s="1"/>
  <c r="D198" i="12"/>
  <c r="O198" i="12" s="1"/>
  <c r="I197" i="12"/>
  <c r="K197" i="12" s="1"/>
  <c r="D197" i="12"/>
  <c r="O197" i="12" s="1"/>
  <c r="Q197" i="12" s="1"/>
  <c r="I196" i="12"/>
  <c r="K196" i="12" s="1"/>
  <c r="D196" i="12"/>
  <c r="O196" i="12" s="1"/>
  <c r="Q196" i="12" s="1"/>
  <c r="I195" i="12"/>
  <c r="K195" i="12" s="1"/>
  <c r="D195" i="12"/>
  <c r="O195" i="12" s="1"/>
  <c r="Q195" i="12" s="1"/>
  <c r="I194" i="12"/>
  <c r="K194" i="12" s="1"/>
  <c r="D194" i="12"/>
  <c r="O194" i="12" s="1"/>
  <c r="Q194" i="12" s="1"/>
  <c r="I193" i="12"/>
  <c r="K193" i="12" s="1"/>
  <c r="D193" i="12"/>
  <c r="O193" i="12" s="1"/>
  <c r="Q193" i="12" s="1"/>
  <c r="I192" i="12"/>
  <c r="K192" i="12" s="1"/>
  <c r="D192" i="12"/>
  <c r="O192" i="12" s="1"/>
  <c r="Q192" i="12" s="1"/>
  <c r="I191" i="12"/>
  <c r="K191" i="12" s="1"/>
  <c r="D191" i="12"/>
  <c r="O191" i="12" s="1"/>
  <c r="I190" i="12"/>
  <c r="K190" i="12" s="1"/>
  <c r="D190" i="12"/>
  <c r="O190" i="12" s="1"/>
  <c r="I189" i="12"/>
  <c r="K189" i="12" s="1"/>
  <c r="M189" i="12" s="1"/>
  <c r="D189" i="12"/>
  <c r="O189" i="12" s="1"/>
  <c r="Q189" i="12" s="1"/>
  <c r="I188" i="12"/>
  <c r="K188" i="12" s="1"/>
  <c r="M188" i="12" s="1"/>
  <c r="D188" i="12"/>
  <c r="O188" i="12" s="1"/>
  <c r="Q188" i="12" s="1"/>
  <c r="I187" i="12"/>
  <c r="K187" i="12" s="1"/>
  <c r="M187" i="12" s="1"/>
  <c r="D187" i="12"/>
  <c r="O187" i="12" s="1"/>
  <c r="Q187" i="12" s="1"/>
  <c r="I186" i="12"/>
  <c r="K186" i="12" s="1"/>
  <c r="D186" i="12"/>
  <c r="O186" i="12" s="1"/>
  <c r="I185" i="12"/>
  <c r="K185" i="12" s="1"/>
  <c r="D185" i="12"/>
  <c r="O185" i="12" s="1"/>
  <c r="Q185" i="12" s="1"/>
  <c r="I184" i="12"/>
  <c r="K184" i="12" s="1"/>
  <c r="D184" i="12"/>
  <c r="O184" i="12" s="1"/>
  <c r="Q184" i="12" s="1"/>
  <c r="I183" i="12"/>
  <c r="K183" i="12" s="1"/>
  <c r="D183" i="12"/>
  <c r="O183" i="12" s="1"/>
  <c r="I182" i="12"/>
  <c r="K182" i="12" s="1"/>
  <c r="M182" i="12" s="1"/>
  <c r="D182" i="12"/>
  <c r="O182" i="12" s="1"/>
  <c r="I181" i="12"/>
  <c r="K181" i="12" s="1"/>
  <c r="D181" i="12"/>
  <c r="O181" i="12" s="1"/>
  <c r="Q181" i="12" s="1"/>
  <c r="I180" i="12"/>
  <c r="K180" i="12" s="1"/>
  <c r="M180" i="12" s="1"/>
  <c r="D180" i="12"/>
  <c r="O180" i="12" s="1"/>
  <c r="Q180" i="12" s="1"/>
  <c r="I179" i="12"/>
  <c r="K179" i="12" s="1"/>
  <c r="M179" i="12" s="1"/>
  <c r="D179" i="12"/>
  <c r="I178" i="12"/>
  <c r="K178" i="12" s="1"/>
  <c r="D178" i="12"/>
  <c r="O178" i="12" s="1"/>
  <c r="I177" i="12"/>
  <c r="K177" i="12" s="1"/>
  <c r="D177" i="12"/>
  <c r="O177" i="12" s="1"/>
  <c r="Q177" i="12" s="1"/>
  <c r="I176" i="12"/>
  <c r="K176" i="12" s="1"/>
  <c r="D176" i="12"/>
  <c r="O176" i="12" s="1"/>
  <c r="Q176" i="12" s="1"/>
  <c r="I175" i="12"/>
  <c r="K175" i="12" s="1"/>
  <c r="D175" i="12"/>
  <c r="O175" i="12" s="1"/>
  <c r="Q175" i="12" s="1"/>
  <c r="I174" i="12"/>
  <c r="K174" i="12" s="1"/>
  <c r="D174" i="12"/>
  <c r="O174" i="12" s="1"/>
  <c r="Q174" i="12" s="1"/>
  <c r="I173" i="12"/>
  <c r="K173" i="12" s="1"/>
  <c r="D173" i="12"/>
  <c r="O173" i="12" s="1"/>
  <c r="I172" i="12"/>
  <c r="K172" i="12" s="1"/>
  <c r="D172" i="12"/>
  <c r="O172" i="12" s="1"/>
  <c r="Q172" i="12" s="1"/>
  <c r="I171" i="12"/>
  <c r="K171" i="12" s="1"/>
  <c r="M171" i="12" s="1"/>
  <c r="D171" i="12"/>
  <c r="I170" i="12"/>
  <c r="K170" i="12" s="1"/>
  <c r="D170" i="12"/>
  <c r="O170" i="12" s="1"/>
  <c r="I169" i="12"/>
  <c r="K169" i="12" s="1"/>
  <c r="M169" i="12" s="1"/>
  <c r="D169" i="12"/>
  <c r="O169" i="12" s="1"/>
  <c r="Q169" i="12" s="1"/>
  <c r="I168" i="12"/>
  <c r="K168" i="12" s="1"/>
  <c r="D168" i="12"/>
  <c r="O168" i="12" s="1"/>
  <c r="Q168" i="12" s="1"/>
  <c r="I167" i="12"/>
  <c r="K167" i="12" s="1"/>
  <c r="D167" i="12"/>
  <c r="O167" i="12" s="1"/>
  <c r="Q167" i="12" s="1"/>
  <c r="I166" i="12"/>
  <c r="K166" i="12" s="1"/>
  <c r="D166" i="12"/>
  <c r="O166" i="12" s="1"/>
  <c r="Q166" i="12" s="1"/>
  <c r="I165" i="12"/>
  <c r="K165" i="12" s="1"/>
  <c r="D165" i="12"/>
  <c r="O165" i="12" s="1"/>
  <c r="I164" i="12"/>
  <c r="K164" i="12" s="1"/>
  <c r="M164" i="12" s="1"/>
  <c r="D164" i="12"/>
  <c r="O164" i="12" s="1"/>
  <c r="I163" i="12"/>
  <c r="K163" i="12" s="1"/>
  <c r="M163" i="12" s="1"/>
  <c r="D163" i="12"/>
  <c r="O163" i="12" s="1"/>
  <c r="Q163" i="12" s="1"/>
  <c r="I162" i="12"/>
  <c r="K162" i="12" s="1"/>
  <c r="D162" i="12"/>
  <c r="O162" i="12" s="1"/>
  <c r="I161" i="12"/>
  <c r="K161" i="12" s="1"/>
  <c r="D161" i="12"/>
  <c r="O161" i="12" s="1"/>
  <c r="I160" i="12"/>
  <c r="K160" i="12" s="1"/>
  <c r="D160" i="12"/>
  <c r="O160" i="12" s="1"/>
  <c r="Q160" i="12" s="1"/>
  <c r="I159" i="12"/>
  <c r="K159" i="12" s="1"/>
  <c r="M159" i="12" s="1"/>
  <c r="D159" i="12"/>
  <c r="O159" i="12" s="1"/>
  <c r="Q159" i="12" s="1"/>
  <c r="I158" i="12"/>
  <c r="K158" i="12" s="1"/>
  <c r="M158" i="12" s="1"/>
  <c r="D158" i="12"/>
  <c r="O158" i="12" s="1"/>
  <c r="Q158" i="12" s="1"/>
  <c r="I157" i="12"/>
  <c r="K157" i="12" s="1"/>
  <c r="D157" i="12"/>
  <c r="O157" i="12" s="1"/>
  <c r="Q157" i="12" s="1"/>
  <c r="I156" i="12"/>
  <c r="K156" i="12" s="1"/>
  <c r="D156" i="12"/>
  <c r="O156" i="12" s="1"/>
  <c r="I155" i="12"/>
  <c r="K155" i="12" s="1"/>
  <c r="D155" i="12"/>
  <c r="O155" i="12" s="1"/>
  <c r="Q155" i="12" s="1"/>
  <c r="I154" i="12"/>
  <c r="K154" i="12" s="1"/>
  <c r="M154" i="12" s="1"/>
  <c r="D154" i="12"/>
  <c r="O154" i="12" s="1"/>
  <c r="I153" i="12"/>
  <c r="K153" i="12" s="1"/>
  <c r="M153" i="12" s="1"/>
  <c r="D153" i="12"/>
  <c r="O153" i="12" s="1"/>
  <c r="Q153" i="12" s="1"/>
  <c r="I152" i="12"/>
  <c r="K152" i="12" s="1"/>
  <c r="D152" i="12"/>
  <c r="O152" i="12" s="1"/>
  <c r="I151" i="12"/>
  <c r="K151" i="12" s="1"/>
  <c r="D151" i="12"/>
  <c r="O151" i="12" s="1"/>
  <c r="I150" i="12"/>
  <c r="K150" i="12" s="1"/>
  <c r="D150" i="12"/>
  <c r="O150" i="12" s="1"/>
  <c r="I149" i="12"/>
  <c r="K149" i="12" s="1"/>
  <c r="M149" i="12" s="1"/>
  <c r="D149" i="12"/>
  <c r="O149" i="12" s="1"/>
  <c r="I148" i="12"/>
  <c r="K148" i="12" s="1"/>
  <c r="M148" i="12" s="1"/>
  <c r="D148" i="12"/>
  <c r="O148" i="12" s="1"/>
  <c r="I147" i="12"/>
  <c r="K147" i="12" s="1"/>
  <c r="D147" i="12"/>
  <c r="O147" i="12" s="1"/>
  <c r="I146" i="12"/>
  <c r="K146" i="12" s="1"/>
  <c r="M146" i="12" s="1"/>
  <c r="D146" i="12"/>
  <c r="O146" i="12" s="1"/>
  <c r="I145" i="12"/>
  <c r="K145" i="12" s="1"/>
  <c r="D145" i="12"/>
  <c r="O145" i="12" s="1"/>
  <c r="Q145" i="12" s="1"/>
  <c r="I144" i="12"/>
  <c r="K144" i="12" s="1"/>
  <c r="D144" i="12"/>
  <c r="O144" i="12" s="1"/>
  <c r="I143" i="12"/>
  <c r="K143" i="12" s="1"/>
  <c r="D143" i="12"/>
  <c r="O143" i="12" s="1"/>
  <c r="Q143" i="12" s="1"/>
  <c r="I142" i="12"/>
  <c r="K142" i="12" s="1"/>
  <c r="D142" i="12"/>
  <c r="O142" i="12" s="1"/>
  <c r="I141" i="12"/>
  <c r="K141" i="12" s="1"/>
  <c r="M141" i="12" s="1"/>
  <c r="D141" i="12"/>
  <c r="O141" i="12" s="1"/>
  <c r="I140" i="12"/>
  <c r="K140" i="12" s="1"/>
  <c r="D140" i="12"/>
  <c r="O140" i="12" s="1"/>
  <c r="Q140" i="12" s="1"/>
  <c r="I139" i="12"/>
  <c r="K139" i="12" s="1"/>
  <c r="D139" i="12"/>
  <c r="O139" i="12" s="1"/>
  <c r="Q139" i="12" s="1"/>
  <c r="I138" i="12"/>
  <c r="K138" i="12" s="1"/>
  <c r="D138" i="12"/>
  <c r="O138" i="12" s="1"/>
  <c r="I137" i="12"/>
  <c r="K137" i="12" s="1"/>
  <c r="D137" i="12"/>
  <c r="O137" i="12" s="1"/>
  <c r="Q137" i="12" s="1"/>
  <c r="I136" i="12"/>
  <c r="K136" i="12" s="1"/>
  <c r="M136" i="12" s="1"/>
  <c r="D136" i="12"/>
  <c r="O136" i="12" s="1"/>
  <c r="Q136" i="12" s="1"/>
  <c r="I135" i="12"/>
  <c r="K135" i="12" s="1"/>
  <c r="D135" i="12"/>
  <c r="O135" i="12" s="1"/>
  <c r="Q135" i="12" s="1"/>
  <c r="I134" i="12"/>
  <c r="K134" i="12" s="1"/>
  <c r="D134" i="12"/>
  <c r="O134" i="12" s="1"/>
  <c r="Q134" i="12" s="1"/>
  <c r="I133" i="12"/>
  <c r="K133" i="12" s="1"/>
  <c r="D133" i="12"/>
  <c r="O133" i="12" s="1"/>
  <c r="I132" i="12"/>
  <c r="K132" i="12" s="1"/>
  <c r="M132" i="12" s="1"/>
  <c r="D132" i="12"/>
  <c r="O132" i="12" s="1"/>
  <c r="Q132" i="12" s="1"/>
  <c r="I131" i="12"/>
  <c r="K131" i="12" s="1"/>
  <c r="D131" i="12"/>
  <c r="O131" i="12" s="1"/>
  <c r="I130" i="12"/>
  <c r="K130" i="12" s="1"/>
  <c r="D130" i="12"/>
  <c r="O130" i="12" s="1"/>
  <c r="Q130" i="12" s="1"/>
  <c r="I129" i="12"/>
  <c r="K129" i="12" s="1"/>
  <c r="D129" i="12"/>
  <c r="O129" i="12" s="1"/>
  <c r="I128" i="12"/>
  <c r="K128" i="12" s="1"/>
  <c r="D128" i="12"/>
  <c r="O128" i="12" s="1"/>
  <c r="Q128" i="12" s="1"/>
  <c r="I127" i="12"/>
  <c r="K127" i="12" s="1"/>
  <c r="M127" i="12" s="1"/>
  <c r="D127" i="12"/>
  <c r="O127" i="12" s="1"/>
  <c r="Q127" i="12" s="1"/>
  <c r="I126" i="12"/>
  <c r="K126" i="12" s="1"/>
  <c r="D126" i="12"/>
  <c r="O126" i="12" s="1"/>
  <c r="I125" i="12"/>
  <c r="K125" i="12" s="1"/>
  <c r="M125" i="12" s="1"/>
  <c r="D125" i="12"/>
  <c r="I124" i="12"/>
  <c r="K124" i="12" s="1"/>
  <c r="M124" i="12" s="1"/>
  <c r="D124" i="12"/>
  <c r="O124" i="12" s="1"/>
  <c r="I123" i="12"/>
  <c r="K123" i="12" s="1"/>
  <c r="D123" i="12"/>
  <c r="O123" i="12" s="1"/>
  <c r="I122" i="12"/>
  <c r="K122" i="12" s="1"/>
  <c r="M122" i="12" s="1"/>
  <c r="D122" i="12"/>
  <c r="O122" i="12" s="1"/>
  <c r="Q122" i="12" s="1"/>
  <c r="I121" i="12"/>
  <c r="K121" i="12" s="1"/>
  <c r="M121" i="12" s="1"/>
  <c r="D121" i="12"/>
  <c r="O121" i="12" s="1"/>
  <c r="I120" i="12"/>
  <c r="K120" i="12" s="1"/>
  <c r="D120" i="12"/>
  <c r="O120" i="12" s="1"/>
  <c r="Q120" i="12" s="1"/>
  <c r="I119" i="12"/>
  <c r="K119" i="12" s="1"/>
  <c r="M119" i="12" s="1"/>
  <c r="D119" i="12"/>
  <c r="O119" i="12" s="1"/>
  <c r="I118" i="12"/>
  <c r="K118" i="12" s="1"/>
  <c r="M118" i="12" s="1"/>
  <c r="D118" i="12"/>
  <c r="O118" i="12" s="1"/>
  <c r="Q118" i="12" s="1"/>
  <c r="I117" i="12"/>
  <c r="K117" i="12" s="1"/>
  <c r="D117" i="12"/>
  <c r="O117" i="12" s="1"/>
  <c r="I116" i="12"/>
  <c r="K116" i="12" s="1"/>
  <c r="D116" i="12"/>
  <c r="O116" i="12" s="1"/>
  <c r="Q116" i="12" s="1"/>
  <c r="I115" i="12"/>
  <c r="K115" i="12" s="1"/>
  <c r="D115" i="12"/>
  <c r="O115" i="12" s="1"/>
  <c r="Q115" i="12" s="1"/>
  <c r="I114" i="12"/>
  <c r="K114" i="12" s="1"/>
  <c r="M114" i="12" s="1"/>
  <c r="D114" i="12"/>
  <c r="O114" i="12" s="1"/>
  <c r="I113" i="12"/>
  <c r="K113" i="12" s="1"/>
  <c r="M113" i="12" s="1"/>
  <c r="D113" i="12"/>
  <c r="O113" i="12" s="1"/>
  <c r="I112" i="12"/>
  <c r="K112" i="12" s="1"/>
  <c r="M112" i="12" s="1"/>
  <c r="D112" i="12"/>
  <c r="O112" i="12" s="1"/>
  <c r="Q112" i="12" s="1"/>
  <c r="I111" i="12"/>
  <c r="K111" i="12" s="1"/>
  <c r="M111" i="12" s="1"/>
  <c r="D111" i="12"/>
  <c r="O111" i="12" s="1"/>
  <c r="Q111" i="12" s="1"/>
  <c r="I110" i="12"/>
  <c r="K110" i="12" s="1"/>
  <c r="M110" i="12" s="1"/>
  <c r="D110" i="12"/>
  <c r="O110" i="12" s="1"/>
  <c r="Q110" i="12" s="1"/>
  <c r="I109" i="12"/>
  <c r="K109" i="12" s="1"/>
  <c r="M109" i="12" s="1"/>
  <c r="D109" i="12"/>
  <c r="O109" i="12" s="1"/>
  <c r="Q109" i="12" s="1"/>
  <c r="I108" i="12"/>
  <c r="K108" i="12" s="1"/>
  <c r="D108" i="12"/>
  <c r="O108" i="12" s="1"/>
  <c r="I107" i="12"/>
  <c r="K107" i="12" s="1"/>
  <c r="D107" i="12"/>
  <c r="O107" i="12" s="1"/>
  <c r="Q107" i="12" s="1"/>
  <c r="I106" i="12"/>
  <c r="K106" i="12" s="1"/>
  <c r="D106" i="12"/>
  <c r="O106" i="12" s="1"/>
  <c r="I105" i="12"/>
  <c r="K105" i="12" s="1"/>
  <c r="M105" i="12" s="1"/>
  <c r="D105" i="12"/>
  <c r="O105" i="12" s="1"/>
  <c r="Q105" i="12" s="1"/>
  <c r="I104" i="12"/>
  <c r="K104" i="12" s="1"/>
  <c r="M104" i="12" s="1"/>
  <c r="D104" i="12"/>
  <c r="O104" i="12" s="1"/>
  <c r="Q104" i="12" s="1"/>
  <c r="I103" i="12"/>
  <c r="K103" i="12" s="1"/>
  <c r="D103" i="12"/>
  <c r="O103" i="12" s="1"/>
  <c r="Q103" i="12" s="1"/>
  <c r="I102" i="12"/>
  <c r="K102" i="12" s="1"/>
  <c r="M102" i="12" s="1"/>
  <c r="D102" i="12"/>
  <c r="O102" i="12" s="1"/>
  <c r="Q102" i="12" s="1"/>
  <c r="I101" i="12"/>
  <c r="K101" i="12" s="1"/>
  <c r="D101" i="12"/>
  <c r="O101" i="12" s="1"/>
  <c r="I100" i="12"/>
  <c r="K100" i="12" s="1"/>
  <c r="D100" i="12"/>
  <c r="O100" i="12" s="1"/>
  <c r="I99" i="12"/>
  <c r="K99" i="12" s="1"/>
  <c r="D99" i="12"/>
  <c r="O99" i="12" s="1"/>
  <c r="Q99" i="12" s="1"/>
  <c r="I98" i="12"/>
  <c r="K98" i="12" s="1"/>
  <c r="M98" i="12" s="1"/>
  <c r="D98" i="12"/>
  <c r="O98" i="12" s="1"/>
  <c r="Q98" i="12" s="1"/>
  <c r="I97" i="12"/>
  <c r="K97" i="12" s="1"/>
  <c r="M97" i="12" s="1"/>
  <c r="D97" i="12"/>
  <c r="O97" i="12" s="1"/>
  <c r="I96" i="12"/>
  <c r="K96" i="12" s="1"/>
  <c r="D96" i="12"/>
  <c r="O96" i="12" s="1"/>
  <c r="I95" i="12"/>
  <c r="K95" i="12" s="1"/>
  <c r="D95" i="12"/>
  <c r="O95" i="12" s="1"/>
  <c r="I94" i="12"/>
  <c r="K94" i="12" s="1"/>
  <c r="M94" i="12" s="1"/>
  <c r="D94" i="12"/>
  <c r="O94" i="12" s="1"/>
  <c r="Q94" i="12" s="1"/>
  <c r="I93" i="12"/>
  <c r="K93" i="12" s="1"/>
  <c r="D93" i="12"/>
  <c r="O93" i="12" s="1"/>
  <c r="I92" i="12"/>
  <c r="K92" i="12" s="1"/>
  <c r="D92" i="12"/>
  <c r="O92" i="12" s="1"/>
  <c r="Q92" i="12" s="1"/>
  <c r="I91" i="12"/>
  <c r="K91" i="12" s="1"/>
  <c r="D91" i="12"/>
  <c r="O91" i="12" s="1"/>
  <c r="Q91" i="12" s="1"/>
  <c r="I90" i="12"/>
  <c r="K90" i="12" s="1"/>
  <c r="D90" i="12"/>
  <c r="O90" i="12" s="1"/>
  <c r="I89" i="12"/>
  <c r="K89" i="12" s="1"/>
  <c r="M89" i="12" s="1"/>
  <c r="D89" i="12"/>
  <c r="I88" i="12"/>
  <c r="K88" i="12" s="1"/>
  <c r="M88" i="12" s="1"/>
  <c r="D88" i="12"/>
  <c r="O88" i="12" s="1"/>
  <c r="Q88" i="12" s="1"/>
  <c r="I87" i="12"/>
  <c r="K87" i="12" s="1"/>
  <c r="M87" i="12" s="1"/>
  <c r="D87" i="12"/>
  <c r="O87" i="12" s="1"/>
  <c r="Q87" i="12" s="1"/>
  <c r="I86" i="12"/>
  <c r="K86" i="12" s="1"/>
  <c r="M86" i="12" s="1"/>
  <c r="D86" i="12"/>
  <c r="O86" i="12" s="1"/>
  <c r="Q86" i="12" s="1"/>
  <c r="I85" i="12"/>
  <c r="K85" i="12" s="1"/>
  <c r="M85" i="12" s="1"/>
  <c r="D85" i="12"/>
  <c r="O85" i="12" s="1"/>
  <c r="I84" i="12"/>
  <c r="K84" i="12" s="1"/>
  <c r="D84" i="12"/>
  <c r="O84" i="12" s="1"/>
  <c r="I83" i="12"/>
  <c r="K83" i="12" s="1"/>
  <c r="M83" i="12" s="1"/>
  <c r="D83" i="12"/>
  <c r="O83" i="12" s="1"/>
  <c r="I82" i="12"/>
  <c r="K82" i="12" s="1"/>
  <c r="D82" i="12"/>
  <c r="O82" i="12" s="1"/>
  <c r="Q82" i="12" s="1"/>
  <c r="I81" i="12"/>
  <c r="K81" i="12" s="1"/>
  <c r="D81" i="12"/>
  <c r="O81" i="12" s="1"/>
  <c r="I80" i="12"/>
  <c r="K80" i="12" s="1"/>
  <c r="D80" i="12"/>
  <c r="O80" i="12" s="1"/>
  <c r="I79" i="12"/>
  <c r="K79" i="12" s="1"/>
  <c r="D79" i="12"/>
  <c r="O79" i="12" s="1"/>
  <c r="I78" i="12"/>
  <c r="K78" i="12" s="1"/>
  <c r="D78" i="12"/>
  <c r="O78" i="12" s="1"/>
  <c r="Q78" i="12" s="1"/>
  <c r="I77" i="12"/>
  <c r="K77" i="12" s="1"/>
  <c r="D77" i="12"/>
  <c r="O77" i="12" s="1"/>
  <c r="Q77" i="12" s="1"/>
  <c r="I76" i="12"/>
  <c r="K76" i="12" s="1"/>
  <c r="D76" i="12"/>
  <c r="O76" i="12" s="1"/>
  <c r="Q76" i="12" s="1"/>
  <c r="I75" i="12"/>
  <c r="K75" i="12" s="1"/>
  <c r="D75" i="12"/>
  <c r="O75" i="12" s="1"/>
  <c r="I74" i="12"/>
  <c r="K74" i="12" s="1"/>
  <c r="D74" i="12"/>
  <c r="O74" i="12" s="1"/>
  <c r="I73" i="12"/>
  <c r="K73" i="12" s="1"/>
  <c r="D73" i="12"/>
  <c r="O73" i="12" s="1"/>
  <c r="Q73" i="12" s="1"/>
  <c r="I72" i="12"/>
  <c r="K72" i="12" s="1"/>
  <c r="D72" i="12"/>
  <c r="O72" i="12" s="1"/>
  <c r="Q72" i="12" s="1"/>
  <c r="I71" i="12"/>
  <c r="K71" i="12" s="1"/>
  <c r="M71" i="12" s="1"/>
  <c r="D71" i="12"/>
  <c r="O71" i="12" s="1"/>
  <c r="I70" i="12"/>
  <c r="K70" i="12" s="1"/>
  <c r="D70" i="12"/>
  <c r="O70" i="12" s="1"/>
  <c r="I69" i="12"/>
  <c r="K69" i="12" s="1"/>
  <c r="D69" i="12"/>
  <c r="O69" i="12" s="1"/>
  <c r="I68" i="12"/>
  <c r="K68" i="12" s="1"/>
  <c r="D68" i="12"/>
  <c r="O68" i="12" s="1"/>
  <c r="Q68" i="12" s="1"/>
  <c r="I67" i="12"/>
  <c r="K67" i="12" s="1"/>
  <c r="D67" i="12"/>
  <c r="O67" i="12" s="1"/>
  <c r="I66" i="12"/>
  <c r="K66" i="12" s="1"/>
  <c r="D66" i="12"/>
  <c r="O66" i="12" s="1"/>
  <c r="Q66" i="12" s="1"/>
  <c r="I65" i="12"/>
  <c r="K65" i="12" s="1"/>
  <c r="D65" i="12"/>
  <c r="O65" i="12" s="1"/>
  <c r="Q65" i="12" s="1"/>
  <c r="I64" i="12"/>
  <c r="K64" i="12" s="1"/>
  <c r="D64" i="12"/>
  <c r="O64" i="12" s="1"/>
  <c r="Q64" i="12" s="1"/>
  <c r="I63" i="12"/>
  <c r="K63" i="12" s="1"/>
  <c r="M63" i="12" s="1"/>
  <c r="D63" i="12"/>
  <c r="O63" i="12" s="1"/>
  <c r="I62" i="12"/>
  <c r="K62" i="12" s="1"/>
  <c r="D62" i="12"/>
  <c r="O62" i="12" s="1"/>
  <c r="I61" i="12"/>
  <c r="K61" i="12" s="1"/>
  <c r="D61" i="12"/>
  <c r="O61" i="12" s="1"/>
  <c r="I60" i="12"/>
  <c r="K60" i="12" s="1"/>
  <c r="D60" i="12"/>
  <c r="O60" i="12" s="1"/>
  <c r="Q60" i="12" s="1"/>
  <c r="I59" i="12"/>
  <c r="K59" i="12" s="1"/>
  <c r="D59" i="12"/>
  <c r="O59" i="12" s="1"/>
  <c r="Q59" i="12" s="1"/>
  <c r="I58" i="12"/>
  <c r="K58" i="12" s="1"/>
  <c r="D58" i="12"/>
  <c r="O58" i="12" s="1"/>
  <c r="Q58" i="12" s="1"/>
  <c r="I57" i="12"/>
  <c r="K57" i="12" s="1"/>
  <c r="D57" i="12"/>
  <c r="O57" i="12" s="1"/>
  <c r="Q57" i="12" s="1"/>
  <c r="I56" i="12"/>
  <c r="K56" i="12" s="1"/>
  <c r="D56" i="12"/>
  <c r="O56" i="12" s="1"/>
  <c r="Q56" i="12" s="1"/>
  <c r="I55" i="12"/>
  <c r="K55" i="12" s="1"/>
  <c r="D55" i="12"/>
  <c r="O55" i="12" s="1"/>
  <c r="I54" i="12"/>
  <c r="K54" i="12" s="1"/>
  <c r="D54" i="12"/>
  <c r="O54" i="12" s="1"/>
  <c r="I53" i="12"/>
  <c r="K53" i="12" s="1"/>
  <c r="D53" i="12"/>
  <c r="O53" i="12" s="1"/>
  <c r="I52" i="12"/>
  <c r="K52" i="12" s="1"/>
  <c r="D52" i="12"/>
  <c r="O52" i="12" s="1"/>
  <c r="Q52" i="12" s="1"/>
  <c r="I51" i="12"/>
  <c r="K51" i="12" s="1"/>
  <c r="D51" i="12"/>
  <c r="O51" i="12" s="1"/>
  <c r="Q51" i="12" s="1"/>
  <c r="I50" i="12"/>
  <c r="K50" i="12" s="1"/>
  <c r="D50" i="12"/>
  <c r="O50" i="12" s="1"/>
  <c r="Q50" i="12" s="1"/>
  <c r="I49" i="12"/>
  <c r="K49" i="12" s="1"/>
  <c r="M49" i="12" s="1"/>
  <c r="D49" i="12"/>
  <c r="O49" i="12" s="1"/>
  <c r="Q49" i="12" s="1"/>
  <c r="I48" i="12"/>
  <c r="K48" i="12" s="1"/>
  <c r="D48" i="12"/>
  <c r="O48" i="12" s="1"/>
  <c r="I47" i="12"/>
  <c r="K47" i="12" s="1"/>
  <c r="D47" i="12"/>
  <c r="O47" i="12" s="1"/>
  <c r="I46" i="12"/>
  <c r="K46" i="12" s="1"/>
  <c r="M46" i="12" s="1"/>
  <c r="D46" i="12"/>
  <c r="O46" i="12" s="1"/>
  <c r="Q46" i="12" s="1"/>
  <c r="I45" i="12"/>
  <c r="K45" i="12" s="1"/>
  <c r="M45" i="12" s="1"/>
  <c r="D45" i="12"/>
  <c r="O45" i="12" s="1"/>
  <c r="Q45" i="12" s="1"/>
  <c r="I44" i="12"/>
  <c r="K44" i="12" s="1"/>
  <c r="M44" i="12" s="1"/>
  <c r="D44" i="12"/>
  <c r="O44" i="12" s="1"/>
  <c r="Q44" i="12" s="1"/>
  <c r="I43" i="12"/>
  <c r="K43" i="12" s="1"/>
  <c r="M43" i="12" s="1"/>
  <c r="D43" i="12"/>
  <c r="O43" i="12" s="1"/>
  <c r="I42" i="12"/>
  <c r="K42" i="12" s="1"/>
  <c r="D42" i="12"/>
  <c r="O42" i="12" s="1"/>
  <c r="I41" i="12"/>
  <c r="K41" i="12" s="1"/>
  <c r="D41" i="12"/>
  <c r="O41" i="12" s="1"/>
  <c r="I40" i="12"/>
  <c r="K40" i="12" s="1"/>
  <c r="M40" i="12" s="1"/>
  <c r="D40" i="12"/>
  <c r="O40" i="12" s="1"/>
  <c r="Q40" i="12" s="1"/>
  <c r="I39" i="12"/>
  <c r="K39" i="12" s="1"/>
  <c r="D39" i="12"/>
  <c r="O39" i="12" s="1"/>
  <c r="Q39" i="12" s="1"/>
  <c r="I38" i="12"/>
  <c r="K38" i="12" s="1"/>
  <c r="D38" i="12"/>
  <c r="O38" i="12" s="1"/>
  <c r="Q38" i="12" s="1"/>
  <c r="I37" i="12"/>
  <c r="K37" i="12" s="1"/>
  <c r="D37" i="12"/>
  <c r="O37" i="12" s="1"/>
  <c r="Q37" i="12" s="1"/>
  <c r="I36" i="12"/>
  <c r="K36" i="12" s="1"/>
  <c r="M36" i="12" s="1"/>
  <c r="D36" i="12"/>
  <c r="O36" i="12" s="1"/>
  <c r="I35" i="12"/>
  <c r="K35" i="12" s="1"/>
  <c r="D35" i="12"/>
  <c r="O35" i="12" s="1"/>
  <c r="I34" i="12"/>
  <c r="K34" i="12" s="1"/>
  <c r="M34" i="12" s="1"/>
  <c r="D34" i="12"/>
  <c r="O34" i="12" s="1"/>
  <c r="Q34" i="12" s="1"/>
  <c r="I33" i="12"/>
  <c r="K33" i="12" s="1"/>
  <c r="D33" i="12"/>
  <c r="O33" i="12" s="1"/>
  <c r="Q33" i="12" s="1"/>
  <c r="I32" i="12"/>
  <c r="K32" i="12" s="1"/>
  <c r="M32" i="12" s="1"/>
  <c r="D32" i="12"/>
  <c r="O32" i="12" s="1"/>
  <c r="Q32" i="12" s="1"/>
  <c r="I31" i="12"/>
  <c r="K31" i="12" s="1"/>
  <c r="M31" i="12" s="1"/>
  <c r="D31" i="12"/>
  <c r="O31" i="12" s="1"/>
  <c r="Q31" i="12" s="1"/>
  <c r="V30" i="12"/>
  <c r="I30" i="12"/>
  <c r="K30" i="12" s="1"/>
  <c r="M30" i="12" s="1"/>
  <c r="D30" i="12"/>
  <c r="O30" i="12" s="1"/>
  <c r="Q30" i="12" s="1"/>
  <c r="AI29" i="12"/>
  <c r="AC29" i="12"/>
  <c r="AE29" i="12" s="1"/>
  <c r="AB29" i="12"/>
  <c r="I29" i="12"/>
  <c r="K29" i="12" s="1"/>
  <c r="D29" i="12"/>
  <c r="O29" i="12" s="1"/>
  <c r="Q29" i="12" s="1"/>
  <c r="AI28" i="12"/>
  <c r="AC28" i="12"/>
  <c r="AE28" i="12" s="1"/>
  <c r="AB28" i="12"/>
  <c r="I28" i="12"/>
  <c r="K28" i="12" s="1"/>
  <c r="D28" i="12"/>
  <c r="O28" i="12" s="1"/>
  <c r="AC27" i="12"/>
  <c r="AE27" i="12" s="1"/>
  <c r="AB27" i="12"/>
  <c r="X27" i="12"/>
  <c r="AI27" i="12" s="1"/>
  <c r="I27" i="12"/>
  <c r="K27" i="12" s="1"/>
  <c r="D27" i="12"/>
  <c r="O27" i="12" s="1"/>
  <c r="Q27" i="12" s="1"/>
  <c r="AI26" i="12"/>
  <c r="AC26" i="12"/>
  <c r="AE26" i="12" s="1"/>
  <c r="AG26" i="12" s="1"/>
  <c r="AB26" i="12"/>
  <c r="I26" i="12"/>
  <c r="K26" i="12" s="1"/>
  <c r="M26" i="12" s="1"/>
  <c r="D26" i="12"/>
  <c r="O26" i="12" s="1"/>
  <c r="AI25" i="12"/>
  <c r="AB25" i="12"/>
  <c r="AC25" i="12" s="1"/>
  <c r="AE25" i="12" s="1"/>
  <c r="O25" i="12"/>
  <c r="Q25" i="12" s="1"/>
  <c r="I25" i="12"/>
  <c r="K25" i="12" s="1"/>
  <c r="H25" i="12"/>
  <c r="AI24" i="12"/>
  <c r="AB24" i="12"/>
  <c r="AC24" i="12" s="1"/>
  <c r="AE24" i="12" s="1"/>
  <c r="AH24" i="12" s="1"/>
  <c r="O24" i="12"/>
  <c r="I24" i="12"/>
  <c r="K24" i="12" s="1"/>
  <c r="H24" i="12"/>
  <c r="AI23" i="12"/>
  <c r="AC23" i="12"/>
  <c r="AE23" i="12" s="1"/>
  <c r="AH23" i="12" s="1"/>
  <c r="AB23" i="12"/>
  <c r="O23" i="12"/>
  <c r="Q23" i="12" s="1"/>
  <c r="I23" i="12"/>
  <c r="K23" i="12" s="1"/>
  <c r="H23" i="12"/>
  <c r="AI22" i="12"/>
  <c r="AC22" i="12"/>
  <c r="AE22" i="12" s="1"/>
  <c r="AG22" i="12" s="1"/>
  <c r="AB22" i="12"/>
  <c r="O22" i="12"/>
  <c r="Q22" i="12" s="1"/>
  <c r="I22" i="12"/>
  <c r="K22" i="12" s="1"/>
  <c r="M22" i="12" s="1"/>
  <c r="H22" i="12"/>
  <c r="AI21" i="12"/>
  <c r="AC21" i="12"/>
  <c r="AE21" i="12" s="1"/>
  <c r="AB21" i="12"/>
  <c r="U21" i="12"/>
  <c r="U22" i="12" s="1"/>
  <c r="U23" i="12" s="1"/>
  <c r="U24" i="12" s="1"/>
  <c r="U25" i="12" s="1"/>
  <c r="U26" i="12" s="1"/>
  <c r="U27" i="12" s="1"/>
  <c r="U28" i="12" s="1"/>
  <c r="O21" i="12"/>
  <c r="Q21" i="12" s="1"/>
  <c r="I21" i="12"/>
  <c r="K21" i="12" s="1"/>
  <c r="H21" i="12"/>
  <c r="A21" i="12"/>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A175" i="12" s="1"/>
  <c r="A176" i="12" s="1"/>
  <c r="A177" i="12" s="1"/>
  <c r="A178" i="12" s="1"/>
  <c r="A179" i="12" s="1"/>
  <c r="A180" i="12" s="1"/>
  <c r="A181" i="12" s="1"/>
  <c r="A182" i="12" s="1"/>
  <c r="A183" i="12" s="1"/>
  <c r="A184" i="12" s="1"/>
  <c r="A185" i="12" s="1"/>
  <c r="A186" i="12" s="1"/>
  <c r="A187" i="12" s="1"/>
  <c r="A188" i="12" s="1"/>
  <c r="A189" i="12" s="1"/>
  <c r="A190" i="12" s="1"/>
  <c r="A191" i="12" s="1"/>
  <c r="A192" i="12" s="1"/>
  <c r="A193" i="12" s="1"/>
  <c r="A194" i="12" s="1"/>
  <c r="A195" i="12" s="1"/>
  <c r="A196" i="12" s="1"/>
  <c r="A197" i="12" s="1"/>
  <c r="A198" i="12" s="1"/>
  <c r="A199" i="12" s="1"/>
  <c r="A200" i="12" s="1"/>
  <c r="A201" i="12" s="1"/>
  <c r="A202" i="12" s="1"/>
  <c r="A203" i="12" s="1"/>
  <c r="A204" i="12" s="1"/>
  <c r="A205" i="12" s="1"/>
  <c r="A206" i="12" s="1"/>
  <c r="A207" i="12" s="1"/>
  <c r="A208" i="12" s="1"/>
  <c r="A209" i="12" s="1"/>
  <c r="AI20" i="12"/>
  <c r="AC20" i="12"/>
  <c r="AE20" i="12" s="1"/>
  <c r="AH20" i="12" s="1"/>
  <c r="AB20" i="12"/>
  <c r="O20" i="12"/>
  <c r="Q20" i="12" s="1"/>
  <c r="I20" i="12"/>
  <c r="K20" i="12" s="1"/>
  <c r="N20" i="12" s="1"/>
  <c r="H20" i="12"/>
  <c r="I209" i="11"/>
  <c r="K209" i="11" s="1"/>
  <c r="D209" i="11"/>
  <c r="O209" i="11" s="1"/>
  <c r="I208" i="11"/>
  <c r="K208" i="11" s="1"/>
  <c r="D208" i="11"/>
  <c r="O208" i="11" s="1"/>
  <c r="I207" i="11"/>
  <c r="K207" i="11" s="1"/>
  <c r="D207" i="11"/>
  <c r="O207" i="11" s="1"/>
  <c r="I206" i="11"/>
  <c r="K206" i="11" s="1"/>
  <c r="M206" i="11" s="1"/>
  <c r="D206" i="11"/>
  <c r="O206" i="11" s="1"/>
  <c r="Q206" i="11" s="1"/>
  <c r="I205" i="11"/>
  <c r="K205" i="11" s="1"/>
  <c r="M205" i="11" s="1"/>
  <c r="D205" i="11"/>
  <c r="O205" i="11" s="1"/>
  <c r="Q205" i="11" s="1"/>
  <c r="I204" i="11"/>
  <c r="K204" i="11" s="1"/>
  <c r="D204" i="11"/>
  <c r="O204" i="11" s="1"/>
  <c r="I203" i="11"/>
  <c r="K203" i="11" s="1"/>
  <c r="M203" i="11" s="1"/>
  <c r="D203" i="11"/>
  <c r="O203" i="11" s="1"/>
  <c r="Q203" i="11" s="1"/>
  <c r="I202" i="11"/>
  <c r="K202" i="11" s="1"/>
  <c r="D202" i="11"/>
  <c r="O202" i="11" s="1"/>
  <c r="I201" i="11"/>
  <c r="K201" i="11" s="1"/>
  <c r="D201" i="11"/>
  <c r="O201" i="11" s="1"/>
  <c r="I200" i="11"/>
  <c r="K200" i="11" s="1"/>
  <c r="D200" i="11"/>
  <c r="O200" i="11" s="1"/>
  <c r="I199" i="11"/>
  <c r="K199" i="11" s="1"/>
  <c r="D199" i="11"/>
  <c r="O199" i="11" s="1"/>
  <c r="I198" i="11"/>
  <c r="K198" i="11" s="1"/>
  <c r="D198" i="11"/>
  <c r="O198" i="11" s="1"/>
  <c r="Q198" i="11" s="1"/>
  <c r="I197" i="11"/>
  <c r="K197" i="11" s="1"/>
  <c r="M197" i="11" s="1"/>
  <c r="D197" i="11"/>
  <c r="O197" i="11" s="1"/>
  <c r="Q197" i="11" s="1"/>
  <c r="I196" i="11"/>
  <c r="K196" i="11" s="1"/>
  <c r="M196" i="11" s="1"/>
  <c r="D196" i="11"/>
  <c r="O196" i="11" s="1"/>
  <c r="I195" i="11"/>
  <c r="K195" i="11" s="1"/>
  <c r="M195" i="11" s="1"/>
  <c r="D195" i="11"/>
  <c r="O195" i="11" s="1"/>
  <c r="Q195" i="11" s="1"/>
  <c r="I194" i="11"/>
  <c r="K194" i="11" s="1"/>
  <c r="D194" i="11"/>
  <c r="O194" i="11" s="1"/>
  <c r="I193" i="11"/>
  <c r="K193" i="11" s="1"/>
  <c r="D193" i="11"/>
  <c r="O193" i="11" s="1"/>
  <c r="I192" i="11"/>
  <c r="K192" i="11" s="1"/>
  <c r="D192" i="11"/>
  <c r="O192" i="11" s="1"/>
  <c r="I191" i="11"/>
  <c r="K191" i="11" s="1"/>
  <c r="M191" i="11" s="1"/>
  <c r="D191" i="11"/>
  <c r="O191" i="11" s="1"/>
  <c r="I190" i="11"/>
  <c r="K190" i="11" s="1"/>
  <c r="M190" i="11" s="1"/>
  <c r="D190" i="11"/>
  <c r="O190" i="11" s="1"/>
  <c r="I189" i="11"/>
  <c r="K189" i="11" s="1"/>
  <c r="M189" i="11" s="1"/>
  <c r="D189" i="11"/>
  <c r="O189" i="11" s="1"/>
  <c r="Q189" i="11" s="1"/>
  <c r="I188" i="11"/>
  <c r="K188" i="11" s="1"/>
  <c r="M188" i="11" s="1"/>
  <c r="D188" i="11"/>
  <c r="O188" i="11" s="1"/>
  <c r="I187" i="11"/>
  <c r="K187" i="11" s="1"/>
  <c r="M187" i="11" s="1"/>
  <c r="D187" i="11"/>
  <c r="O187" i="11" s="1"/>
  <c r="Q187" i="11" s="1"/>
  <c r="I186" i="11"/>
  <c r="K186" i="11" s="1"/>
  <c r="D186" i="11"/>
  <c r="O186" i="11" s="1"/>
  <c r="I185" i="11"/>
  <c r="K185" i="11" s="1"/>
  <c r="D185" i="11"/>
  <c r="O185" i="11" s="1"/>
  <c r="I184" i="11"/>
  <c r="K184" i="11" s="1"/>
  <c r="D184" i="11"/>
  <c r="O184" i="11" s="1"/>
  <c r="I183" i="11"/>
  <c r="K183" i="11" s="1"/>
  <c r="M183" i="11" s="1"/>
  <c r="D183" i="11"/>
  <c r="O183" i="11" s="1"/>
  <c r="I182" i="11"/>
  <c r="K182" i="11" s="1"/>
  <c r="D182" i="11"/>
  <c r="O182" i="11" s="1"/>
  <c r="I181" i="11"/>
  <c r="K181" i="11" s="1"/>
  <c r="M181" i="11" s="1"/>
  <c r="D181" i="11"/>
  <c r="O181" i="11" s="1"/>
  <c r="Q181" i="11" s="1"/>
  <c r="I180" i="11"/>
  <c r="K180" i="11" s="1"/>
  <c r="D180" i="11"/>
  <c r="O180" i="11" s="1"/>
  <c r="I179" i="11"/>
  <c r="K179" i="11" s="1"/>
  <c r="M179" i="11" s="1"/>
  <c r="D179" i="11"/>
  <c r="O179" i="11" s="1"/>
  <c r="I178" i="11"/>
  <c r="K178" i="11" s="1"/>
  <c r="M178" i="11" s="1"/>
  <c r="D178" i="11"/>
  <c r="O178" i="11" s="1"/>
  <c r="Q178" i="11" s="1"/>
  <c r="I177" i="11"/>
  <c r="K177" i="11" s="1"/>
  <c r="D177" i="11"/>
  <c r="O177" i="11" s="1"/>
  <c r="I176" i="11"/>
  <c r="K176" i="11" s="1"/>
  <c r="M176" i="11" s="1"/>
  <c r="D176" i="11"/>
  <c r="O176" i="11" s="1"/>
  <c r="Q176" i="11" s="1"/>
  <c r="I175" i="11"/>
  <c r="K175" i="11" s="1"/>
  <c r="D175" i="11"/>
  <c r="O175" i="11" s="1"/>
  <c r="Q175" i="11" s="1"/>
  <c r="I174" i="11"/>
  <c r="K174" i="11" s="1"/>
  <c r="M174" i="11" s="1"/>
  <c r="D174" i="11"/>
  <c r="O174" i="11" s="1"/>
  <c r="I173" i="11"/>
  <c r="K173" i="11" s="1"/>
  <c r="D173" i="11"/>
  <c r="O173" i="11" s="1"/>
  <c r="Q173" i="11" s="1"/>
  <c r="I172" i="11"/>
  <c r="K172" i="11" s="1"/>
  <c r="D172" i="11"/>
  <c r="O172" i="11" s="1"/>
  <c r="Q172" i="11" s="1"/>
  <c r="I171" i="11"/>
  <c r="K171" i="11" s="1"/>
  <c r="D171" i="11"/>
  <c r="O171" i="11" s="1"/>
  <c r="Q171" i="11" s="1"/>
  <c r="I170" i="11"/>
  <c r="K170" i="11" s="1"/>
  <c r="M170" i="11" s="1"/>
  <c r="D170" i="11"/>
  <c r="O170" i="11" s="1"/>
  <c r="Q170" i="11" s="1"/>
  <c r="I169" i="11"/>
  <c r="K169" i="11" s="1"/>
  <c r="D169" i="11"/>
  <c r="O169" i="11" s="1"/>
  <c r="I168" i="11"/>
  <c r="K168" i="11" s="1"/>
  <c r="M168" i="11" s="1"/>
  <c r="D168" i="11"/>
  <c r="O168" i="11" s="1"/>
  <c r="Q168" i="11" s="1"/>
  <c r="I167" i="11"/>
  <c r="K167" i="11" s="1"/>
  <c r="D167" i="11"/>
  <c r="O167" i="11" s="1"/>
  <c r="Q167" i="11" s="1"/>
  <c r="I166" i="11"/>
  <c r="K166" i="11" s="1"/>
  <c r="D166" i="11"/>
  <c r="O166" i="11" s="1"/>
  <c r="I165" i="11"/>
  <c r="K165" i="11" s="1"/>
  <c r="D165" i="11"/>
  <c r="O165" i="11" s="1"/>
  <c r="Q165" i="11" s="1"/>
  <c r="I164" i="11"/>
  <c r="K164" i="11" s="1"/>
  <c r="M164" i="11" s="1"/>
  <c r="D164" i="11"/>
  <c r="O164" i="11" s="1"/>
  <c r="Q164" i="11" s="1"/>
  <c r="I163" i="11"/>
  <c r="K163" i="11" s="1"/>
  <c r="M163" i="11" s="1"/>
  <c r="D163" i="11"/>
  <c r="O163" i="11" s="1"/>
  <c r="I162" i="11"/>
  <c r="K162" i="11" s="1"/>
  <c r="M162" i="11" s="1"/>
  <c r="D162" i="11"/>
  <c r="O162" i="11" s="1"/>
  <c r="Q162" i="11" s="1"/>
  <c r="I161" i="11"/>
  <c r="K161" i="11" s="1"/>
  <c r="D161" i="11"/>
  <c r="O161" i="11" s="1"/>
  <c r="I160" i="11"/>
  <c r="K160" i="11" s="1"/>
  <c r="D160" i="11"/>
  <c r="O160" i="11" s="1"/>
  <c r="Q160" i="11" s="1"/>
  <c r="I159" i="11"/>
  <c r="K159" i="11" s="1"/>
  <c r="D159" i="11"/>
  <c r="O159" i="11" s="1"/>
  <c r="Q159" i="11" s="1"/>
  <c r="I158" i="11"/>
  <c r="K158" i="11" s="1"/>
  <c r="D158" i="11"/>
  <c r="O158" i="11" s="1"/>
  <c r="I157" i="11"/>
  <c r="K157" i="11" s="1"/>
  <c r="M157" i="11" s="1"/>
  <c r="D157" i="11"/>
  <c r="O157" i="11" s="1"/>
  <c r="Q157" i="11" s="1"/>
  <c r="I156" i="11"/>
  <c r="K156" i="11" s="1"/>
  <c r="D156" i="11"/>
  <c r="O156" i="11" s="1"/>
  <c r="Q156" i="11" s="1"/>
  <c r="I155" i="11"/>
  <c r="K155" i="11" s="1"/>
  <c r="D155" i="11"/>
  <c r="O155" i="11" s="1"/>
  <c r="I154" i="11"/>
  <c r="K154" i="11" s="1"/>
  <c r="M154" i="11" s="1"/>
  <c r="D154" i="11"/>
  <c r="O154" i="11" s="1"/>
  <c r="Q154" i="11" s="1"/>
  <c r="I153" i="11"/>
  <c r="K153" i="11" s="1"/>
  <c r="D153" i="11"/>
  <c r="O153" i="11" s="1"/>
  <c r="I152" i="11"/>
  <c r="K152" i="11" s="1"/>
  <c r="D152" i="11"/>
  <c r="O152" i="11" s="1"/>
  <c r="Q152" i="11" s="1"/>
  <c r="I151" i="11"/>
  <c r="K151" i="11" s="1"/>
  <c r="D151" i="11"/>
  <c r="O151" i="11" s="1"/>
  <c r="Q151" i="11" s="1"/>
  <c r="I150" i="11"/>
  <c r="K150" i="11" s="1"/>
  <c r="D150" i="11"/>
  <c r="O150" i="11" s="1"/>
  <c r="I149" i="11"/>
  <c r="K149" i="11" s="1"/>
  <c r="M149" i="11" s="1"/>
  <c r="D149" i="11"/>
  <c r="O149" i="11" s="1"/>
  <c r="I148" i="11"/>
  <c r="K148" i="11" s="1"/>
  <c r="M148" i="11" s="1"/>
  <c r="D148" i="11"/>
  <c r="O148" i="11" s="1"/>
  <c r="Q148" i="11" s="1"/>
  <c r="I147" i="11"/>
  <c r="K147" i="11" s="1"/>
  <c r="M147" i="11" s="1"/>
  <c r="D147" i="11"/>
  <c r="O147" i="11" s="1"/>
  <c r="I146" i="11"/>
  <c r="K146" i="11" s="1"/>
  <c r="D146" i="11"/>
  <c r="O146" i="11" s="1"/>
  <c r="Q146" i="11" s="1"/>
  <c r="I145" i="11"/>
  <c r="K145" i="11" s="1"/>
  <c r="D145" i="11"/>
  <c r="O145" i="11" s="1"/>
  <c r="I144" i="11"/>
  <c r="K144" i="11" s="1"/>
  <c r="D144" i="11"/>
  <c r="O144" i="11" s="1"/>
  <c r="Q144" i="11" s="1"/>
  <c r="I143" i="11"/>
  <c r="K143" i="11" s="1"/>
  <c r="D143" i="11"/>
  <c r="O143" i="11" s="1"/>
  <c r="Q143" i="11" s="1"/>
  <c r="I142" i="11"/>
  <c r="K142" i="11" s="1"/>
  <c r="D142" i="11"/>
  <c r="O142" i="11" s="1"/>
  <c r="I141" i="11"/>
  <c r="K141" i="11" s="1"/>
  <c r="M141" i="11" s="1"/>
  <c r="D141" i="11"/>
  <c r="O141" i="11" s="1"/>
  <c r="Q141" i="11" s="1"/>
  <c r="I140" i="11"/>
  <c r="K140" i="11" s="1"/>
  <c r="M140" i="11" s="1"/>
  <c r="D140" i="11"/>
  <c r="O140" i="11" s="1"/>
  <c r="Q140" i="11" s="1"/>
  <c r="I139" i="11"/>
  <c r="K139" i="11" s="1"/>
  <c r="D139" i="11"/>
  <c r="O139" i="11" s="1"/>
  <c r="Q139" i="11" s="1"/>
  <c r="I138" i="11"/>
  <c r="K138" i="11" s="1"/>
  <c r="M138" i="11" s="1"/>
  <c r="D138" i="11"/>
  <c r="O138" i="11" s="1"/>
  <c r="Q138" i="11" s="1"/>
  <c r="I137" i="11"/>
  <c r="K137" i="11" s="1"/>
  <c r="D137" i="11"/>
  <c r="O137" i="11" s="1"/>
  <c r="I136" i="11"/>
  <c r="K136" i="11" s="1"/>
  <c r="D136" i="11"/>
  <c r="O136" i="11" s="1"/>
  <c r="Q136" i="11" s="1"/>
  <c r="I135" i="11"/>
  <c r="K135" i="11" s="1"/>
  <c r="D135" i="11"/>
  <c r="O135" i="11" s="1"/>
  <c r="Q135" i="11" s="1"/>
  <c r="I134" i="11"/>
  <c r="K134" i="11" s="1"/>
  <c r="D134" i="11"/>
  <c r="O134" i="11" s="1"/>
  <c r="I133" i="11"/>
  <c r="K133" i="11" s="1"/>
  <c r="M133" i="11" s="1"/>
  <c r="D133" i="11"/>
  <c r="O133" i="11" s="1"/>
  <c r="I132" i="11"/>
  <c r="K132" i="11" s="1"/>
  <c r="D132" i="11"/>
  <c r="O132" i="11" s="1"/>
  <c r="Q132" i="11" s="1"/>
  <c r="I131" i="11"/>
  <c r="K131" i="11" s="1"/>
  <c r="M131" i="11" s="1"/>
  <c r="D131" i="11"/>
  <c r="O131" i="11" s="1"/>
  <c r="I130" i="11"/>
  <c r="K130" i="11" s="1"/>
  <c r="D130" i="11"/>
  <c r="O130" i="11" s="1"/>
  <c r="Q130" i="11" s="1"/>
  <c r="B220" i="11"/>
  <c r="I219" i="11"/>
  <c r="K219" i="11" s="1"/>
  <c r="D219" i="11"/>
  <c r="O219" i="11" s="1"/>
  <c r="Q219" i="11" s="1"/>
  <c r="I218" i="11"/>
  <c r="K218" i="11" s="1"/>
  <c r="D218" i="11"/>
  <c r="O218" i="11" s="1"/>
  <c r="Q218" i="11" s="1"/>
  <c r="I217" i="11"/>
  <c r="K217" i="11" s="1"/>
  <c r="M217" i="11" s="1"/>
  <c r="D217" i="11"/>
  <c r="O217" i="11" s="1"/>
  <c r="Q217" i="11" s="1"/>
  <c r="I216" i="11"/>
  <c r="K216" i="11" s="1"/>
  <c r="M216" i="11" s="1"/>
  <c r="D216" i="11"/>
  <c r="O216" i="11" s="1"/>
  <c r="I215" i="11"/>
  <c r="K215" i="11" s="1"/>
  <c r="M215" i="11" s="1"/>
  <c r="D215" i="11"/>
  <c r="I214" i="11"/>
  <c r="K214" i="11" s="1"/>
  <c r="M214" i="11" s="1"/>
  <c r="D214" i="11"/>
  <c r="O214" i="11" s="1"/>
  <c r="Q214" i="11" s="1"/>
  <c r="I213" i="11"/>
  <c r="K213" i="11" s="1"/>
  <c r="M213" i="11" s="1"/>
  <c r="D213" i="11"/>
  <c r="I212" i="11"/>
  <c r="K212" i="11" s="1"/>
  <c r="D212" i="11"/>
  <c r="O212" i="11" s="1"/>
  <c r="Q212" i="11" s="1"/>
  <c r="I211" i="11"/>
  <c r="K211" i="11" s="1"/>
  <c r="D211" i="11"/>
  <c r="O211" i="11" s="1"/>
  <c r="Q211" i="11" s="1"/>
  <c r="I210" i="11"/>
  <c r="K210" i="11" s="1"/>
  <c r="D210" i="11"/>
  <c r="O210" i="11" s="1"/>
  <c r="Q210" i="11" s="1"/>
  <c r="I129" i="11"/>
  <c r="K129" i="11" s="1"/>
  <c r="D129" i="11"/>
  <c r="O129" i="11" s="1"/>
  <c r="Q129" i="11" s="1"/>
  <c r="I128" i="11"/>
  <c r="K128" i="11" s="1"/>
  <c r="M128" i="11" s="1"/>
  <c r="D128" i="11"/>
  <c r="O128" i="11" s="1"/>
  <c r="I127" i="11"/>
  <c r="K127" i="11" s="1"/>
  <c r="D127" i="11"/>
  <c r="O127" i="11" s="1"/>
  <c r="Q127" i="11" s="1"/>
  <c r="I126" i="11"/>
  <c r="K126" i="11" s="1"/>
  <c r="M126" i="11" s="1"/>
  <c r="D126" i="11"/>
  <c r="O126" i="11" s="1"/>
  <c r="Q126" i="11" s="1"/>
  <c r="I125" i="11"/>
  <c r="K125" i="11" s="1"/>
  <c r="M125" i="11" s="1"/>
  <c r="D125" i="11"/>
  <c r="I124" i="11"/>
  <c r="K124" i="11" s="1"/>
  <c r="D124" i="11"/>
  <c r="O124" i="11" s="1"/>
  <c r="Q124" i="11" s="1"/>
  <c r="I123" i="11"/>
  <c r="K123" i="11" s="1"/>
  <c r="D123" i="11"/>
  <c r="O123" i="11" s="1"/>
  <c r="Q123" i="11" s="1"/>
  <c r="I122" i="11"/>
  <c r="K122" i="11" s="1"/>
  <c r="M122" i="11" s="1"/>
  <c r="D122" i="11"/>
  <c r="O122" i="11" s="1"/>
  <c r="Q122" i="11" s="1"/>
  <c r="I121" i="11"/>
  <c r="K121" i="11" s="1"/>
  <c r="M121" i="11" s="1"/>
  <c r="D121" i="11"/>
  <c r="O121" i="11" s="1"/>
  <c r="Q121" i="11" s="1"/>
  <c r="I120" i="11"/>
  <c r="K120" i="11" s="1"/>
  <c r="D120" i="11"/>
  <c r="O120" i="11" s="1"/>
  <c r="I119" i="11"/>
  <c r="K119" i="11" s="1"/>
  <c r="D119" i="11"/>
  <c r="O119" i="11" s="1"/>
  <c r="I118" i="11"/>
  <c r="K118" i="11" s="1"/>
  <c r="M118" i="11" s="1"/>
  <c r="D118" i="11"/>
  <c r="O118" i="11" s="1"/>
  <c r="Q118" i="11" s="1"/>
  <c r="I117" i="11"/>
  <c r="K117" i="11" s="1"/>
  <c r="M117" i="11" s="1"/>
  <c r="D117" i="11"/>
  <c r="I116" i="11"/>
  <c r="K116" i="11" s="1"/>
  <c r="D116" i="11"/>
  <c r="O116" i="11" s="1"/>
  <c r="Q116" i="11" s="1"/>
  <c r="I115" i="11"/>
  <c r="K115" i="11" s="1"/>
  <c r="D115" i="11"/>
  <c r="O115" i="11" s="1"/>
  <c r="Q115" i="11" s="1"/>
  <c r="I114" i="11"/>
  <c r="K114" i="11" s="1"/>
  <c r="D114" i="11"/>
  <c r="O114" i="11" s="1"/>
  <c r="I113" i="11"/>
  <c r="K113" i="11" s="1"/>
  <c r="D113" i="11"/>
  <c r="O113" i="11" s="1"/>
  <c r="Q113" i="11" s="1"/>
  <c r="I112" i="11"/>
  <c r="K112" i="11" s="1"/>
  <c r="D112" i="11"/>
  <c r="O112" i="11" s="1"/>
  <c r="I111" i="11"/>
  <c r="K111" i="11" s="1"/>
  <c r="D111" i="11"/>
  <c r="O111" i="11" s="1"/>
  <c r="Q111" i="11" s="1"/>
  <c r="I110" i="11"/>
  <c r="K110" i="11" s="1"/>
  <c r="D110" i="11"/>
  <c r="O110" i="11" s="1"/>
  <c r="Q110" i="11" s="1"/>
  <c r="I109" i="11"/>
  <c r="K109" i="11" s="1"/>
  <c r="M109" i="11" s="1"/>
  <c r="D109" i="11"/>
  <c r="I108" i="11"/>
  <c r="K108" i="11" s="1"/>
  <c r="D108" i="11"/>
  <c r="O108" i="11" s="1"/>
  <c r="Q108" i="11" s="1"/>
  <c r="I107" i="11"/>
  <c r="K107" i="11" s="1"/>
  <c r="D107" i="11"/>
  <c r="O107" i="11" s="1"/>
  <c r="I106" i="11"/>
  <c r="K106" i="11" s="1"/>
  <c r="D106" i="11"/>
  <c r="O106" i="11" s="1"/>
  <c r="I105" i="11"/>
  <c r="K105" i="11" s="1"/>
  <c r="D105" i="11"/>
  <c r="O105" i="11" s="1"/>
  <c r="Q105" i="11" s="1"/>
  <c r="I104" i="11"/>
  <c r="K104" i="11" s="1"/>
  <c r="M104" i="11" s="1"/>
  <c r="D104" i="11"/>
  <c r="O104" i="11" s="1"/>
  <c r="I103" i="11"/>
  <c r="K103" i="11" s="1"/>
  <c r="D103" i="11"/>
  <c r="O103" i="11" s="1"/>
  <c r="Q103" i="11" s="1"/>
  <c r="I102" i="11"/>
  <c r="K102" i="11" s="1"/>
  <c r="D102" i="11"/>
  <c r="O102" i="11" s="1"/>
  <c r="Q102" i="11" s="1"/>
  <c r="I101" i="11"/>
  <c r="K101" i="11" s="1"/>
  <c r="M101" i="11" s="1"/>
  <c r="D101" i="11"/>
  <c r="I100" i="11"/>
  <c r="K100" i="11" s="1"/>
  <c r="D100" i="11"/>
  <c r="O100" i="11" s="1"/>
  <c r="Q100" i="11" s="1"/>
  <c r="I99" i="11"/>
  <c r="K99" i="11" s="1"/>
  <c r="D99" i="11"/>
  <c r="O99" i="11" s="1"/>
  <c r="I98" i="11"/>
  <c r="K98" i="11" s="1"/>
  <c r="D98" i="11"/>
  <c r="O98" i="11" s="1"/>
  <c r="Q98" i="11" s="1"/>
  <c r="I97" i="11"/>
  <c r="K97" i="11" s="1"/>
  <c r="D97" i="11"/>
  <c r="O97" i="11" s="1"/>
  <c r="Q97" i="11" s="1"/>
  <c r="I96" i="11"/>
  <c r="K96" i="11" s="1"/>
  <c r="D96" i="11"/>
  <c r="O96" i="11" s="1"/>
  <c r="I95" i="11"/>
  <c r="K95" i="11" s="1"/>
  <c r="D95" i="11"/>
  <c r="O95" i="11" s="1"/>
  <c r="Q95" i="11" s="1"/>
  <c r="I94" i="11"/>
  <c r="K94" i="11" s="1"/>
  <c r="D94" i="11"/>
  <c r="O94" i="11" s="1"/>
  <c r="Q94" i="11" s="1"/>
  <c r="I93" i="11"/>
  <c r="K93" i="11" s="1"/>
  <c r="M93" i="11" s="1"/>
  <c r="D93" i="11"/>
  <c r="I92" i="11"/>
  <c r="K92" i="11" s="1"/>
  <c r="D92" i="11"/>
  <c r="O92" i="11" s="1"/>
  <c r="I91" i="11"/>
  <c r="K91" i="11" s="1"/>
  <c r="D91" i="11"/>
  <c r="O91" i="11" s="1"/>
  <c r="I90" i="11"/>
  <c r="K90" i="11" s="1"/>
  <c r="D90" i="11"/>
  <c r="O90" i="11" s="1"/>
  <c r="Q90" i="11" s="1"/>
  <c r="I89" i="11"/>
  <c r="K89" i="11" s="1"/>
  <c r="D89" i="11"/>
  <c r="O89" i="11" s="1"/>
  <c r="Q89" i="11" s="1"/>
  <c r="I88" i="11"/>
  <c r="K88" i="11" s="1"/>
  <c r="D88" i="11"/>
  <c r="O88" i="11" s="1"/>
  <c r="I87" i="11"/>
  <c r="K87" i="11" s="1"/>
  <c r="D87" i="11"/>
  <c r="O87" i="11" s="1"/>
  <c r="Q87" i="11" s="1"/>
  <c r="I86" i="11"/>
  <c r="K86" i="11" s="1"/>
  <c r="D86" i="11"/>
  <c r="O86" i="11" s="1"/>
  <c r="Q86" i="11" s="1"/>
  <c r="I85" i="11"/>
  <c r="K85" i="11" s="1"/>
  <c r="M85" i="11" s="1"/>
  <c r="D85" i="11"/>
  <c r="I84" i="11"/>
  <c r="K84" i="11" s="1"/>
  <c r="D84" i="11"/>
  <c r="O84" i="11" s="1"/>
  <c r="I83" i="11"/>
  <c r="K83" i="11" s="1"/>
  <c r="D83" i="11"/>
  <c r="O83" i="11" s="1"/>
  <c r="I82" i="11"/>
  <c r="K82" i="11" s="1"/>
  <c r="D82" i="11"/>
  <c r="O82" i="11" s="1"/>
  <c r="Q82" i="11" s="1"/>
  <c r="I81" i="11"/>
  <c r="K81" i="11" s="1"/>
  <c r="D81" i="11"/>
  <c r="O81" i="11" s="1"/>
  <c r="Q81" i="11" s="1"/>
  <c r="I80" i="11"/>
  <c r="K80" i="11" s="1"/>
  <c r="D80" i="11"/>
  <c r="O80" i="11" s="1"/>
  <c r="I79" i="11"/>
  <c r="K79" i="11" s="1"/>
  <c r="D79" i="11"/>
  <c r="O79" i="11" s="1"/>
  <c r="Q79" i="11" s="1"/>
  <c r="I78" i="11"/>
  <c r="K78" i="11" s="1"/>
  <c r="D78" i="11"/>
  <c r="O78" i="11" s="1"/>
  <c r="Q78" i="11" s="1"/>
  <c r="I77" i="11"/>
  <c r="K77" i="11" s="1"/>
  <c r="M77" i="11" s="1"/>
  <c r="D77" i="11"/>
  <c r="I76" i="11"/>
  <c r="K76" i="11" s="1"/>
  <c r="D76" i="11"/>
  <c r="O76" i="11" s="1"/>
  <c r="I75" i="11"/>
  <c r="K75" i="11" s="1"/>
  <c r="D75" i="11"/>
  <c r="O75" i="11" s="1"/>
  <c r="I74" i="11"/>
  <c r="K74" i="11" s="1"/>
  <c r="D74" i="11"/>
  <c r="O74" i="11" s="1"/>
  <c r="Q74" i="11" s="1"/>
  <c r="I73" i="11"/>
  <c r="K73" i="11" s="1"/>
  <c r="M73" i="11" s="1"/>
  <c r="D73" i="11"/>
  <c r="O73" i="11" s="1"/>
  <c r="Q73" i="11" s="1"/>
  <c r="I72" i="11"/>
  <c r="K72" i="11" s="1"/>
  <c r="M72" i="11" s="1"/>
  <c r="D72" i="11"/>
  <c r="O72" i="11" s="1"/>
  <c r="I71" i="11"/>
  <c r="K71" i="11" s="1"/>
  <c r="D71" i="11"/>
  <c r="O71" i="11" s="1"/>
  <c r="I70" i="11"/>
  <c r="K70" i="11" s="1"/>
  <c r="D70" i="11"/>
  <c r="O70" i="11" s="1"/>
  <c r="Q70" i="11" s="1"/>
  <c r="I69" i="11"/>
  <c r="K69" i="11" s="1"/>
  <c r="M69" i="11" s="1"/>
  <c r="D69" i="11"/>
  <c r="I68" i="11"/>
  <c r="K68" i="11" s="1"/>
  <c r="D68" i="11"/>
  <c r="O68" i="11" s="1"/>
  <c r="I67" i="11"/>
  <c r="K67" i="11" s="1"/>
  <c r="D67" i="11"/>
  <c r="O67" i="11" s="1"/>
  <c r="I66" i="11"/>
  <c r="K66" i="11" s="1"/>
  <c r="D66" i="11"/>
  <c r="O66" i="11" s="1"/>
  <c r="I65" i="11"/>
  <c r="K65" i="11" s="1"/>
  <c r="D65" i="11"/>
  <c r="O65" i="11" s="1"/>
  <c r="Q65" i="11" s="1"/>
  <c r="I64" i="11"/>
  <c r="K64" i="11" s="1"/>
  <c r="D64" i="11"/>
  <c r="O64" i="11" s="1"/>
  <c r="I63" i="11"/>
  <c r="K63" i="11" s="1"/>
  <c r="D63" i="11"/>
  <c r="O63" i="11" s="1"/>
  <c r="Q63" i="11" s="1"/>
  <c r="I62" i="11"/>
  <c r="K62" i="11" s="1"/>
  <c r="D62" i="11"/>
  <c r="O62" i="11" s="1"/>
  <c r="Q62" i="11" s="1"/>
  <c r="I61" i="11"/>
  <c r="K61" i="11" s="1"/>
  <c r="D61" i="11"/>
  <c r="O61" i="11" s="1"/>
  <c r="Q61" i="11" s="1"/>
  <c r="I60" i="11"/>
  <c r="K60" i="11" s="1"/>
  <c r="D60" i="11"/>
  <c r="O60" i="11" s="1"/>
  <c r="I59" i="11"/>
  <c r="K59" i="11" s="1"/>
  <c r="D59" i="11"/>
  <c r="O59" i="11" s="1"/>
  <c r="I58" i="11"/>
  <c r="K58" i="11" s="1"/>
  <c r="D58" i="11"/>
  <c r="O58" i="11" s="1"/>
  <c r="Q58" i="11" s="1"/>
  <c r="I57" i="11"/>
  <c r="K57" i="11" s="1"/>
  <c r="D57" i="11"/>
  <c r="O57" i="11" s="1"/>
  <c r="Q57" i="11" s="1"/>
  <c r="I56" i="11"/>
  <c r="K56" i="11" s="1"/>
  <c r="M56" i="11" s="1"/>
  <c r="D56" i="11"/>
  <c r="O56" i="11" s="1"/>
  <c r="I55" i="11"/>
  <c r="K55" i="11" s="1"/>
  <c r="D55" i="11"/>
  <c r="O55" i="11" s="1"/>
  <c r="Q55" i="11" s="1"/>
  <c r="I54" i="11"/>
  <c r="K54" i="11" s="1"/>
  <c r="D54" i="11"/>
  <c r="O54" i="11" s="1"/>
  <c r="Q54" i="11" s="1"/>
  <c r="I53" i="11"/>
  <c r="K53" i="11" s="1"/>
  <c r="D53" i="11"/>
  <c r="O53" i="11" s="1"/>
  <c r="Q53" i="11" s="1"/>
  <c r="I52" i="11"/>
  <c r="K52" i="11" s="1"/>
  <c r="D52" i="11"/>
  <c r="O52" i="11" s="1"/>
  <c r="Q52" i="11" s="1"/>
  <c r="I51" i="11"/>
  <c r="K51" i="11" s="1"/>
  <c r="D51" i="11"/>
  <c r="O51" i="11" s="1"/>
  <c r="I50" i="11"/>
  <c r="K50" i="11" s="1"/>
  <c r="D50" i="11"/>
  <c r="O50" i="11" s="1"/>
  <c r="I49" i="11"/>
  <c r="K49" i="11" s="1"/>
  <c r="D49" i="11"/>
  <c r="O49" i="11" s="1"/>
  <c r="Q49" i="11" s="1"/>
  <c r="I48" i="11"/>
  <c r="K48" i="11" s="1"/>
  <c r="M48" i="11" s="1"/>
  <c r="D48" i="11"/>
  <c r="O48" i="11" s="1"/>
  <c r="I47" i="11"/>
  <c r="K47" i="11" s="1"/>
  <c r="D47" i="11"/>
  <c r="O47" i="11" s="1"/>
  <c r="I46" i="11"/>
  <c r="K46" i="11" s="1"/>
  <c r="D46" i="11"/>
  <c r="O46" i="11" s="1"/>
  <c r="I45" i="11"/>
  <c r="K45" i="11" s="1"/>
  <c r="M45" i="11" s="1"/>
  <c r="D45" i="11"/>
  <c r="O45" i="11" s="1"/>
  <c r="Q45" i="11" s="1"/>
  <c r="I44" i="11"/>
  <c r="K44" i="11" s="1"/>
  <c r="D44" i="11"/>
  <c r="O44" i="11" s="1"/>
  <c r="I43" i="11"/>
  <c r="K43" i="11" s="1"/>
  <c r="D43" i="11"/>
  <c r="O43" i="11" s="1"/>
  <c r="Q43" i="11" s="1"/>
  <c r="I42" i="11"/>
  <c r="K42" i="11" s="1"/>
  <c r="D42" i="11"/>
  <c r="O42" i="11" s="1"/>
  <c r="Q42" i="11" s="1"/>
  <c r="I41" i="11"/>
  <c r="K41" i="11" s="1"/>
  <c r="M41" i="11" s="1"/>
  <c r="D41" i="11"/>
  <c r="O41" i="11" s="1"/>
  <c r="I40" i="11"/>
  <c r="K40" i="11" s="1"/>
  <c r="M40" i="11" s="1"/>
  <c r="D40" i="11"/>
  <c r="O40" i="11" s="1"/>
  <c r="I39" i="11"/>
  <c r="K39" i="11" s="1"/>
  <c r="M39" i="11" s="1"/>
  <c r="D39" i="11"/>
  <c r="O39" i="11" s="1"/>
  <c r="Q39" i="11" s="1"/>
  <c r="I38" i="11"/>
  <c r="K38" i="11" s="1"/>
  <c r="M38" i="11" s="1"/>
  <c r="D38" i="11"/>
  <c r="O38" i="11" s="1"/>
  <c r="Q38" i="11" s="1"/>
  <c r="I37" i="11"/>
  <c r="K37" i="11" s="1"/>
  <c r="M37" i="11" s="1"/>
  <c r="D37" i="11"/>
  <c r="O37" i="11" s="1"/>
  <c r="Q37" i="11" s="1"/>
  <c r="I36" i="11"/>
  <c r="K36" i="11" s="1"/>
  <c r="D36" i="11"/>
  <c r="O36" i="11" s="1"/>
  <c r="I35" i="11"/>
  <c r="K35" i="11" s="1"/>
  <c r="D35" i="11"/>
  <c r="O35" i="11" s="1"/>
  <c r="Q35" i="11" s="1"/>
  <c r="I34" i="11"/>
  <c r="K34" i="11" s="1"/>
  <c r="M34" i="11" s="1"/>
  <c r="D34" i="11"/>
  <c r="O34" i="11" s="1"/>
  <c r="Q34" i="11" s="1"/>
  <c r="I33" i="11"/>
  <c r="K33" i="11" s="1"/>
  <c r="D33" i="11"/>
  <c r="O33" i="11" s="1"/>
  <c r="I32" i="11"/>
  <c r="K32" i="11" s="1"/>
  <c r="M32" i="11" s="1"/>
  <c r="D32" i="11"/>
  <c r="O32" i="11" s="1"/>
  <c r="Q32" i="11" s="1"/>
  <c r="I31" i="11"/>
  <c r="K31" i="11" s="1"/>
  <c r="D31" i="11"/>
  <c r="O31" i="11" s="1"/>
  <c r="V30" i="11"/>
  <c r="I30" i="11"/>
  <c r="K30" i="11" s="1"/>
  <c r="M30" i="11" s="1"/>
  <c r="D30" i="11"/>
  <c r="O30" i="11" s="1"/>
  <c r="Q30" i="11" s="1"/>
  <c r="AI29" i="11"/>
  <c r="AC29" i="11"/>
  <c r="AE29" i="11" s="1"/>
  <c r="AH29" i="11" s="1"/>
  <c r="AB29" i="11"/>
  <c r="I29" i="11"/>
  <c r="K29" i="11" s="1"/>
  <c r="M29" i="11" s="1"/>
  <c r="D29" i="11"/>
  <c r="O29" i="11" s="1"/>
  <c r="AI28" i="11"/>
  <c r="AC28" i="11"/>
  <c r="AE28" i="11" s="1"/>
  <c r="AG28" i="11" s="1"/>
  <c r="AB28" i="11"/>
  <c r="I28" i="11"/>
  <c r="K28" i="11" s="1"/>
  <c r="D28" i="11"/>
  <c r="O28" i="11" s="1"/>
  <c r="Q28" i="11" s="1"/>
  <c r="AC27" i="11"/>
  <c r="AE27" i="11" s="1"/>
  <c r="AB27" i="11"/>
  <c r="X27" i="11"/>
  <c r="AI27" i="11" s="1"/>
  <c r="I27" i="11"/>
  <c r="K27" i="11" s="1"/>
  <c r="D27" i="11"/>
  <c r="O27" i="11" s="1"/>
  <c r="AI26" i="11"/>
  <c r="AC26" i="11"/>
  <c r="AE26" i="11" s="1"/>
  <c r="AH26" i="11" s="1"/>
  <c r="AB26" i="11"/>
  <c r="I26" i="11"/>
  <c r="K26" i="11" s="1"/>
  <c r="M26" i="11" s="1"/>
  <c r="D26" i="11"/>
  <c r="O26" i="11" s="1"/>
  <c r="Q26" i="11" s="1"/>
  <c r="AI25" i="11"/>
  <c r="AB25" i="11"/>
  <c r="AC25" i="11" s="1"/>
  <c r="AE25" i="11" s="1"/>
  <c r="I25" i="11"/>
  <c r="K25" i="11" s="1"/>
  <c r="H25" i="11"/>
  <c r="O25" i="11"/>
  <c r="AI24" i="11"/>
  <c r="AB24" i="11"/>
  <c r="AC24" i="11" s="1"/>
  <c r="AE24" i="11" s="1"/>
  <c r="O24" i="11"/>
  <c r="I24" i="11"/>
  <c r="K24" i="11" s="1"/>
  <c r="N24" i="11" s="1"/>
  <c r="H24" i="11"/>
  <c r="AI23" i="11"/>
  <c r="AC23" i="11"/>
  <c r="AE23" i="11" s="1"/>
  <c r="AB23" i="11"/>
  <c r="O23" i="11"/>
  <c r="H23" i="11"/>
  <c r="I23" i="11" s="1"/>
  <c r="K23" i="11" s="1"/>
  <c r="AI22" i="11"/>
  <c r="AC22" i="11"/>
  <c r="AE22" i="11" s="1"/>
  <c r="AB22" i="11"/>
  <c r="O22" i="11"/>
  <c r="H22" i="11"/>
  <c r="I22" i="11" s="1"/>
  <c r="K22" i="11" s="1"/>
  <c r="AI21" i="11"/>
  <c r="AC21" i="11"/>
  <c r="AE21" i="11" s="1"/>
  <c r="AB21" i="11"/>
  <c r="U21" i="11"/>
  <c r="U22" i="11" s="1"/>
  <c r="U23" i="11" s="1"/>
  <c r="U24" i="11" s="1"/>
  <c r="U25" i="11" s="1"/>
  <c r="U26" i="11" s="1"/>
  <c r="U27" i="11" s="1"/>
  <c r="U28" i="11" s="1"/>
  <c r="O21" i="11"/>
  <c r="I21" i="11"/>
  <c r="K21" i="11" s="1"/>
  <c r="H21" i="1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I20" i="11"/>
  <c r="AC20" i="11"/>
  <c r="AE20" i="11" s="1"/>
  <c r="AG20" i="11" s="1"/>
  <c r="AB20" i="11"/>
  <c r="O20" i="11"/>
  <c r="I20" i="11"/>
  <c r="K20" i="11" s="1"/>
  <c r="M20" i="11" s="1"/>
  <c r="H20" i="11"/>
  <c r="I134" i="10"/>
  <c r="K134" i="10" s="1"/>
  <c r="D134" i="10"/>
  <c r="O134" i="10" s="1"/>
  <c r="I133" i="10"/>
  <c r="K133" i="10" s="1"/>
  <c r="D133" i="10"/>
  <c r="O133" i="10" s="1"/>
  <c r="I132" i="10"/>
  <c r="K132" i="10" s="1"/>
  <c r="D132" i="10"/>
  <c r="O132" i="10" s="1"/>
  <c r="I131" i="10"/>
  <c r="K131" i="10" s="1"/>
  <c r="D131" i="10"/>
  <c r="O131" i="10" s="1"/>
  <c r="I130" i="10"/>
  <c r="K130" i="10" s="1"/>
  <c r="D130" i="10"/>
  <c r="O130" i="10" s="1"/>
  <c r="Q130" i="10" s="1"/>
  <c r="I129" i="10"/>
  <c r="K129" i="10" s="1"/>
  <c r="D129" i="10"/>
  <c r="O129" i="10" s="1"/>
  <c r="Q129" i="10" s="1"/>
  <c r="I128" i="10"/>
  <c r="K128" i="10" s="1"/>
  <c r="D128" i="10"/>
  <c r="O128" i="10" s="1"/>
  <c r="Q128" i="10" s="1"/>
  <c r="I127" i="10"/>
  <c r="K127" i="10" s="1"/>
  <c r="D127" i="10"/>
  <c r="O127" i="10" s="1"/>
  <c r="I126" i="10"/>
  <c r="K126" i="10" s="1"/>
  <c r="D126" i="10"/>
  <c r="O126" i="10" s="1"/>
  <c r="I125" i="10"/>
  <c r="K125" i="10" s="1"/>
  <c r="D125" i="10"/>
  <c r="O125" i="10" s="1"/>
  <c r="I124" i="10"/>
  <c r="K124" i="10" s="1"/>
  <c r="D124" i="10"/>
  <c r="O124" i="10" s="1"/>
  <c r="I123" i="10"/>
  <c r="K123" i="10" s="1"/>
  <c r="D123" i="10"/>
  <c r="O123" i="10" s="1"/>
  <c r="I122" i="10"/>
  <c r="K122" i="10" s="1"/>
  <c r="D122" i="10"/>
  <c r="O122" i="10" s="1"/>
  <c r="Q122" i="10" s="1"/>
  <c r="I121" i="10"/>
  <c r="K121" i="10" s="1"/>
  <c r="M121" i="10" s="1"/>
  <c r="D121" i="10"/>
  <c r="O121" i="10" s="1"/>
  <c r="Q121" i="10" s="1"/>
  <c r="I120" i="10"/>
  <c r="K120" i="10" s="1"/>
  <c r="M120" i="10" s="1"/>
  <c r="D120" i="10"/>
  <c r="O120" i="10" s="1"/>
  <c r="Q120" i="10" s="1"/>
  <c r="I119" i="10"/>
  <c r="K119" i="10" s="1"/>
  <c r="D119" i="10"/>
  <c r="O119" i="10" s="1"/>
  <c r="I118" i="10"/>
  <c r="K118" i="10" s="1"/>
  <c r="D118" i="10"/>
  <c r="O118" i="10" s="1"/>
  <c r="I117" i="10"/>
  <c r="K117" i="10" s="1"/>
  <c r="D117" i="10"/>
  <c r="O117" i="10" s="1"/>
  <c r="I116" i="10"/>
  <c r="K116" i="10" s="1"/>
  <c r="D116" i="10"/>
  <c r="O116" i="10" s="1"/>
  <c r="I115" i="10"/>
  <c r="K115" i="10" s="1"/>
  <c r="D115" i="10"/>
  <c r="O115" i="10" s="1"/>
  <c r="I114" i="10"/>
  <c r="K114" i="10" s="1"/>
  <c r="D114" i="10"/>
  <c r="O114" i="10" s="1"/>
  <c r="Q114" i="10" s="1"/>
  <c r="I113" i="10"/>
  <c r="K113" i="10" s="1"/>
  <c r="D113" i="10"/>
  <c r="O113" i="10" s="1"/>
  <c r="Q113" i="10" s="1"/>
  <c r="I112" i="10"/>
  <c r="K112" i="10" s="1"/>
  <c r="D112" i="10"/>
  <c r="O112" i="10" s="1"/>
  <c r="Q112" i="10" s="1"/>
  <c r="I111" i="10"/>
  <c r="K111" i="10" s="1"/>
  <c r="D111" i="10"/>
  <c r="O111" i="10" s="1"/>
  <c r="I110" i="10"/>
  <c r="K110" i="10" s="1"/>
  <c r="D110" i="10"/>
  <c r="O110" i="10" s="1"/>
  <c r="I109" i="10"/>
  <c r="K109" i="10" s="1"/>
  <c r="D109" i="10"/>
  <c r="O109" i="10" s="1"/>
  <c r="I108" i="10"/>
  <c r="K108" i="10" s="1"/>
  <c r="D108" i="10"/>
  <c r="O108" i="10" s="1"/>
  <c r="I107" i="10"/>
  <c r="K107" i="10" s="1"/>
  <c r="D107" i="10"/>
  <c r="O107" i="10" s="1"/>
  <c r="I106" i="10"/>
  <c r="K106" i="10" s="1"/>
  <c r="D106" i="10"/>
  <c r="O106" i="10" s="1"/>
  <c r="Q106" i="10" s="1"/>
  <c r="I105" i="10"/>
  <c r="K105" i="10" s="1"/>
  <c r="D105" i="10"/>
  <c r="O105" i="10" s="1"/>
  <c r="Q105" i="10" s="1"/>
  <c r="I104" i="10"/>
  <c r="K104" i="10" s="1"/>
  <c r="D104" i="10"/>
  <c r="O104" i="10" s="1"/>
  <c r="Q104" i="10" s="1"/>
  <c r="I103" i="10"/>
  <c r="K103" i="10" s="1"/>
  <c r="D103" i="10"/>
  <c r="O103" i="10" s="1"/>
  <c r="I102" i="10"/>
  <c r="K102" i="10" s="1"/>
  <c r="D102" i="10"/>
  <c r="O102" i="10" s="1"/>
  <c r="I101" i="10"/>
  <c r="K101" i="10" s="1"/>
  <c r="D101" i="10"/>
  <c r="O101" i="10" s="1"/>
  <c r="I100" i="10"/>
  <c r="K100" i="10" s="1"/>
  <c r="D100" i="10"/>
  <c r="O100" i="10" s="1"/>
  <c r="I99" i="10"/>
  <c r="K99" i="10" s="1"/>
  <c r="D99" i="10"/>
  <c r="O99" i="10" s="1"/>
  <c r="I98" i="10"/>
  <c r="K98" i="10" s="1"/>
  <c r="D98" i="10"/>
  <c r="O98" i="10" s="1"/>
  <c r="Q98" i="10" s="1"/>
  <c r="I97" i="10"/>
  <c r="K97" i="10" s="1"/>
  <c r="D97" i="10"/>
  <c r="O97" i="10" s="1"/>
  <c r="Q97" i="10" s="1"/>
  <c r="I96" i="10"/>
  <c r="K96" i="10" s="1"/>
  <c r="D96" i="10"/>
  <c r="O96" i="10" s="1"/>
  <c r="Q96" i="10" s="1"/>
  <c r="I95" i="10"/>
  <c r="K95" i="10" s="1"/>
  <c r="D95" i="10"/>
  <c r="O95" i="10" s="1"/>
  <c r="I94" i="10"/>
  <c r="K94" i="10" s="1"/>
  <c r="D94" i="10"/>
  <c r="O94" i="10" s="1"/>
  <c r="I93" i="10"/>
  <c r="K93" i="10" s="1"/>
  <c r="D93" i="10"/>
  <c r="O93" i="10" s="1"/>
  <c r="I92" i="10"/>
  <c r="K92" i="10" s="1"/>
  <c r="D92" i="10"/>
  <c r="O92" i="10" s="1"/>
  <c r="I91" i="10"/>
  <c r="K91" i="10" s="1"/>
  <c r="D91" i="10"/>
  <c r="O91" i="10" s="1"/>
  <c r="I90" i="10"/>
  <c r="K90" i="10" s="1"/>
  <c r="D90" i="10"/>
  <c r="O90" i="10" s="1"/>
  <c r="Q90" i="10" s="1"/>
  <c r="I89" i="10"/>
  <c r="K89" i="10" s="1"/>
  <c r="D89" i="10"/>
  <c r="O89" i="10" s="1"/>
  <c r="I88" i="10"/>
  <c r="K88" i="10" s="1"/>
  <c r="D88" i="10"/>
  <c r="O88" i="10" s="1"/>
  <c r="Q88" i="10" s="1"/>
  <c r="I87" i="10"/>
  <c r="K87" i="10" s="1"/>
  <c r="D87" i="10"/>
  <c r="O87" i="10" s="1"/>
  <c r="I86" i="10"/>
  <c r="K86" i="10" s="1"/>
  <c r="D86" i="10"/>
  <c r="O86" i="10" s="1"/>
  <c r="I85" i="10"/>
  <c r="K85" i="10" s="1"/>
  <c r="D85" i="10"/>
  <c r="O85" i="10" s="1"/>
  <c r="I84" i="10"/>
  <c r="K84" i="10" s="1"/>
  <c r="D84" i="10"/>
  <c r="O84" i="10" s="1"/>
  <c r="I83" i="10"/>
  <c r="K83" i="10" s="1"/>
  <c r="D83" i="10"/>
  <c r="O83" i="10" s="1"/>
  <c r="I82" i="10"/>
  <c r="K82" i="10" s="1"/>
  <c r="D82" i="10"/>
  <c r="O82" i="10" s="1"/>
  <c r="Q82" i="10" s="1"/>
  <c r="I81" i="10"/>
  <c r="K81" i="10" s="1"/>
  <c r="D81" i="10"/>
  <c r="O81" i="10" s="1"/>
  <c r="I80" i="10"/>
  <c r="K80" i="10" s="1"/>
  <c r="D80" i="10"/>
  <c r="O80" i="10" s="1"/>
  <c r="I79" i="10"/>
  <c r="K79" i="10" s="1"/>
  <c r="D79" i="10"/>
  <c r="O79" i="10" s="1"/>
  <c r="I78" i="10"/>
  <c r="K78" i="10" s="1"/>
  <c r="D78" i="10"/>
  <c r="O78" i="10" s="1"/>
  <c r="I77" i="10"/>
  <c r="K77" i="10" s="1"/>
  <c r="D77" i="10"/>
  <c r="O77" i="10" s="1"/>
  <c r="I76" i="10"/>
  <c r="K76" i="10" s="1"/>
  <c r="M76" i="10" s="1"/>
  <c r="D76" i="10"/>
  <c r="O76" i="10" s="1"/>
  <c r="I75" i="10"/>
  <c r="K75" i="10" s="1"/>
  <c r="D75" i="10"/>
  <c r="O75" i="10" s="1"/>
  <c r="Q75" i="10" s="1"/>
  <c r="I74" i="10"/>
  <c r="K74" i="10" s="1"/>
  <c r="D74" i="10"/>
  <c r="O74" i="10" s="1"/>
  <c r="Q74" i="10" s="1"/>
  <c r="I73" i="10"/>
  <c r="K73" i="10" s="1"/>
  <c r="D73" i="10"/>
  <c r="O73" i="10" s="1"/>
  <c r="I72" i="10"/>
  <c r="K72" i="10" s="1"/>
  <c r="M72" i="10" s="1"/>
  <c r="D72" i="10"/>
  <c r="O72" i="10" s="1"/>
  <c r="I71" i="10"/>
  <c r="K71" i="10" s="1"/>
  <c r="D71" i="10"/>
  <c r="O71" i="10" s="1"/>
  <c r="I70" i="10"/>
  <c r="K70" i="10" s="1"/>
  <c r="D70" i="10"/>
  <c r="O70" i="10" s="1"/>
  <c r="I69" i="10"/>
  <c r="K69" i="10" s="1"/>
  <c r="D69" i="10"/>
  <c r="O69" i="10" s="1"/>
  <c r="Q69" i="10" s="1"/>
  <c r="I68" i="10"/>
  <c r="K68" i="10" s="1"/>
  <c r="D68" i="10"/>
  <c r="O68" i="10" s="1"/>
  <c r="I67" i="10"/>
  <c r="K67" i="10" s="1"/>
  <c r="D67" i="10"/>
  <c r="O67" i="10" s="1"/>
  <c r="Q67" i="10" s="1"/>
  <c r="I66" i="10"/>
  <c r="K66" i="10" s="1"/>
  <c r="D66" i="10"/>
  <c r="O66" i="10" s="1"/>
  <c r="Q66" i="10" s="1"/>
  <c r="I65" i="10"/>
  <c r="K65" i="10" s="1"/>
  <c r="D65" i="10"/>
  <c r="O65" i="10" s="1"/>
  <c r="B140" i="10"/>
  <c r="I139" i="10"/>
  <c r="K139" i="10" s="1"/>
  <c r="D139" i="10"/>
  <c r="O139" i="10" s="1"/>
  <c r="Q139" i="10" s="1"/>
  <c r="I138" i="10"/>
  <c r="K138" i="10" s="1"/>
  <c r="D138" i="10"/>
  <c r="O138" i="10" s="1"/>
  <c r="Q138" i="10" s="1"/>
  <c r="I137" i="10"/>
  <c r="K137" i="10" s="1"/>
  <c r="D137" i="10"/>
  <c r="O137" i="10" s="1"/>
  <c r="Q137" i="10" s="1"/>
  <c r="I136" i="10"/>
  <c r="K136" i="10" s="1"/>
  <c r="D136" i="10"/>
  <c r="O136" i="10" s="1"/>
  <c r="Q136" i="10" s="1"/>
  <c r="I135" i="10"/>
  <c r="K135" i="10" s="1"/>
  <c r="D135" i="10"/>
  <c r="O135" i="10" s="1"/>
  <c r="I64" i="10"/>
  <c r="K64" i="10" s="1"/>
  <c r="D64" i="10"/>
  <c r="O64" i="10" s="1"/>
  <c r="I63" i="10"/>
  <c r="K63" i="10" s="1"/>
  <c r="D63" i="10"/>
  <c r="O63" i="10" s="1"/>
  <c r="I62" i="10"/>
  <c r="K62" i="10" s="1"/>
  <c r="D62" i="10"/>
  <c r="O62" i="10" s="1"/>
  <c r="Q62" i="10" s="1"/>
  <c r="I61" i="10"/>
  <c r="K61" i="10" s="1"/>
  <c r="D61" i="10"/>
  <c r="O61" i="10" s="1"/>
  <c r="Q61" i="10" s="1"/>
  <c r="I60" i="10"/>
  <c r="K60" i="10" s="1"/>
  <c r="M60" i="10" s="1"/>
  <c r="D60" i="10"/>
  <c r="O60" i="10" s="1"/>
  <c r="Q60" i="10" s="1"/>
  <c r="I59" i="10"/>
  <c r="K59" i="10" s="1"/>
  <c r="D59" i="10"/>
  <c r="O59" i="10" s="1"/>
  <c r="Q59" i="10" s="1"/>
  <c r="I58" i="10"/>
  <c r="K58" i="10" s="1"/>
  <c r="D58" i="10"/>
  <c r="O58" i="10" s="1"/>
  <c r="I57" i="10"/>
  <c r="K57" i="10" s="1"/>
  <c r="D57" i="10"/>
  <c r="O57" i="10" s="1"/>
  <c r="I56" i="10"/>
  <c r="K56" i="10" s="1"/>
  <c r="D56" i="10"/>
  <c r="O56" i="10" s="1"/>
  <c r="I55" i="10"/>
  <c r="K55" i="10" s="1"/>
  <c r="D55" i="10"/>
  <c r="O55" i="10" s="1"/>
  <c r="I54" i="10"/>
  <c r="K54" i="10" s="1"/>
  <c r="D54" i="10"/>
  <c r="O54" i="10" s="1"/>
  <c r="Q54" i="10" s="1"/>
  <c r="I53" i="10"/>
  <c r="K53" i="10" s="1"/>
  <c r="D53" i="10"/>
  <c r="O53" i="10" s="1"/>
  <c r="Q53" i="10" s="1"/>
  <c r="I52" i="10"/>
  <c r="K52" i="10" s="1"/>
  <c r="D52" i="10"/>
  <c r="O52" i="10" s="1"/>
  <c r="Q52" i="10" s="1"/>
  <c r="I51" i="10"/>
  <c r="K51" i="10" s="1"/>
  <c r="D51" i="10"/>
  <c r="O51" i="10" s="1"/>
  <c r="Q51" i="10" s="1"/>
  <c r="I50" i="10"/>
  <c r="K50" i="10" s="1"/>
  <c r="D50" i="10"/>
  <c r="O50" i="10" s="1"/>
  <c r="I49" i="10"/>
  <c r="K49" i="10" s="1"/>
  <c r="D49" i="10"/>
  <c r="O49" i="10" s="1"/>
  <c r="I48" i="10"/>
  <c r="K48" i="10" s="1"/>
  <c r="D48" i="10"/>
  <c r="O48" i="10" s="1"/>
  <c r="I47" i="10"/>
  <c r="K47" i="10" s="1"/>
  <c r="D47" i="10"/>
  <c r="O47" i="10" s="1"/>
  <c r="I46" i="10"/>
  <c r="K46" i="10" s="1"/>
  <c r="M46" i="10" s="1"/>
  <c r="D46" i="10"/>
  <c r="O46" i="10" s="1"/>
  <c r="Q46" i="10" s="1"/>
  <c r="I45" i="10"/>
  <c r="K45" i="10" s="1"/>
  <c r="M45" i="10" s="1"/>
  <c r="D45" i="10"/>
  <c r="O45" i="10" s="1"/>
  <c r="Q45" i="10" s="1"/>
  <c r="I44" i="10"/>
  <c r="K44" i="10" s="1"/>
  <c r="D44" i="10"/>
  <c r="O44" i="10" s="1"/>
  <c r="Q44" i="10" s="1"/>
  <c r="I43" i="10"/>
  <c r="K43" i="10" s="1"/>
  <c r="M43" i="10" s="1"/>
  <c r="D43" i="10"/>
  <c r="O43" i="10" s="1"/>
  <c r="Q43" i="10" s="1"/>
  <c r="I42" i="10"/>
  <c r="K42" i="10" s="1"/>
  <c r="D42" i="10"/>
  <c r="O42" i="10" s="1"/>
  <c r="I41" i="10"/>
  <c r="K41" i="10" s="1"/>
  <c r="D41" i="10"/>
  <c r="O41" i="10" s="1"/>
  <c r="Q41" i="10" s="1"/>
  <c r="I40" i="10"/>
  <c r="K40" i="10" s="1"/>
  <c r="D40" i="10"/>
  <c r="O40" i="10" s="1"/>
  <c r="Q40" i="10" s="1"/>
  <c r="I39" i="10"/>
  <c r="K39" i="10" s="1"/>
  <c r="D39" i="10"/>
  <c r="O39" i="10" s="1"/>
  <c r="Q39" i="10" s="1"/>
  <c r="I38" i="10"/>
  <c r="K38" i="10" s="1"/>
  <c r="D38" i="10"/>
  <c r="O38" i="10" s="1"/>
  <c r="Q38" i="10" s="1"/>
  <c r="I37" i="10"/>
  <c r="K37" i="10" s="1"/>
  <c r="M37" i="10" s="1"/>
  <c r="D37" i="10"/>
  <c r="O37" i="10" s="1"/>
  <c r="I36" i="10"/>
  <c r="K36" i="10" s="1"/>
  <c r="D36" i="10"/>
  <c r="O36" i="10" s="1"/>
  <c r="Q36" i="10" s="1"/>
  <c r="I35" i="10"/>
  <c r="K35" i="10" s="1"/>
  <c r="M35" i="10" s="1"/>
  <c r="D35" i="10"/>
  <c r="O35" i="10" s="1"/>
  <c r="Q35" i="10" s="1"/>
  <c r="I34" i="10"/>
  <c r="K34" i="10" s="1"/>
  <c r="M34" i="10" s="1"/>
  <c r="D34" i="10"/>
  <c r="O34" i="10" s="1"/>
  <c r="I33" i="10"/>
  <c r="K33" i="10" s="1"/>
  <c r="D33" i="10"/>
  <c r="O33" i="10" s="1"/>
  <c r="Q33" i="10" s="1"/>
  <c r="I32" i="10"/>
  <c r="K32" i="10" s="1"/>
  <c r="M32" i="10" s="1"/>
  <c r="D32" i="10"/>
  <c r="O32" i="10" s="1"/>
  <c r="I31" i="10"/>
  <c r="K31" i="10" s="1"/>
  <c r="D31" i="10"/>
  <c r="O31" i="10" s="1"/>
  <c r="V30" i="10"/>
  <c r="I30" i="10"/>
  <c r="K30" i="10" s="1"/>
  <c r="D30" i="10"/>
  <c r="O30" i="10" s="1"/>
  <c r="AI29" i="10"/>
  <c r="AC29" i="10"/>
  <c r="AE29" i="10" s="1"/>
  <c r="AH29" i="10" s="1"/>
  <c r="AB29" i="10"/>
  <c r="I29" i="10"/>
  <c r="K29" i="10" s="1"/>
  <c r="D29" i="10"/>
  <c r="O29" i="10" s="1"/>
  <c r="Q29" i="10" s="1"/>
  <c r="AI28" i="10"/>
  <c r="AC28" i="10"/>
  <c r="AE28" i="10" s="1"/>
  <c r="AG28" i="10" s="1"/>
  <c r="AB28" i="10"/>
  <c r="I28" i="10"/>
  <c r="K28" i="10" s="1"/>
  <c r="D28" i="10"/>
  <c r="O28" i="10" s="1"/>
  <c r="AC27" i="10"/>
  <c r="AE27" i="10" s="1"/>
  <c r="AG27" i="10" s="1"/>
  <c r="AB27" i="10"/>
  <c r="X27" i="10"/>
  <c r="AI27" i="10" s="1"/>
  <c r="I27" i="10"/>
  <c r="K27" i="10" s="1"/>
  <c r="D27" i="10"/>
  <c r="O27" i="10" s="1"/>
  <c r="Q27" i="10" s="1"/>
  <c r="AI26" i="10"/>
  <c r="AC26" i="10"/>
  <c r="AE26" i="10" s="1"/>
  <c r="AH26" i="10" s="1"/>
  <c r="AB26" i="10"/>
  <c r="I26" i="10"/>
  <c r="K26" i="10" s="1"/>
  <c r="D26" i="10"/>
  <c r="O26" i="10" s="1"/>
  <c r="AI25" i="10"/>
  <c r="AB25" i="10"/>
  <c r="AC25" i="10" s="1"/>
  <c r="AE25" i="10" s="1"/>
  <c r="I25" i="10"/>
  <c r="K25" i="10" s="1"/>
  <c r="H25" i="10"/>
  <c r="O25" i="10"/>
  <c r="AI24" i="10"/>
  <c r="AB24" i="10"/>
  <c r="AC24" i="10" s="1"/>
  <c r="AE24" i="10" s="1"/>
  <c r="O24" i="10"/>
  <c r="I24" i="10"/>
  <c r="K24" i="10" s="1"/>
  <c r="H24" i="10"/>
  <c r="AI23" i="10"/>
  <c r="AC23" i="10"/>
  <c r="AE23" i="10" s="1"/>
  <c r="AB23" i="10"/>
  <c r="O23" i="10"/>
  <c r="H23" i="10"/>
  <c r="I23" i="10" s="1"/>
  <c r="K23" i="10" s="1"/>
  <c r="AI22" i="10"/>
  <c r="AC22" i="10"/>
  <c r="AE22" i="10" s="1"/>
  <c r="AB22" i="10"/>
  <c r="O22" i="10"/>
  <c r="H22" i="10"/>
  <c r="I22" i="10" s="1"/>
  <c r="K22" i="10" s="1"/>
  <c r="AI21" i="10"/>
  <c r="AC21" i="10"/>
  <c r="AE21" i="10" s="1"/>
  <c r="AG21" i="10" s="1"/>
  <c r="AB21" i="10"/>
  <c r="U21" i="10"/>
  <c r="U22" i="10" s="1"/>
  <c r="U23" i="10" s="1"/>
  <c r="U24" i="10" s="1"/>
  <c r="U25" i="10" s="1"/>
  <c r="U26" i="10" s="1"/>
  <c r="U27" i="10" s="1"/>
  <c r="U28" i="10" s="1"/>
  <c r="O21" i="10"/>
  <c r="I21" i="10"/>
  <c r="K21" i="10" s="1"/>
  <c r="H21" i="10"/>
  <c r="A21" i="10"/>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I20" i="10"/>
  <c r="AC20" i="10"/>
  <c r="AE20" i="10" s="1"/>
  <c r="AB20" i="10"/>
  <c r="I20" i="10"/>
  <c r="K20" i="10" s="1"/>
  <c r="H20" i="10"/>
  <c r="I59" i="9"/>
  <c r="K59" i="9" s="1"/>
  <c r="D59" i="9"/>
  <c r="O59" i="9" s="1"/>
  <c r="I58" i="9"/>
  <c r="K58" i="9" s="1"/>
  <c r="D58" i="9"/>
  <c r="O58" i="9" s="1"/>
  <c r="I57" i="9"/>
  <c r="K57" i="9" s="1"/>
  <c r="D57" i="9"/>
  <c r="O57" i="9" s="1"/>
  <c r="I56" i="9"/>
  <c r="K56" i="9" s="1"/>
  <c r="D56" i="9"/>
  <c r="O56" i="9" s="1"/>
  <c r="I55" i="9"/>
  <c r="K55" i="9" s="1"/>
  <c r="D55" i="9"/>
  <c r="O55" i="9" s="1"/>
  <c r="I54" i="9"/>
  <c r="K54" i="9" s="1"/>
  <c r="D54" i="9"/>
  <c r="O54" i="9" s="1"/>
  <c r="Q54" i="9" s="1"/>
  <c r="I53" i="9"/>
  <c r="K53" i="9" s="1"/>
  <c r="D53" i="9"/>
  <c r="O53" i="9" s="1"/>
  <c r="I52" i="9"/>
  <c r="K52" i="9" s="1"/>
  <c r="D52" i="9"/>
  <c r="O52" i="9" s="1"/>
  <c r="Q52" i="9" s="1"/>
  <c r="I51" i="9"/>
  <c r="K51" i="9" s="1"/>
  <c r="M51" i="9" s="1"/>
  <c r="D51" i="9"/>
  <c r="O51" i="9" s="1"/>
  <c r="I50" i="9"/>
  <c r="K50" i="9" s="1"/>
  <c r="D50" i="9"/>
  <c r="O50" i="9" s="1"/>
  <c r="I67" i="9"/>
  <c r="K67" i="9" s="1"/>
  <c r="D67" i="9"/>
  <c r="O67" i="9" s="1"/>
  <c r="I66" i="9"/>
  <c r="K66" i="9" s="1"/>
  <c r="D66" i="9"/>
  <c r="O66" i="9" s="1"/>
  <c r="I65" i="9"/>
  <c r="K65" i="9" s="1"/>
  <c r="D65" i="9"/>
  <c r="O65" i="9" s="1"/>
  <c r="I64" i="9"/>
  <c r="K64" i="9" s="1"/>
  <c r="D64" i="9"/>
  <c r="O64" i="9" s="1"/>
  <c r="Q64" i="9" s="1"/>
  <c r="I49" i="9"/>
  <c r="K49" i="9" s="1"/>
  <c r="D49" i="9"/>
  <c r="O49" i="9" s="1"/>
  <c r="I48" i="9"/>
  <c r="K48" i="9" s="1"/>
  <c r="D48" i="9"/>
  <c r="O48" i="9" s="1"/>
  <c r="I47" i="9"/>
  <c r="K47" i="9" s="1"/>
  <c r="D47" i="9"/>
  <c r="O47" i="9" s="1"/>
  <c r="I46" i="9"/>
  <c r="K46" i="9" s="1"/>
  <c r="D46" i="9"/>
  <c r="O46" i="9" s="1"/>
  <c r="Q46" i="9" s="1"/>
  <c r="I45" i="9"/>
  <c r="K45" i="9" s="1"/>
  <c r="D45" i="9"/>
  <c r="O45" i="9" s="1"/>
  <c r="Q45" i="9" s="1"/>
  <c r="I44" i="9"/>
  <c r="K44" i="9" s="1"/>
  <c r="D44" i="9"/>
  <c r="O44" i="9" s="1"/>
  <c r="Q44" i="9" s="1"/>
  <c r="I43" i="9"/>
  <c r="K43" i="9" s="1"/>
  <c r="M43" i="9" s="1"/>
  <c r="D43" i="9"/>
  <c r="I42" i="9"/>
  <c r="K42" i="9" s="1"/>
  <c r="D42" i="9"/>
  <c r="O42" i="9" s="1"/>
  <c r="I41" i="9"/>
  <c r="K41" i="9" s="1"/>
  <c r="D41" i="9"/>
  <c r="O41" i="9" s="1"/>
  <c r="I40" i="9"/>
  <c r="K40" i="9" s="1"/>
  <c r="D40" i="9"/>
  <c r="O40" i="9" s="1"/>
  <c r="I61" i="9"/>
  <c r="K61" i="9" s="1"/>
  <c r="D61" i="9"/>
  <c r="O61" i="9" s="1"/>
  <c r="I39" i="9"/>
  <c r="K39" i="9" s="1"/>
  <c r="D39" i="9"/>
  <c r="O39" i="9" s="1"/>
  <c r="I38" i="9"/>
  <c r="K38" i="9" s="1"/>
  <c r="D38" i="9"/>
  <c r="O38" i="9" s="1"/>
  <c r="I37" i="9"/>
  <c r="K37" i="9" s="1"/>
  <c r="M37" i="9" s="1"/>
  <c r="D37" i="9"/>
  <c r="O37" i="9" s="1"/>
  <c r="I36" i="9"/>
  <c r="K36" i="9" s="1"/>
  <c r="D36" i="9"/>
  <c r="O36" i="9" s="1"/>
  <c r="Q36" i="9" s="1"/>
  <c r="I35" i="9"/>
  <c r="K35" i="9" s="1"/>
  <c r="D35" i="9"/>
  <c r="O35" i="9" s="1"/>
  <c r="Q35" i="9" s="1"/>
  <c r="B70" i="9"/>
  <c r="I69" i="9"/>
  <c r="K69" i="9" s="1"/>
  <c r="D69" i="9"/>
  <c r="O69" i="9" s="1"/>
  <c r="Q69" i="9" s="1"/>
  <c r="I68" i="9"/>
  <c r="K68" i="9" s="1"/>
  <c r="D68" i="9"/>
  <c r="O68" i="9" s="1"/>
  <c r="Q68" i="9" s="1"/>
  <c r="I63" i="9"/>
  <c r="K63" i="9" s="1"/>
  <c r="D63" i="9"/>
  <c r="O63" i="9" s="1"/>
  <c r="Q63" i="9" s="1"/>
  <c r="I62" i="9"/>
  <c r="K62" i="9" s="1"/>
  <c r="M62" i="9" s="1"/>
  <c r="D62" i="9"/>
  <c r="O62" i="9" s="1"/>
  <c r="Q62" i="9" s="1"/>
  <c r="I60" i="9"/>
  <c r="K60" i="9" s="1"/>
  <c r="D60" i="9"/>
  <c r="O60" i="9" s="1"/>
  <c r="I34" i="9"/>
  <c r="K34" i="9" s="1"/>
  <c r="M34" i="9" s="1"/>
  <c r="D34" i="9"/>
  <c r="O34" i="9" s="1"/>
  <c r="I33" i="9"/>
  <c r="K33" i="9" s="1"/>
  <c r="D33" i="9"/>
  <c r="O33" i="9" s="1"/>
  <c r="Q33" i="9" s="1"/>
  <c r="I32" i="9"/>
  <c r="K32" i="9" s="1"/>
  <c r="D32" i="9"/>
  <c r="O32" i="9" s="1"/>
  <c r="Q32" i="9" s="1"/>
  <c r="I31" i="9"/>
  <c r="K31" i="9" s="1"/>
  <c r="D31" i="9"/>
  <c r="O31" i="9" s="1"/>
  <c r="Q31" i="9" s="1"/>
  <c r="V30" i="9"/>
  <c r="I30" i="9"/>
  <c r="K30" i="9" s="1"/>
  <c r="M30" i="9" s="1"/>
  <c r="D30" i="9"/>
  <c r="O30" i="9" s="1"/>
  <c r="AI29" i="9"/>
  <c r="AC29" i="9"/>
  <c r="AE29" i="9" s="1"/>
  <c r="AB29" i="9"/>
  <c r="I29" i="9"/>
  <c r="K29" i="9" s="1"/>
  <c r="D29" i="9"/>
  <c r="O29" i="9" s="1"/>
  <c r="Q29" i="9" s="1"/>
  <c r="AI28" i="9"/>
  <c r="AC28" i="9"/>
  <c r="AE28" i="9" s="1"/>
  <c r="AH28" i="9" s="1"/>
  <c r="AB28" i="9"/>
  <c r="I28" i="9"/>
  <c r="K28" i="9" s="1"/>
  <c r="M28" i="9" s="1"/>
  <c r="D28" i="9"/>
  <c r="O28" i="9" s="1"/>
  <c r="Q28" i="9" s="1"/>
  <c r="AC27" i="9"/>
  <c r="AE27" i="9" s="1"/>
  <c r="AG27" i="9" s="1"/>
  <c r="AB27" i="9"/>
  <c r="X27" i="9"/>
  <c r="AI27" i="9" s="1"/>
  <c r="I27" i="9"/>
  <c r="K27" i="9" s="1"/>
  <c r="M27" i="9" s="1"/>
  <c r="D27" i="9"/>
  <c r="O27" i="9" s="1"/>
  <c r="AI26" i="9"/>
  <c r="AC26" i="9"/>
  <c r="AE26" i="9" s="1"/>
  <c r="AB26" i="9"/>
  <c r="I26" i="9"/>
  <c r="K26" i="9" s="1"/>
  <c r="D26" i="9"/>
  <c r="O26" i="9" s="1"/>
  <c r="AI25" i="9"/>
  <c r="AB25" i="9"/>
  <c r="AC25" i="9" s="1"/>
  <c r="AE25" i="9" s="1"/>
  <c r="I25" i="9"/>
  <c r="K25" i="9" s="1"/>
  <c r="M25" i="9" s="1"/>
  <c r="H25" i="9"/>
  <c r="AI24" i="9"/>
  <c r="AB24" i="9"/>
  <c r="AC24" i="9" s="1"/>
  <c r="AE24" i="9" s="1"/>
  <c r="O24" i="9"/>
  <c r="I24" i="9"/>
  <c r="K24" i="9" s="1"/>
  <c r="N24" i="9" s="1"/>
  <c r="H24" i="9"/>
  <c r="AI23" i="9"/>
  <c r="AC23" i="9"/>
  <c r="AE23" i="9" s="1"/>
  <c r="AB23" i="9"/>
  <c r="O23" i="9"/>
  <c r="H23" i="9"/>
  <c r="I23" i="9" s="1"/>
  <c r="K23" i="9" s="1"/>
  <c r="AI22" i="9"/>
  <c r="AC22" i="9"/>
  <c r="AE22" i="9" s="1"/>
  <c r="AH22" i="9" s="1"/>
  <c r="AB22" i="9"/>
  <c r="O22" i="9"/>
  <c r="H22" i="9"/>
  <c r="I22" i="9" s="1"/>
  <c r="K22" i="9" s="1"/>
  <c r="AI21" i="9"/>
  <c r="AC21" i="9"/>
  <c r="AE21" i="9" s="1"/>
  <c r="AH21" i="9" s="1"/>
  <c r="AB21" i="9"/>
  <c r="U21" i="9"/>
  <c r="U22" i="9" s="1"/>
  <c r="U23" i="9" s="1"/>
  <c r="U24" i="9" s="1"/>
  <c r="U25" i="9" s="1"/>
  <c r="U26" i="9" s="1"/>
  <c r="U27" i="9" s="1"/>
  <c r="U28" i="9" s="1"/>
  <c r="O21" i="9"/>
  <c r="I21" i="9"/>
  <c r="K21" i="9" s="1"/>
  <c r="H21" i="9"/>
  <c r="A21" i="9"/>
  <c r="A22" i="9" s="1"/>
  <c r="A23" i="9" s="1"/>
  <c r="A24" i="9" s="1"/>
  <c r="A25" i="9" s="1"/>
  <c r="A26" i="9" s="1"/>
  <c r="A27" i="9" s="1"/>
  <c r="A28" i="9" s="1"/>
  <c r="A29" i="9" s="1"/>
  <c r="A30" i="9" s="1"/>
  <c r="A31" i="9" s="1"/>
  <c r="A32" i="9" s="1"/>
  <c r="A33" i="9" s="1"/>
  <c r="A34" i="9" s="1"/>
  <c r="AI20" i="9"/>
  <c r="AC20" i="9"/>
  <c r="AE20" i="9" s="1"/>
  <c r="AG20" i="9" s="1"/>
  <c r="AB20" i="9"/>
  <c r="O20" i="9"/>
  <c r="I20" i="9"/>
  <c r="K20" i="9" s="1"/>
  <c r="H20" i="9"/>
  <c r="AI21" i="2"/>
  <c r="AI22" i="2"/>
  <c r="AI23" i="2"/>
  <c r="AI24" i="2"/>
  <c r="AI25" i="2"/>
  <c r="AI26" i="2"/>
  <c r="AI28" i="2"/>
  <c r="AI29" i="2"/>
  <c r="N25" i="12" l="1"/>
  <c r="N309" i="12"/>
  <c r="P309" i="12" s="1"/>
  <c r="N95" i="11"/>
  <c r="P95" i="11" s="1"/>
  <c r="N307" i="12"/>
  <c r="N301" i="12"/>
  <c r="P301" i="12" s="1"/>
  <c r="N171" i="11"/>
  <c r="N143" i="11"/>
  <c r="P143" i="11" s="1"/>
  <c r="N93" i="10"/>
  <c r="P93" i="10" s="1"/>
  <c r="N101" i="10"/>
  <c r="N54" i="10"/>
  <c r="P54" i="10" s="1"/>
  <c r="N83" i="10"/>
  <c r="N95" i="10"/>
  <c r="N99" i="10"/>
  <c r="P99" i="10" s="1"/>
  <c r="N103" i="10"/>
  <c r="P103" i="10" s="1"/>
  <c r="N134" i="11"/>
  <c r="N174" i="12"/>
  <c r="N90" i="10"/>
  <c r="N132" i="10"/>
  <c r="P132" i="10" s="1"/>
  <c r="N47" i="9"/>
  <c r="P47" i="9" s="1"/>
  <c r="N57" i="9"/>
  <c r="P57" i="9" s="1"/>
  <c r="N98" i="10"/>
  <c r="N96" i="11"/>
  <c r="P96" i="11" s="1"/>
  <c r="N225" i="12"/>
  <c r="P225" i="12" s="1"/>
  <c r="N298" i="12"/>
  <c r="N74" i="10"/>
  <c r="P74" i="10" s="1"/>
  <c r="N124" i="10"/>
  <c r="P124" i="10" s="1"/>
  <c r="N86" i="11"/>
  <c r="AK29" i="11"/>
  <c r="N237" i="12"/>
  <c r="P237" i="12" s="1"/>
  <c r="N234" i="12"/>
  <c r="N274" i="12"/>
  <c r="N285" i="12"/>
  <c r="N116" i="12"/>
  <c r="N48" i="12"/>
  <c r="P48" i="12" s="1"/>
  <c r="N63" i="12"/>
  <c r="P63" i="12" s="1"/>
  <c r="N143" i="12"/>
  <c r="P143" i="12" s="1"/>
  <c r="N217" i="12"/>
  <c r="P217" i="12" s="1"/>
  <c r="N57" i="12"/>
  <c r="P57" i="12" s="1"/>
  <c r="N61" i="12"/>
  <c r="N133" i="12"/>
  <c r="M204" i="11"/>
  <c r="N204" i="11"/>
  <c r="P204" i="11" s="1"/>
  <c r="N56" i="11"/>
  <c r="P56" i="11" s="1"/>
  <c r="N182" i="11"/>
  <c r="P182" i="11" s="1"/>
  <c r="M96" i="11"/>
  <c r="N126" i="11"/>
  <c r="P126" i="11" s="1"/>
  <c r="N141" i="11"/>
  <c r="N150" i="11"/>
  <c r="P150" i="11" s="1"/>
  <c r="N192" i="11"/>
  <c r="P192" i="11" s="1"/>
  <c r="N33" i="11"/>
  <c r="P33" i="11" s="1"/>
  <c r="N149" i="11"/>
  <c r="P149" i="11" s="1"/>
  <c r="N188" i="11"/>
  <c r="P188" i="11" s="1"/>
  <c r="N116" i="10"/>
  <c r="N123" i="10"/>
  <c r="P123" i="10" s="1"/>
  <c r="N91" i="10"/>
  <c r="P91" i="10" s="1"/>
  <c r="N40" i="10"/>
  <c r="P40" i="10" s="1"/>
  <c r="N107" i="10"/>
  <c r="N64" i="9"/>
  <c r="N46" i="9"/>
  <c r="N49" i="9"/>
  <c r="M53" i="9"/>
  <c r="N53" i="9"/>
  <c r="P53" i="9" s="1"/>
  <c r="M89" i="11"/>
  <c r="N89" i="11"/>
  <c r="P89" i="11" s="1"/>
  <c r="Q180" i="11"/>
  <c r="N198" i="11"/>
  <c r="P198" i="11" s="1"/>
  <c r="M198" i="11"/>
  <c r="N139" i="11"/>
  <c r="P139" i="11" s="1"/>
  <c r="M139" i="11"/>
  <c r="N82" i="10"/>
  <c r="P82" i="10" s="1"/>
  <c r="M82" i="10"/>
  <c r="M88" i="11"/>
  <c r="N88" i="11"/>
  <c r="P88" i="11" s="1"/>
  <c r="Q155" i="11"/>
  <c r="Q196" i="11"/>
  <c r="M55" i="9"/>
  <c r="N55" i="9"/>
  <c r="AG23" i="11"/>
  <c r="AH23" i="11"/>
  <c r="AJ23" i="11" s="1"/>
  <c r="M105" i="11"/>
  <c r="N105" i="11"/>
  <c r="P105" i="11" s="1"/>
  <c r="N112" i="10"/>
  <c r="P112" i="10" s="1"/>
  <c r="M112" i="10"/>
  <c r="M129" i="10"/>
  <c r="N129" i="10"/>
  <c r="P129" i="10" s="1"/>
  <c r="N131" i="10"/>
  <c r="P131" i="10" s="1"/>
  <c r="M131" i="10"/>
  <c r="M156" i="11"/>
  <c r="N156" i="11"/>
  <c r="P156" i="11" s="1"/>
  <c r="N166" i="11"/>
  <c r="P166" i="11" s="1"/>
  <c r="M166" i="11"/>
  <c r="M180" i="11"/>
  <c r="N180" i="11"/>
  <c r="P180" i="11" s="1"/>
  <c r="Q53" i="9"/>
  <c r="M113" i="10"/>
  <c r="N113" i="10"/>
  <c r="N115" i="10"/>
  <c r="P115" i="10" s="1"/>
  <c r="M115" i="10"/>
  <c r="N128" i="10"/>
  <c r="P128" i="10" s="1"/>
  <c r="M128" i="10"/>
  <c r="M197" i="12"/>
  <c r="N197" i="12"/>
  <c r="N43" i="9"/>
  <c r="N68" i="10"/>
  <c r="N120" i="10"/>
  <c r="P120" i="10" s="1"/>
  <c r="N134" i="10"/>
  <c r="P134" i="10" s="1"/>
  <c r="M110" i="11"/>
  <c r="N110" i="11"/>
  <c r="P110" i="11" s="1"/>
  <c r="N218" i="11"/>
  <c r="P218" i="11" s="1"/>
  <c r="M218" i="11"/>
  <c r="N140" i="11"/>
  <c r="P140" i="11" s="1"/>
  <c r="N148" i="11"/>
  <c r="P148" i="11" s="1"/>
  <c r="N164" i="11"/>
  <c r="P164" i="11" s="1"/>
  <c r="N190" i="11"/>
  <c r="P190" i="11" s="1"/>
  <c r="N196" i="11"/>
  <c r="P196" i="11" s="1"/>
  <c r="N203" i="11"/>
  <c r="P203" i="11" s="1"/>
  <c r="N206" i="11"/>
  <c r="N46" i="12"/>
  <c r="M120" i="11"/>
  <c r="N120" i="11"/>
  <c r="P120" i="11" s="1"/>
  <c r="M132" i="11"/>
  <c r="N132" i="11"/>
  <c r="P132" i="11" s="1"/>
  <c r="M172" i="11"/>
  <c r="N172" i="11"/>
  <c r="P172" i="11" s="1"/>
  <c r="M195" i="12"/>
  <c r="N195" i="12"/>
  <c r="P195" i="12" s="1"/>
  <c r="M223" i="12"/>
  <c r="N223" i="12"/>
  <c r="P223" i="12" s="1"/>
  <c r="N32" i="9"/>
  <c r="P32" i="9" s="1"/>
  <c r="N67" i="9"/>
  <c r="P67" i="9" s="1"/>
  <c r="N69" i="10"/>
  <c r="P69" i="10" s="1"/>
  <c r="N87" i="10"/>
  <c r="P87" i="10" s="1"/>
  <c r="M90" i="10"/>
  <c r="N121" i="10"/>
  <c r="P121" i="10" s="1"/>
  <c r="M123" i="10"/>
  <c r="N48" i="11"/>
  <c r="P48" i="11" s="1"/>
  <c r="N65" i="11"/>
  <c r="P65" i="11" s="1"/>
  <c r="N66" i="11"/>
  <c r="P66" i="11" s="1"/>
  <c r="N73" i="11"/>
  <c r="P73" i="11" s="1"/>
  <c r="N81" i="11"/>
  <c r="N119" i="11"/>
  <c r="P119" i="11" s="1"/>
  <c r="N155" i="11"/>
  <c r="P155" i="11" s="1"/>
  <c r="M171" i="11"/>
  <c r="M182" i="11"/>
  <c r="Q188" i="11"/>
  <c r="N191" i="11"/>
  <c r="P191" i="11" s="1"/>
  <c r="N47" i="12"/>
  <c r="P47" i="12" s="1"/>
  <c r="N127" i="12"/>
  <c r="P127" i="12" s="1"/>
  <c r="N203" i="12"/>
  <c r="P203" i="12" s="1"/>
  <c r="N241" i="12"/>
  <c r="N269" i="12"/>
  <c r="P269" i="12" s="1"/>
  <c r="N305" i="12"/>
  <c r="P305" i="12" s="1"/>
  <c r="N26" i="10"/>
  <c r="P26" i="10" s="1"/>
  <c r="N45" i="9"/>
  <c r="P45" i="9" s="1"/>
  <c r="N41" i="10"/>
  <c r="P41" i="10" s="1"/>
  <c r="N51" i="10"/>
  <c r="P51" i="10" s="1"/>
  <c r="N66" i="10"/>
  <c r="P66" i="10" s="1"/>
  <c r="N27" i="11"/>
  <c r="N32" i="11"/>
  <c r="P32" i="11" s="1"/>
  <c r="Q33" i="11"/>
  <c r="N58" i="11"/>
  <c r="P58" i="11" s="1"/>
  <c r="M65" i="11"/>
  <c r="M66" i="11"/>
  <c r="N80" i="11"/>
  <c r="N111" i="11"/>
  <c r="P111" i="11" s="1"/>
  <c r="M155" i="11"/>
  <c r="N157" i="11"/>
  <c r="P157" i="11" s="1"/>
  <c r="N158" i="11"/>
  <c r="P158" i="11" s="1"/>
  <c r="N165" i="11"/>
  <c r="P165" i="11" s="1"/>
  <c r="N183" i="11"/>
  <c r="P183" i="11" s="1"/>
  <c r="N195" i="11"/>
  <c r="P195" i="11" s="1"/>
  <c r="N201" i="11"/>
  <c r="P201" i="11" s="1"/>
  <c r="N140" i="12"/>
  <c r="P140" i="12" s="1"/>
  <c r="N168" i="12"/>
  <c r="N216" i="12"/>
  <c r="P216" i="12" s="1"/>
  <c r="N103" i="11"/>
  <c r="P103" i="11" s="1"/>
  <c r="N133" i="11"/>
  <c r="P133" i="11" s="1"/>
  <c r="N173" i="11"/>
  <c r="P173" i="11" s="1"/>
  <c r="N184" i="11"/>
  <c r="N60" i="12"/>
  <c r="P60" i="12" s="1"/>
  <c r="N204" i="12"/>
  <c r="P204" i="12" s="1"/>
  <c r="N206" i="12"/>
  <c r="N258" i="12"/>
  <c r="P258" i="12" s="1"/>
  <c r="N261" i="12"/>
  <c r="P261" i="12" s="1"/>
  <c r="M273" i="12"/>
  <c r="N273" i="12"/>
  <c r="Q302" i="12"/>
  <c r="Q307" i="12"/>
  <c r="P307" i="12"/>
  <c r="M295" i="12"/>
  <c r="N295" i="12"/>
  <c r="P295" i="12" s="1"/>
  <c r="N302" i="12"/>
  <c r="P302" i="12" s="1"/>
  <c r="M302" i="12"/>
  <c r="M281" i="12"/>
  <c r="N281" i="12"/>
  <c r="Q303" i="12"/>
  <c r="Q308" i="12"/>
  <c r="M257" i="12"/>
  <c r="N257" i="12"/>
  <c r="P257" i="12" s="1"/>
  <c r="M271" i="12"/>
  <c r="N271" i="12"/>
  <c r="P271" i="12" s="1"/>
  <c r="Q300" i="12"/>
  <c r="N303" i="12"/>
  <c r="P303" i="12" s="1"/>
  <c r="M303" i="12"/>
  <c r="N308" i="12"/>
  <c r="P308" i="12" s="1"/>
  <c r="M308" i="12"/>
  <c r="N50" i="12"/>
  <c r="P50" i="12" s="1"/>
  <c r="M50" i="12"/>
  <c r="N224" i="12"/>
  <c r="P224" i="12" s="1"/>
  <c r="M224" i="12"/>
  <c r="Q279" i="12"/>
  <c r="M289" i="12"/>
  <c r="N289" i="12"/>
  <c r="P289" i="12" s="1"/>
  <c r="N300" i="12"/>
  <c r="P300" i="12" s="1"/>
  <c r="M300" i="12"/>
  <c r="Q309" i="12"/>
  <c r="M287" i="12"/>
  <c r="N287" i="12"/>
  <c r="P287" i="12" s="1"/>
  <c r="M54" i="12"/>
  <c r="N54" i="12"/>
  <c r="P54" i="12" s="1"/>
  <c r="M231" i="12"/>
  <c r="N231" i="12"/>
  <c r="Q255" i="12"/>
  <c r="Q301" i="12"/>
  <c r="N304" i="12"/>
  <c r="P304" i="12" s="1"/>
  <c r="M304" i="12"/>
  <c r="M306" i="12"/>
  <c r="N306" i="12"/>
  <c r="P306" i="12" s="1"/>
  <c r="M255" i="12"/>
  <c r="N255" i="12"/>
  <c r="P255" i="12" s="1"/>
  <c r="M265" i="12"/>
  <c r="N265" i="12"/>
  <c r="P265" i="12" s="1"/>
  <c r="Q287" i="12"/>
  <c r="M297" i="12"/>
  <c r="N297" i="12"/>
  <c r="P297" i="12" s="1"/>
  <c r="N55" i="12"/>
  <c r="P55" i="12" s="1"/>
  <c r="N104" i="12"/>
  <c r="P104" i="12" s="1"/>
  <c r="M206" i="12"/>
  <c r="N232" i="12"/>
  <c r="P232" i="12" s="1"/>
  <c r="M234" i="12"/>
  <c r="N249" i="12"/>
  <c r="P249" i="12" s="1"/>
  <c r="N266" i="12"/>
  <c r="P266" i="12" s="1"/>
  <c r="N282" i="12"/>
  <c r="P282" i="12" s="1"/>
  <c r="M307" i="12"/>
  <c r="N59" i="12"/>
  <c r="P59" i="12" s="1"/>
  <c r="N175" i="12"/>
  <c r="P175" i="12" s="1"/>
  <c r="M232" i="12"/>
  <c r="N242" i="12"/>
  <c r="M282" i="12"/>
  <c r="AK23" i="12"/>
  <c r="P25" i="12"/>
  <c r="N53" i="12"/>
  <c r="N166" i="12"/>
  <c r="P166" i="12" s="1"/>
  <c r="N220" i="12"/>
  <c r="P220" i="12" s="1"/>
  <c r="N240" i="12"/>
  <c r="P240" i="12" s="1"/>
  <c r="N250" i="12"/>
  <c r="M301" i="12"/>
  <c r="M309" i="12"/>
  <c r="N40" i="12"/>
  <c r="P40" i="12" s="1"/>
  <c r="N226" i="12"/>
  <c r="P226" i="12" s="1"/>
  <c r="N105" i="12"/>
  <c r="P105" i="12" s="1"/>
  <c r="N182" i="12"/>
  <c r="N49" i="12"/>
  <c r="P49" i="12" s="1"/>
  <c r="N118" i="12"/>
  <c r="P118" i="12" s="1"/>
  <c r="N279" i="12"/>
  <c r="P279" i="12" s="1"/>
  <c r="N290" i="12"/>
  <c r="P116" i="12"/>
  <c r="P197" i="12"/>
  <c r="Q47" i="12"/>
  <c r="N51" i="12"/>
  <c r="M51" i="12"/>
  <c r="M82" i="12"/>
  <c r="N82" i="12"/>
  <c r="P82" i="12" s="1"/>
  <c r="M161" i="12"/>
  <c r="N161" i="12"/>
  <c r="M27" i="12"/>
  <c r="N27" i="12"/>
  <c r="P27" i="12" s="1"/>
  <c r="N41" i="12"/>
  <c r="M41" i="12"/>
  <c r="Q101" i="12"/>
  <c r="Q106" i="12"/>
  <c r="A210" i="12"/>
  <c r="A211" i="12" s="1"/>
  <c r="A212" i="12" s="1"/>
  <c r="A213" i="12" s="1"/>
  <c r="A214" i="12" s="1"/>
  <c r="A215" i="12" s="1"/>
  <c r="A216" i="12" s="1"/>
  <c r="A217" i="12" s="1"/>
  <c r="A218" i="12" s="1"/>
  <c r="A219" i="12" s="1"/>
  <c r="A220" i="12" s="1"/>
  <c r="A221" i="12" s="1"/>
  <c r="A222" i="12" s="1"/>
  <c r="A223" i="12" s="1"/>
  <c r="A224" i="12" s="1"/>
  <c r="A225" i="12" s="1"/>
  <c r="A226" i="12" s="1"/>
  <c r="A227" i="12" s="1"/>
  <c r="A228" i="12" s="1"/>
  <c r="A229" i="12" s="1"/>
  <c r="A230" i="12" s="1"/>
  <c r="A231" i="12" s="1"/>
  <c r="A232" i="12" s="1"/>
  <c r="A233" i="12" s="1"/>
  <c r="A234" i="12" s="1"/>
  <c r="A235" i="12" s="1"/>
  <c r="A236" i="12" s="1"/>
  <c r="A237" i="12" s="1"/>
  <c r="A238" i="12" s="1"/>
  <c r="A239" i="12" s="1"/>
  <c r="A240" i="12" s="1"/>
  <c r="A241" i="12" s="1"/>
  <c r="A242" i="12" s="1"/>
  <c r="A243" i="12" s="1"/>
  <c r="A244" i="12" s="1"/>
  <c r="A245" i="12" s="1"/>
  <c r="A246" i="12" s="1"/>
  <c r="A247" i="12" s="1"/>
  <c r="A248" i="12" s="1"/>
  <c r="A249" i="12" s="1"/>
  <c r="A250" i="12" s="1"/>
  <c r="A251" i="12" s="1"/>
  <c r="A252" i="12" s="1"/>
  <c r="A253" i="12" s="1"/>
  <c r="A254" i="12" s="1"/>
  <c r="A255" i="12" s="1"/>
  <c r="A256" i="12" s="1"/>
  <c r="A257" i="12" s="1"/>
  <c r="A258" i="12" s="1"/>
  <c r="A259" i="12" s="1"/>
  <c r="A260" i="12" s="1"/>
  <c r="A261" i="12" s="1"/>
  <c r="A262" i="12" s="1"/>
  <c r="A263" i="12" s="1"/>
  <c r="A264" i="12" s="1"/>
  <c r="A265" i="12" s="1"/>
  <c r="A266" i="12" s="1"/>
  <c r="A267" i="12" s="1"/>
  <c r="A268" i="12" s="1"/>
  <c r="A269" i="12" s="1"/>
  <c r="A270" i="12" s="1"/>
  <c r="A271" i="12" s="1"/>
  <c r="A272" i="12" s="1"/>
  <c r="A273" i="12" s="1"/>
  <c r="A274" i="12" s="1"/>
  <c r="A275" i="12" s="1"/>
  <c r="A276" i="12" s="1"/>
  <c r="A277" i="12" s="1"/>
  <c r="A278" i="12" s="1"/>
  <c r="A279" i="12" s="1"/>
  <c r="A280" i="12" s="1"/>
  <c r="A281" i="12" s="1"/>
  <c r="A282" i="12" s="1"/>
  <c r="A283" i="12" s="1"/>
  <c r="A284" i="12" s="1"/>
  <c r="A285" i="12" s="1"/>
  <c r="A286" i="12" s="1"/>
  <c r="A287" i="12" s="1"/>
  <c r="A288" i="12" s="1"/>
  <c r="A289" i="12" s="1"/>
  <c r="A290" i="12" s="1"/>
  <c r="A291" i="12" s="1"/>
  <c r="A292" i="12" s="1"/>
  <c r="A293" i="12" s="1"/>
  <c r="A294" i="12" s="1"/>
  <c r="A295" i="12" s="1"/>
  <c r="A296" i="12" s="1"/>
  <c r="A297" i="12" s="1"/>
  <c r="A298" i="12" s="1"/>
  <c r="A299" i="12" s="1"/>
  <c r="A300" i="12" s="1"/>
  <c r="A301" i="12" s="1"/>
  <c r="A302" i="12" s="1"/>
  <c r="A303" i="12" s="1"/>
  <c r="A304" i="12" s="1"/>
  <c r="A305" i="12" s="1"/>
  <c r="A306" i="12" s="1"/>
  <c r="A307" i="12" s="1"/>
  <c r="A308" i="12" s="1"/>
  <c r="A309" i="12" s="1"/>
  <c r="A310" i="12" s="1"/>
  <c r="A311" i="12" s="1"/>
  <c r="A312" i="12" s="1"/>
  <c r="A313" i="12" s="1"/>
  <c r="A314" i="12" s="1"/>
  <c r="A315" i="12" s="1"/>
  <c r="A316" i="12" s="1"/>
  <c r="A317" i="12" s="1"/>
  <c r="A318" i="12" s="1"/>
  <c r="A319" i="12" s="1"/>
  <c r="M78" i="12"/>
  <c r="N78" i="12"/>
  <c r="P78" i="12" s="1"/>
  <c r="N21" i="12"/>
  <c r="P21" i="12" s="1"/>
  <c r="M21" i="12"/>
  <c r="N52" i="12"/>
  <c r="P52" i="12" s="1"/>
  <c r="M52" i="12"/>
  <c r="N58" i="12"/>
  <c r="P58" i="12" s="1"/>
  <c r="M58" i="12"/>
  <c r="Q215" i="12"/>
  <c r="M92" i="12"/>
  <c r="N92" i="12"/>
  <c r="P92" i="12" s="1"/>
  <c r="N183" i="12"/>
  <c r="M183" i="12"/>
  <c r="N42" i="12"/>
  <c r="P42" i="12" s="1"/>
  <c r="M42" i="12"/>
  <c r="N64" i="12"/>
  <c r="P64" i="12" s="1"/>
  <c r="M64" i="12"/>
  <c r="N144" i="12"/>
  <c r="P144" i="12" s="1"/>
  <c r="M144" i="12"/>
  <c r="M181" i="12"/>
  <c r="N181" i="12"/>
  <c r="P181" i="12" s="1"/>
  <c r="N23" i="12"/>
  <c r="P23" i="12" s="1"/>
  <c r="M23" i="12"/>
  <c r="Q83" i="12"/>
  <c r="N106" i="12"/>
  <c r="P106" i="12" s="1"/>
  <c r="M106" i="12"/>
  <c r="N37" i="12"/>
  <c r="P37" i="12" s="1"/>
  <c r="M37" i="12"/>
  <c r="N90" i="12"/>
  <c r="P90" i="12" s="1"/>
  <c r="M90" i="12"/>
  <c r="M107" i="12"/>
  <c r="N107" i="12"/>
  <c r="P107" i="12" s="1"/>
  <c r="N210" i="12"/>
  <c r="P210" i="12" s="1"/>
  <c r="M210" i="12"/>
  <c r="Q26" i="12"/>
  <c r="AH28" i="12"/>
  <c r="AK28" i="12" s="1"/>
  <c r="AG28" i="12"/>
  <c r="N56" i="12"/>
  <c r="P56" i="12" s="1"/>
  <c r="M56" i="12"/>
  <c r="M62" i="12"/>
  <c r="N62" i="12"/>
  <c r="M93" i="12"/>
  <c r="N93" i="12"/>
  <c r="Q123" i="12"/>
  <c r="N207" i="12"/>
  <c r="P207" i="12" s="1"/>
  <c r="M207" i="12"/>
  <c r="M123" i="12"/>
  <c r="N123" i="12"/>
  <c r="P123" i="12" s="1"/>
  <c r="M139" i="12"/>
  <c r="N139" i="12"/>
  <c r="P139" i="12" s="1"/>
  <c r="M191" i="12"/>
  <c r="N191" i="12"/>
  <c r="Q205" i="12"/>
  <c r="N126" i="12"/>
  <c r="P126" i="12" s="1"/>
  <c r="M126" i="12"/>
  <c r="N151" i="12"/>
  <c r="M151" i="12"/>
  <c r="M173" i="12"/>
  <c r="N173" i="12"/>
  <c r="N176" i="12"/>
  <c r="M176" i="12"/>
  <c r="N115" i="12"/>
  <c r="P115" i="12" s="1"/>
  <c r="M115" i="12"/>
  <c r="Q133" i="12"/>
  <c r="P133" i="12"/>
  <c r="Q164" i="12"/>
  <c r="N199" i="12"/>
  <c r="P199" i="12" s="1"/>
  <c r="M199" i="12"/>
  <c r="M211" i="12"/>
  <c r="N211" i="12"/>
  <c r="P211" i="12" s="1"/>
  <c r="N218" i="12"/>
  <c r="M218" i="12"/>
  <c r="N208" i="12"/>
  <c r="P208" i="12" s="1"/>
  <c r="M208" i="12"/>
  <c r="N252" i="12"/>
  <c r="P252" i="12" s="1"/>
  <c r="M252" i="12"/>
  <c r="N267" i="12"/>
  <c r="P267" i="12" s="1"/>
  <c r="M267" i="12"/>
  <c r="Q289" i="12"/>
  <c r="M48" i="12"/>
  <c r="M61" i="12"/>
  <c r="M204" i="12"/>
  <c r="M217" i="12"/>
  <c r="Q219" i="12"/>
  <c r="N235" i="12"/>
  <c r="P235" i="12" s="1"/>
  <c r="M235" i="12"/>
  <c r="N239" i="12"/>
  <c r="P239" i="12" s="1"/>
  <c r="Q253" i="12"/>
  <c r="Q256" i="12"/>
  <c r="Q268" i="12"/>
  <c r="Q277" i="12"/>
  <c r="Q280" i="12"/>
  <c r="Q243" i="12"/>
  <c r="AH22" i="12"/>
  <c r="AJ22" i="12" s="1"/>
  <c r="AH26" i="12"/>
  <c r="AJ26" i="12" s="1"/>
  <c r="M47" i="12"/>
  <c r="M55" i="12"/>
  <c r="N83" i="12"/>
  <c r="P83" i="12" s="1"/>
  <c r="N101" i="12"/>
  <c r="P101" i="12" s="1"/>
  <c r="N138" i="12"/>
  <c r="P138" i="12" s="1"/>
  <c r="N149" i="12"/>
  <c r="N159" i="12"/>
  <c r="P159" i="12" s="1"/>
  <c r="N180" i="12"/>
  <c r="P180" i="12" s="1"/>
  <c r="N212" i="12"/>
  <c r="P212" i="12" s="1"/>
  <c r="N222" i="12"/>
  <c r="P222" i="12" s="1"/>
  <c r="M222" i="12"/>
  <c r="Q224" i="12"/>
  <c r="P231" i="12"/>
  <c r="N233" i="12"/>
  <c r="P233" i="12" s="1"/>
  <c r="N243" i="12"/>
  <c r="P243" i="12" s="1"/>
  <c r="M243" i="12"/>
  <c r="N246" i="12"/>
  <c r="P246" i="12" s="1"/>
  <c r="M246" i="12"/>
  <c r="N248" i="12"/>
  <c r="P248" i="12" s="1"/>
  <c r="M248" i="12"/>
  <c r="M250" i="12"/>
  <c r="Q257" i="12"/>
  <c r="Q259" i="12"/>
  <c r="N268" i="12"/>
  <c r="P268" i="12" s="1"/>
  <c r="M268" i="12"/>
  <c r="N272" i="12"/>
  <c r="P272" i="12" s="1"/>
  <c r="M272" i="12"/>
  <c r="M274" i="12"/>
  <c r="Q281" i="12"/>
  <c r="P281" i="12"/>
  <c r="Q283" i="12"/>
  <c r="N291" i="12"/>
  <c r="P291" i="12" s="1"/>
  <c r="M291" i="12"/>
  <c r="N294" i="12"/>
  <c r="P294" i="12" s="1"/>
  <c r="M294" i="12"/>
  <c r="Q298" i="12"/>
  <c r="P298" i="12"/>
  <c r="N270" i="12"/>
  <c r="P270" i="12" s="1"/>
  <c r="M270" i="12"/>
  <c r="Q291" i="12"/>
  <c r="AJ23" i="12"/>
  <c r="N163" i="12"/>
  <c r="P163" i="12" s="1"/>
  <c r="N22" i="12"/>
  <c r="P22" i="12" s="1"/>
  <c r="N26" i="12"/>
  <c r="P26" i="12" s="1"/>
  <c r="M101" i="12"/>
  <c r="N109" i="12"/>
  <c r="N125" i="12"/>
  <c r="M138" i="12"/>
  <c r="M140" i="12"/>
  <c r="N156" i="12"/>
  <c r="P156" i="12" s="1"/>
  <c r="N158" i="12"/>
  <c r="P158" i="12" s="1"/>
  <c r="Q210" i="12"/>
  <c r="N215" i="12"/>
  <c r="P215" i="12" s="1"/>
  <c r="N228" i="12"/>
  <c r="P228" i="12" s="1"/>
  <c r="M228" i="12"/>
  <c r="N230" i="12"/>
  <c r="P230" i="12" s="1"/>
  <c r="M230" i="12"/>
  <c r="Q244" i="12"/>
  <c r="Q248" i="12"/>
  <c r="N253" i="12"/>
  <c r="P253" i="12" s="1"/>
  <c r="Q269" i="12"/>
  <c r="Q272" i="12"/>
  <c r="N277" i="12"/>
  <c r="P277" i="12" s="1"/>
  <c r="Q292" i="12"/>
  <c r="N213" i="12"/>
  <c r="P213" i="12" s="1"/>
  <c r="M213" i="12"/>
  <c r="AG20" i="12"/>
  <c r="N71" i="12"/>
  <c r="P71" i="12" s="1"/>
  <c r="N86" i="12"/>
  <c r="P86" i="12" s="1"/>
  <c r="N114" i="12"/>
  <c r="P114" i="12" s="1"/>
  <c r="M156" i="12"/>
  <c r="N164" i="12"/>
  <c r="P164" i="12" s="1"/>
  <c r="N172" i="12"/>
  <c r="P172" i="12" s="1"/>
  <c r="N187" i="12"/>
  <c r="P187" i="12" s="1"/>
  <c r="Q211" i="12"/>
  <c r="Q212" i="12"/>
  <c r="N219" i="12"/>
  <c r="P219" i="12" s="1"/>
  <c r="N236" i="12"/>
  <c r="P236" i="12" s="1"/>
  <c r="M236" i="12"/>
  <c r="N238" i="12"/>
  <c r="P238" i="12" s="1"/>
  <c r="M238" i="12"/>
  <c r="N244" i="12"/>
  <c r="P244" i="12" s="1"/>
  <c r="M244" i="12"/>
  <c r="Q249" i="12"/>
  <c r="Q251" i="12"/>
  <c r="N259" i="12"/>
  <c r="P259" i="12" s="1"/>
  <c r="M259" i="12"/>
  <c r="N262" i="12"/>
  <c r="P262" i="12" s="1"/>
  <c r="M262" i="12"/>
  <c r="N264" i="12"/>
  <c r="P264" i="12" s="1"/>
  <c r="M264" i="12"/>
  <c r="M266" i="12"/>
  <c r="Q273" i="12"/>
  <c r="P273" i="12"/>
  <c r="Q275" i="12"/>
  <c r="N283" i="12"/>
  <c r="P283" i="12" s="1"/>
  <c r="M283" i="12"/>
  <c r="N286" i="12"/>
  <c r="P286" i="12" s="1"/>
  <c r="M286" i="12"/>
  <c r="N292" i="12"/>
  <c r="P292" i="12" s="1"/>
  <c r="M292" i="12"/>
  <c r="N296" i="12"/>
  <c r="P296" i="12" s="1"/>
  <c r="M296" i="12"/>
  <c r="M298" i="12"/>
  <c r="N214" i="12"/>
  <c r="P214" i="12" s="1"/>
  <c r="M214" i="12"/>
  <c r="N221" i="12"/>
  <c r="P221" i="12" s="1"/>
  <c r="M221" i="12"/>
  <c r="Q245" i="12"/>
  <c r="Q260" i="12"/>
  <c r="Q264" i="12"/>
  <c r="Q284" i="12"/>
  <c r="Q293" i="12"/>
  <c r="Q296" i="12"/>
  <c r="Q299" i="12"/>
  <c r="P174" i="12"/>
  <c r="Q241" i="12"/>
  <c r="P241" i="12"/>
  <c r="N256" i="12"/>
  <c r="P256" i="12" s="1"/>
  <c r="M256" i="12"/>
  <c r="M263" i="12"/>
  <c r="N263" i="12"/>
  <c r="P263" i="12" s="1"/>
  <c r="N276" i="12"/>
  <c r="P276" i="12" s="1"/>
  <c r="M276" i="12"/>
  <c r="N280" i="12"/>
  <c r="P280" i="12" s="1"/>
  <c r="M280" i="12"/>
  <c r="M53" i="12"/>
  <c r="N98" i="12"/>
  <c r="P98" i="12" s="1"/>
  <c r="N100" i="12"/>
  <c r="P100" i="12" s="1"/>
  <c r="M133" i="12"/>
  <c r="M166" i="12"/>
  <c r="N170" i="12"/>
  <c r="M174" i="12"/>
  <c r="N198" i="12"/>
  <c r="N205" i="12"/>
  <c r="P205" i="12" s="1"/>
  <c r="M225" i="12"/>
  <c r="Q227" i="12"/>
  <c r="Q232" i="12"/>
  <c r="Q238" i="12"/>
  <c r="M240" i="12"/>
  <c r="M242" i="12"/>
  <c r="M247" i="12"/>
  <c r="N247" i="12"/>
  <c r="P247" i="12" s="1"/>
  <c r="N251" i="12"/>
  <c r="P251" i="12" s="1"/>
  <c r="M251" i="12"/>
  <c r="N254" i="12"/>
  <c r="P254" i="12" s="1"/>
  <c r="M254" i="12"/>
  <c r="N260" i="12"/>
  <c r="P260" i="12" s="1"/>
  <c r="M260" i="12"/>
  <c r="Q265" i="12"/>
  <c r="Q267" i="12"/>
  <c r="N275" i="12"/>
  <c r="P275" i="12" s="1"/>
  <c r="M275" i="12"/>
  <c r="N278" i="12"/>
  <c r="P278" i="12" s="1"/>
  <c r="M278" i="12"/>
  <c r="N284" i="12"/>
  <c r="P284" i="12" s="1"/>
  <c r="M284" i="12"/>
  <c r="N288" i="12"/>
  <c r="P288" i="12" s="1"/>
  <c r="M288" i="12"/>
  <c r="M290" i="12"/>
  <c r="Q297" i="12"/>
  <c r="Q218" i="12"/>
  <c r="P218" i="12"/>
  <c r="N227" i="12"/>
  <c r="P227" i="12" s="1"/>
  <c r="M227" i="12"/>
  <c r="N28" i="12"/>
  <c r="P28" i="12" s="1"/>
  <c r="AG23" i="12"/>
  <c r="N34" i="12"/>
  <c r="N84" i="12"/>
  <c r="P84" i="12" s="1"/>
  <c r="N87" i="12"/>
  <c r="P87" i="12" s="1"/>
  <c r="M100" i="12"/>
  <c r="N102" i="12"/>
  <c r="P102" i="12" s="1"/>
  <c r="N110" i="12"/>
  <c r="N124" i="12"/>
  <c r="P124" i="12" s="1"/>
  <c r="O125" i="12"/>
  <c r="Q125" i="12" s="1"/>
  <c r="N132" i="12"/>
  <c r="P132" i="12" s="1"/>
  <c r="N148" i="12"/>
  <c r="P148" i="12" s="1"/>
  <c r="M170" i="12"/>
  <c r="N188" i="12"/>
  <c r="P188" i="12" s="1"/>
  <c r="N229" i="12"/>
  <c r="P229" i="12" s="1"/>
  <c r="Q233" i="12"/>
  <c r="Q235" i="12"/>
  <c r="Q240" i="12"/>
  <c r="N245" i="12"/>
  <c r="P245" i="12" s="1"/>
  <c r="Q252" i="12"/>
  <c r="Q261" i="12"/>
  <c r="Q276" i="12"/>
  <c r="Q285" i="12"/>
  <c r="P285" i="12"/>
  <c r="Q288" i="12"/>
  <c r="N293" i="12"/>
  <c r="P293" i="12" s="1"/>
  <c r="N299" i="12"/>
  <c r="P299" i="12" s="1"/>
  <c r="M299" i="12"/>
  <c r="N312" i="12"/>
  <c r="M229" i="12"/>
  <c r="P234" i="12"/>
  <c r="M237" i="12"/>
  <c r="P242" i="12"/>
  <c r="M245" i="12"/>
  <c r="P250" i="12"/>
  <c r="M253" i="12"/>
  <c r="M261" i="12"/>
  <c r="M269" i="12"/>
  <c r="P274" i="12"/>
  <c r="M277" i="12"/>
  <c r="M285" i="12"/>
  <c r="P290" i="12"/>
  <c r="M293" i="12"/>
  <c r="O312" i="12"/>
  <c r="Q312" i="12" s="1"/>
  <c r="Q43" i="12"/>
  <c r="AJ24" i="12"/>
  <c r="AK24" i="12"/>
  <c r="AG27" i="12"/>
  <c r="AH27" i="12"/>
  <c r="AJ27" i="12" s="1"/>
  <c r="P20" i="12"/>
  <c r="AH21" i="12"/>
  <c r="AK21" i="12" s="1"/>
  <c r="AG21" i="12"/>
  <c r="N69" i="12"/>
  <c r="P69" i="12" s="1"/>
  <c r="M69" i="12"/>
  <c r="N29" i="12"/>
  <c r="P29" i="12" s="1"/>
  <c r="M29" i="12"/>
  <c r="AJ20" i="12"/>
  <c r="AK20" i="12"/>
  <c r="M24" i="12"/>
  <c r="N24" i="12"/>
  <c r="P24" i="12" s="1"/>
  <c r="AI30" i="12"/>
  <c r="Q100" i="12"/>
  <c r="AG24" i="12"/>
  <c r="M25" i="12"/>
  <c r="N33" i="12"/>
  <c r="P33" i="12" s="1"/>
  <c r="M33" i="12"/>
  <c r="P34" i="12"/>
  <c r="Q42" i="12"/>
  <c r="P46" i="12"/>
  <c r="Q54" i="12"/>
  <c r="M57" i="12"/>
  <c r="M60" i="12"/>
  <c r="Q71" i="12"/>
  <c r="N73" i="12"/>
  <c r="P73" i="12" s="1"/>
  <c r="M73" i="12"/>
  <c r="N76" i="12"/>
  <c r="P76" i="12" s="1"/>
  <c r="M76" i="12"/>
  <c r="Q81" i="12"/>
  <c r="AH25" i="12"/>
  <c r="AJ25" i="12" s="1"/>
  <c r="AG25" i="12"/>
  <c r="AI34" i="12"/>
  <c r="AI14" i="12" s="1"/>
  <c r="N36" i="12"/>
  <c r="P36" i="12" s="1"/>
  <c r="N66" i="12"/>
  <c r="P66" i="12" s="1"/>
  <c r="M66" i="12"/>
  <c r="N68" i="12"/>
  <c r="P68" i="12" s="1"/>
  <c r="M68" i="12"/>
  <c r="Q79" i="12"/>
  <c r="N81" i="12"/>
  <c r="P81" i="12" s="1"/>
  <c r="M81" i="12"/>
  <c r="M28" i="12"/>
  <c r="Q36" i="12"/>
  <c r="N39" i="12"/>
  <c r="P39" i="12" s="1"/>
  <c r="M39" i="12"/>
  <c r="Q41" i="12"/>
  <c r="P41" i="12"/>
  <c r="M59" i="12"/>
  <c r="Q61" i="12"/>
  <c r="P61" i="12"/>
  <c r="Q63" i="12"/>
  <c r="Q69" i="12"/>
  <c r="Q97" i="12"/>
  <c r="N99" i="12"/>
  <c r="P99" i="12" s="1"/>
  <c r="M99" i="12"/>
  <c r="N135" i="12"/>
  <c r="P135" i="12" s="1"/>
  <c r="M135" i="12"/>
  <c r="Q96" i="12"/>
  <c r="N32" i="12"/>
  <c r="P32" i="12" s="1"/>
  <c r="M20" i="12"/>
  <c r="AJ28" i="12"/>
  <c r="N44" i="12"/>
  <c r="P44" i="12" s="1"/>
  <c r="Q53" i="12"/>
  <c r="P53" i="12"/>
  <c r="Q74" i="12"/>
  <c r="N77" i="12"/>
  <c r="P77" i="12" s="1"/>
  <c r="M77" i="12"/>
  <c r="O89" i="12"/>
  <c r="N89" i="12"/>
  <c r="M91" i="12"/>
  <c r="N91" i="12"/>
  <c r="P91" i="12" s="1"/>
  <c r="Q95" i="12"/>
  <c r="N103" i="12"/>
  <c r="P103" i="12" s="1"/>
  <c r="M103" i="12"/>
  <c r="Q113" i="12"/>
  <c r="N120" i="12"/>
  <c r="P120" i="12" s="1"/>
  <c r="M120" i="12"/>
  <c r="M70" i="12"/>
  <c r="N70" i="12"/>
  <c r="P70" i="12" s="1"/>
  <c r="Q24" i="12"/>
  <c r="Q28" i="12"/>
  <c r="N30" i="12"/>
  <c r="P30" i="12" s="1"/>
  <c r="N31" i="12"/>
  <c r="P31" i="12" s="1"/>
  <c r="N35" i="12"/>
  <c r="P35" i="12" s="1"/>
  <c r="M35" i="12"/>
  <c r="Q48" i="12"/>
  <c r="N74" i="12"/>
  <c r="P74" i="12" s="1"/>
  <c r="M74" i="12"/>
  <c r="Q84" i="12"/>
  <c r="Q35" i="12"/>
  <c r="N38" i="12"/>
  <c r="P38" i="12" s="1"/>
  <c r="M38" i="12"/>
  <c r="N43" i="12"/>
  <c r="P43" i="12" s="1"/>
  <c r="Q55" i="12"/>
  <c r="N65" i="12"/>
  <c r="P65" i="12" s="1"/>
  <c r="M65" i="12"/>
  <c r="N67" i="12"/>
  <c r="P67" i="12" s="1"/>
  <c r="M67" i="12"/>
  <c r="Q70" i="12"/>
  <c r="N72" i="12"/>
  <c r="P72" i="12" s="1"/>
  <c r="M72" i="12"/>
  <c r="Q75" i="12"/>
  <c r="Q80" i="12"/>
  <c r="Q90" i="12"/>
  <c r="Q121" i="12"/>
  <c r="Q124" i="12"/>
  <c r="AH29" i="12"/>
  <c r="AK29" i="12" s="1"/>
  <c r="AG29" i="12"/>
  <c r="Q62" i="12"/>
  <c r="P62" i="12"/>
  <c r="N75" i="12"/>
  <c r="P75" i="12" s="1"/>
  <c r="M75" i="12"/>
  <c r="Q85" i="12"/>
  <c r="P93" i="12"/>
  <c r="Q93" i="12"/>
  <c r="Q108" i="12"/>
  <c r="M117" i="12"/>
  <c r="N117" i="12"/>
  <c r="P117" i="12" s="1"/>
  <c r="Q149" i="12"/>
  <c r="P149" i="12"/>
  <c r="P51" i="12"/>
  <c r="N85" i="12"/>
  <c r="P85" i="12" s="1"/>
  <c r="N97" i="12"/>
  <c r="P97" i="12" s="1"/>
  <c r="N113" i="12"/>
  <c r="P113" i="12" s="1"/>
  <c r="Q114" i="12"/>
  <c r="N160" i="12"/>
  <c r="M160" i="12"/>
  <c r="N162" i="12"/>
  <c r="P162" i="12" s="1"/>
  <c r="M162" i="12"/>
  <c r="M177" i="12"/>
  <c r="N177" i="12"/>
  <c r="P177" i="12" s="1"/>
  <c r="P110" i="12"/>
  <c r="Q117" i="12"/>
  <c r="M80" i="12"/>
  <c r="N80" i="12"/>
  <c r="P80" i="12" s="1"/>
  <c r="M96" i="12"/>
  <c r="N96" i="12"/>
  <c r="P96" i="12" s="1"/>
  <c r="N128" i="12"/>
  <c r="P128" i="12" s="1"/>
  <c r="M128" i="12"/>
  <c r="N134" i="12"/>
  <c r="P134" i="12" s="1"/>
  <c r="M134" i="12"/>
  <c r="Q138" i="12"/>
  <c r="Q146" i="12"/>
  <c r="Q67" i="12"/>
  <c r="M84" i="12"/>
  <c r="N88" i="12"/>
  <c r="P88" i="12" s="1"/>
  <c r="N95" i="12"/>
  <c r="P95" i="12" s="1"/>
  <c r="M95" i="12"/>
  <c r="N112" i="12"/>
  <c r="P112" i="12" s="1"/>
  <c r="M116" i="12"/>
  <c r="N121" i="12"/>
  <c r="P121" i="12" s="1"/>
  <c r="Q131" i="12"/>
  <c r="M155" i="12"/>
  <c r="N155" i="12"/>
  <c r="P155" i="12" s="1"/>
  <c r="N45" i="12"/>
  <c r="P45" i="12" s="1"/>
  <c r="N79" i="12"/>
  <c r="P79" i="12" s="1"/>
  <c r="M79" i="12"/>
  <c r="N108" i="12"/>
  <c r="P108" i="12" s="1"/>
  <c r="M108" i="12"/>
  <c r="Q119" i="12"/>
  <c r="Q129" i="12"/>
  <c r="N94" i="12"/>
  <c r="P94" i="12" s="1"/>
  <c r="M129" i="12"/>
  <c r="N129" i="12"/>
  <c r="P129" i="12" s="1"/>
  <c r="N142" i="12"/>
  <c r="P142" i="12" s="1"/>
  <c r="M142" i="12"/>
  <c r="Q154" i="12"/>
  <c r="N111" i="12"/>
  <c r="P111" i="12" s="1"/>
  <c r="N119" i="12"/>
  <c r="P119" i="12" s="1"/>
  <c r="M131" i="12"/>
  <c r="N131" i="12"/>
  <c r="P131" i="12" s="1"/>
  <c r="Q144" i="12"/>
  <c r="Q148" i="12"/>
  <c r="N150" i="12"/>
  <c r="P150" i="12" s="1"/>
  <c r="M150" i="12"/>
  <c r="M157" i="12"/>
  <c r="N157" i="12"/>
  <c r="P157" i="12" s="1"/>
  <c r="M165" i="12"/>
  <c r="N165" i="12"/>
  <c r="P165" i="12" s="1"/>
  <c r="Q178" i="12"/>
  <c r="Q199" i="12"/>
  <c r="M137" i="12"/>
  <c r="N137" i="12"/>
  <c r="P137" i="12" s="1"/>
  <c r="N152" i="12"/>
  <c r="P152" i="12" s="1"/>
  <c r="M152" i="12"/>
  <c r="O171" i="12"/>
  <c r="N171" i="12"/>
  <c r="N184" i="12"/>
  <c r="P184" i="12" s="1"/>
  <c r="M184" i="12"/>
  <c r="M193" i="12"/>
  <c r="N193" i="12"/>
  <c r="P193" i="12" s="1"/>
  <c r="Q126" i="12"/>
  <c r="N141" i="12"/>
  <c r="P141" i="12" s="1"/>
  <c r="M143" i="12"/>
  <c r="M145" i="12"/>
  <c r="N145" i="12"/>
  <c r="P145" i="12" s="1"/>
  <c r="Q150" i="12"/>
  <c r="Q152" i="12"/>
  <c r="Q161" i="12"/>
  <c r="P161" i="12"/>
  <c r="N167" i="12"/>
  <c r="P167" i="12" s="1"/>
  <c r="M167" i="12"/>
  <c r="O179" i="12"/>
  <c r="N179" i="12"/>
  <c r="Q202" i="12"/>
  <c r="Q209" i="12"/>
  <c r="N130" i="12"/>
  <c r="P130" i="12" s="1"/>
  <c r="M130" i="12"/>
  <c r="M147" i="12"/>
  <c r="N147" i="12"/>
  <c r="P147" i="12" s="1"/>
  <c r="Q151" i="12"/>
  <c r="P151" i="12"/>
  <c r="Q183" i="12"/>
  <c r="P183" i="12"/>
  <c r="P109" i="12"/>
  <c r="Q147" i="12"/>
  <c r="N196" i="12"/>
  <c r="P196" i="12" s="1"/>
  <c r="M196" i="12"/>
  <c r="Q156" i="12"/>
  <c r="Q173" i="12"/>
  <c r="P173" i="12"/>
  <c r="Q186" i="12"/>
  <c r="Q141" i="12"/>
  <c r="Q142" i="12"/>
  <c r="N153" i="12"/>
  <c r="P153" i="12" s="1"/>
  <c r="Q162" i="12"/>
  <c r="Q165" i="12"/>
  <c r="M168" i="12"/>
  <c r="P170" i="12"/>
  <c r="Q170" i="12"/>
  <c r="M172" i="12"/>
  <c r="N190" i="12"/>
  <c r="P190" i="12" s="1"/>
  <c r="M190" i="12"/>
  <c r="N192" i="12"/>
  <c r="P192" i="12" s="1"/>
  <c r="M192" i="12"/>
  <c r="N200" i="12"/>
  <c r="P200" i="12" s="1"/>
  <c r="M200" i="12"/>
  <c r="N146" i="12"/>
  <c r="P146" i="12" s="1"/>
  <c r="P168" i="12"/>
  <c r="N186" i="12"/>
  <c r="P186" i="12" s="1"/>
  <c r="M186" i="12"/>
  <c r="N202" i="12"/>
  <c r="P202" i="12" s="1"/>
  <c r="M202" i="12"/>
  <c r="N313" i="12"/>
  <c r="P313" i="12" s="1"/>
  <c r="M313" i="12"/>
  <c r="M209" i="12"/>
  <c r="N209" i="12"/>
  <c r="P209" i="12" s="1"/>
  <c r="Q190" i="12"/>
  <c r="N318" i="12"/>
  <c r="P318" i="12" s="1"/>
  <c r="M318" i="12"/>
  <c r="N154" i="12"/>
  <c r="P154" i="12" s="1"/>
  <c r="M175" i="12"/>
  <c r="P176" i="12"/>
  <c r="N178" i="12"/>
  <c r="P178" i="12" s="1"/>
  <c r="M178" i="12"/>
  <c r="N189" i="12"/>
  <c r="P189" i="12" s="1"/>
  <c r="Q191" i="12"/>
  <c r="P191" i="12"/>
  <c r="P206" i="12"/>
  <c r="Q206" i="12"/>
  <c r="N311" i="12"/>
  <c r="P311" i="12" s="1"/>
  <c r="N316" i="12"/>
  <c r="P316" i="12" s="1"/>
  <c r="M316" i="12"/>
  <c r="N122" i="12"/>
  <c r="P122" i="12" s="1"/>
  <c r="N136" i="12"/>
  <c r="P136" i="12" s="1"/>
  <c r="M185" i="12"/>
  <c r="N185" i="12"/>
  <c r="P185" i="12" s="1"/>
  <c r="N194" i="12"/>
  <c r="P194" i="12" s="1"/>
  <c r="M194" i="12"/>
  <c r="M201" i="12"/>
  <c r="N201" i="12"/>
  <c r="P201" i="12" s="1"/>
  <c r="Q207" i="12"/>
  <c r="N314" i="12"/>
  <c r="P314" i="12" s="1"/>
  <c r="M314" i="12"/>
  <c r="Q316" i="12"/>
  <c r="Q319" i="12"/>
  <c r="P160" i="12"/>
  <c r="N169" i="12"/>
  <c r="P169" i="12" s="1"/>
  <c r="N310" i="12"/>
  <c r="P310" i="12" s="1"/>
  <c r="M310" i="12"/>
  <c r="N319" i="12"/>
  <c r="P319" i="12" s="1"/>
  <c r="M319" i="12"/>
  <c r="P182" i="12"/>
  <c r="Q182" i="12"/>
  <c r="P198" i="12"/>
  <c r="Q198" i="12"/>
  <c r="O315" i="12"/>
  <c r="N315" i="12"/>
  <c r="Q314" i="12"/>
  <c r="N317" i="12"/>
  <c r="P317" i="12" s="1"/>
  <c r="Q50" i="11"/>
  <c r="N151" i="11"/>
  <c r="P151" i="11" s="1"/>
  <c r="M151" i="11"/>
  <c r="N54" i="11"/>
  <c r="M54" i="11"/>
  <c r="N113" i="11"/>
  <c r="P113" i="11" s="1"/>
  <c r="M113" i="11"/>
  <c r="Q179" i="11"/>
  <c r="N102" i="11"/>
  <c r="P102" i="11" s="1"/>
  <c r="M102" i="11"/>
  <c r="N106" i="11"/>
  <c r="P106" i="11" s="1"/>
  <c r="M106" i="11"/>
  <c r="N135" i="11"/>
  <c r="P135" i="11" s="1"/>
  <c r="M135" i="11"/>
  <c r="Q149" i="11"/>
  <c r="Q158" i="11"/>
  <c r="M167" i="11"/>
  <c r="N167" i="11"/>
  <c r="P167" i="11" s="1"/>
  <c r="Q174" i="11"/>
  <c r="N94" i="11"/>
  <c r="P94" i="11" s="1"/>
  <c r="M94" i="11"/>
  <c r="Q137" i="11"/>
  <c r="N142" i="11"/>
  <c r="P142" i="11" s="1"/>
  <c r="M142" i="11"/>
  <c r="N40" i="11"/>
  <c r="P40" i="11" s="1"/>
  <c r="Q66" i="11"/>
  <c r="N72" i="11"/>
  <c r="P72" i="11" s="1"/>
  <c r="N145" i="11"/>
  <c r="P145" i="11" s="1"/>
  <c r="M145" i="11"/>
  <c r="N160" i="11"/>
  <c r="P160" i="11" s="1"/>
  <c r="M160" i="11"/>
  <c r="N57" i="11"/>
  <c r="M57" i="11"/>
  <c r="Q71" i="11"/>
  <c r="N78" i="11"/>
  <c r="P78" i="11" s="1"/>
  <c r="M78" i="11"/>
  <c r="M80" i="11"/>
  <c r="N97" i="11"/>
  <c r="P97" i="11" s="1"/>
  <c r="M97" i="11"/>
  <c r="N104" i="11"/>
  <c r="P104" i="11" s="1"/>
  <c r="Q106" i="11"/>
  <c r="Q119" i="11"/>
  <c r="M143" i="11"/>
  <c r="Q150" i="11"/>
  <c r="N152" i="11"/>
  <c r="P152" i="11" s="1"/>
  <c r="M152" i="11"/>
  <c r="N161" i="11"/>
  <c r="P161" i="11" s="1"/>
  <c r="M161" i="11"/>
  <c r="M47" i="11"/>
  <c r="N47" i="11"/>
  <c r="P47" i="11" s="1"/>
  <c r="M63" i="11"/>
  <c r="N63" i="11"/>
  <c r="P63" i="11" s="1"/>
  <c r="N114" i="11"/>
  <c r="P114" i="11" s="1"/>
  <c r="M114" i="11"/>
  <c r="M127" i="11"/>
  <c r="N127" i="11"/>
  <c r="P127" i="11" s="1"/>
  <c r="M129" i="11"/>
  <c r="N129" i="11"/>
  <c r="P129" i="11" s="1"/>
  <c r="Q133" i="11"/>
  <c r="M146" i="11"/>
  <c r="N146" i="11"/>
  <c r="P146" i="11" s="1"/>
  <c r="M25" i="11"/>
  <c r="N25" i="11"/>
  <c r="Q25" i="11" s="1"/>
  <c r="Q47" i="11"/>
  <c r="M55" i="11"/>
  <c r="N55" i="11"/>
  <c r="P55" i="11" s="1"/>
  <c r="M71" i="11"/>
  <c r="N71" i="11"/>
  <c r="P71" i="11" s="1"/>
  <c r="N90" i="11"/>
  <c r="P90" i="11" s="1"/>
  <c r="M90" i="11"/>
  <c r="Q114" i="11"/>
  <c r="O215" i="11"/>
  <c r="N215" i="11"/>
  <c r="Q134" i="11"/>
  <c r="P134" i="11"/>
  <c r="N136" i="11"/>
  <c r="P136" i="11" s="1"/>
  <c r="M136" i="11"/>
  <c r="Q147" i="11"/>
  <c r="N153" i="11"/>
  <c r="P153" i="11" s="1"/>
  <c r="M153" i="11"/>
  <c r="A130" i="1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P81" i="11"/>
  <c r="N112" i="11"/>
  <c r="M112" i="11"/>
  <c r="N122" i="11"/>
  <c r="P122" i="11" s="1"/>
  <c r="M130" i="11"/>
  <c r="N130" i="11"/>
  <c r="P130" i="11" s="1"/>
  <c r="Q142" i="11"/>
  <c r="N144" i="11"/>
  <c r="P144" i="11" s="1"/>
  <c r="M144" i="11"/>
  <c r="N159" i="11"/>
  <c r="P159" i="11" s="1"/>
  <c r="M159" i="11"/>
  <c r="N64" i="11"/>
  <c r="P64" i="11" s="1"/>
  <c r="M64" i="11"/>
  <c r="N74" i="11"/>
  <c r="P74" i="11" s="1"/>
  <c r="M74" i="11"/>
  <c r="N50" i="11"/>
  <c r="P50" i="11" s="1"/>
  <c r="M50" i="11"/>
  <c r="M79" i="11"/>
  <c r="N79" i="11"/>
  <c r="P79" i="11" s="1"/>
  <c r="M81" i="11"/>
  <c r="P86" i="11"/>
  <c r="Q131" i="11"/>
  <c r="N137" i="11"/>
  <c r="P137" i="11" s="1"/>
  <c r="M137" i="11"/>
  <c r="Q163" i="11"/>
  <c r="M175" i="11"/>
  <c r="N175" i="11"/>
  <c r="P175" i="11" s="1"/>
  <c r="Q182" i="11"/>
  <c r="Q185" i="11"/>
  <c r="Q207" i="11"/>
  <c r="Q153" i="11"/>
  <c r="M158" i="11"/>
  <c r="N162" i="11"/>
  <c r="P162" i="11" s="1"/>
  <c r="N170" i="11"/>
  <c r="P170" i="11" s="1"/>
  <c r="P171" i="11"/>
  <c r="N174" i="11"/>
  <c r="P174" i="11" s="1"/>
  <c r="N177" i="11"/>
  <c r="P177" i="11" s="1"/>
  <c r="M177" i="11"/>
  <c r="N181" i="11"/>
  <c r="P181" i="11" s="1"/>
  <c r="Q183" i="11"/>
  <c r="N187" i="11"/>
  <c r="P187" i="11" s="1"/>
  <c r="Q192" i="11"/>
  <c r="N194" i="11"/>
  <c r="P194" i="11" s="1"/>
  <c r="M194" i="11"/>
  <c r="N197" i="11"/>
  <c r="P197" i="11" s="1"/>
  <c r="Q199" i="11"/>
  <c r="N205" i="11"/>
  <c r="P205" i="11" s="1"/>
  <c r="N185" i="11"/>
  <c r="P185" i="11" s="1"/>
  <c r="M185" i="11"/>
  <c r="Q194" i="11"/>
  <c r="N207" i="11"/>
  <c r="P207" i="11" s="1"/>
  <c r="M207" i="11"/>
  <c r="N217" i="11"/>
  <c r="P217" i="11" s="1"/>
  <c r="N169" i="11"/>
  <c r="P169" i="11" s="1"/>
  <c r="M169" i="11"/>
  <c r="M173" i="11"/>
  <c r="N176" i="11"/>
  <c r="P176" i="11" s="1"/>
  <c r="Q177" i="11"/>
  <c r="M192" i="11"/>
  <c r="N199" i="11"/>
  <c r="P199" i="11" s="1"/>
  <c r="M199" i="11"/>
  <c r="N202" i="11"/>
  <c r="P202" i="11" s="1"/>
  <c r="M202" i="11"/>
  <c r="Q208" i="11"/>
  <c r="N70" i="11"/>
  <c r="P70" i="11" s="1"/>
  <c r="N87" i="11"/>
  <c r="P87" i="11" s="1"/>
  <c r="N98" i="11"/>
  <c r="P98" i="11" s="1"/>
  <c r="N210" i="11"/>
  <c r="P210" i="11" s="1"/>
  <c r="N214" i="11"/>
  <c r="P214" i="11" s="1"/>
  <c r="N179" i="11"/>
  <c r="P179" i="11" s="1"/>
  <c r="Q190" i="11"/>
  <c r="Q193" i="11"/>
  <c r="Q200" i="11"/>
  <c r="Q202" i="11"/>
  <c r="N208" i="11"/>
  <c r="P208" i="11" s="1"/>
  <c r="M208" i="11"/>
  <c r="N49" i="11"/>
  <c r="M24" i="11"/>
  <c r="M33" i="11"/>
  <c r="M70" i="11"/>
  <c r="M86" i="11"/>
  <c r="M98" i="11"/>
  <c r="N118" i="11"/>
  <c r="P118" i="11" s="1"/>
  <c r="N121" i="11"/>
  <c r="P121" i="11" s="1"/>
  <c r="N128" i="11"/>
  <c r="P128" i="11" s="1"/>
  <c r="M210" i="11"/>
  <c r="M134" i="11"/>
  <c r="N138" i="11"/>
  <c r="P138" i="11" s="1"/>
  <c r="P141" i="11"/>
  <c r="Q145" i="11"/>
  <c r="M150" i="11"/>
  <c r="N154" i="11"/>
  <c r="P154" i="11" s="1"/>
  <c r="Q161" i="11"/>
  <c r="M165" i="11"/>
  <c r="Q166" i="11"/>
  <c r="N168" i="11"/>
  <c r="P168" i="11" s="1"/>
  <c r="Q169" i="11"/>
  <c r="Q184" i="11"/>
  <c r="P184" i="11"/>
  <c r="N186" i="11"/>
  <c r="P186" i="11" s="1"/>
  <c r="M186" i="11"/>
  <c r="N189" i="11"/>
  <c r="P189" i="11" s="1"/>
  <c r="Q191" i="11"/>
  <c r="N200" i="11"/>
  <c r="P200" i="11" s="1"/>
  <c r="M200" i="11"/>
  <c r="Q209" i="11"/>
  <c r="N62" i="11"/>
  <c r="P62" i="11" s="1"/>
  <c r="N82" i="11"/>
  <c r="P82" i="11" s="1"/>
  <c r="Q186" i="11"/>
  <c r="N193" i="11"/>
  <c r="P193" i="11" s="1"/>
  <c r="M193" i="11"/>
  <c r="Q201" i="11"/>
  <c r="Q204" i="11"/>
  <c r="Q24" i="11"/>
  <c r="N38" i="11"/>
  <c r="P38" i="11" s="1"/>
  <c r="N41" i="11"/>
  <c r="P41" i="11" s="1"/>
  <c r="M62" i="11"/>
  <c r="M82" i="11"/>
  <c r="N216" i="11"/>
  <c r="P216" i="11" s="1"/>
  <c r="N131" i="11"/>
  <c r="P131" i="11" s="1"/>
  <c r="N147" i="11"/>
  <c r="P147" i="11" s="1"/>
  <c r="N163" i="11"/>
  <c r="P163" i="11" s="1"/>
  <c r="N178" i="11"/>
  <c r="P178" i="11" s="1"/>
  <c r="M184" i="11"/>
  <c r="N209" i="11"/>
  <c r="P209" i="11" s="1"/>
  <c r="M201" i="11"/>
  <c r="P206" i="11"/>
  <c r="M209" i="11"/>
  <c r="Q44" i="11"/>
  <c r="N59" i="11"/>
  <c r="P59" i="11" s="1"/>
  <c r="M59" i="11"/>
  <c r="AH22" i="11"/>
  <c r="AG22" i="11"/>
  <c r="AH24" i="11"/>
  <c r="AJ24" i="11" s="1"/>
  <c r="AG24" i="11"/>
  <c r="AH27" i="11"/>
  <c r="AJ27" i="11" s="1"/>
  <c r="AG27" i="11"/>
  <c r="AG21" i="11"/>
  <c r="AH21" i="11"/>
  <c r="AH25" i="11"/>
  <c r="AG25" i="11"/>
  <c r="AJ26" i="11"/>
  <c r="AK26" i="11"/>
  <c r="N42" i="11"/>
  <c r="P42" i="11" s="1"/>
  <c r="M42" i="11"/>
  <c r="N23" i="11"/>
  <c r="M23" i="11"/>
  <c r="Q29" i="11"/>
  <c r="Q27" i="11"/>
  <c r="P27" i="11"/>
  <c r="N28" i="11"/>
  <c r="P28" i="11" s="1"/>
  <c r="M28" i="11"/>
  <c r="N22" i="11"/>
  <c r="M22" i="11"/>
  <c r="N67" i="11"/>
  <c r="P67" i="11" s="1"/>
  <c r="M67" i="11"/>
  <c r="N31" i="11"/>
  <c r="P31" i="11" s="1"/>
  <c r="M31" i="11"/>
  <c r="N21" i="11"/>
  <c r="Q21" i="11" s="1"/>
  <c r="M21" i="11"/>
  <c r="N51" i="11"/>
  <c r="P51" i="11" s="1"/>
  <c r="M51" i="11"/>
  <c r="Q31" i="11"/>
  <c r="N30" i="11"/>
  <c r="P30" i="11" s="1"/>
  <c r="N20" i="11"/>
  <c r="Q20" i="11" s="1"/>
  <c r="AH20" i="11"/>
  <c r="AJ20" i="11" s="1"/>
  <c r="N29" i="11"/>
  <c r="P29" i="11" s="1"/>
  <c r="N39" i="11"/>
  <c r="P39" i="11" s="1"/>
  <c r="Q41" i="11"/>
  <c r="N45" i="11"/>
  <c r="P45" i="11" s="1"/>
  <c r="Q46" i="11"/>
  <c r="M49" i="11"/>
  <c r="Q56" i="11"/>
  <c r="N76" i="11"/>
  <c r="P76" i="11" s="1"/>
  <c r="M76" i="11"/>
  <c r="Q80" i="11"/>
  <c r="P80" i="11"/>
  <c r="N83" i="11"/>
  <c r="P83" i="11" s="1"/>
  <c r="M83" i="11"/>
  <c r="Q99" i="11"/>
  <c r="N108" i="11"/>
  <c r="P108" i="11" s="1"/>
  <c r="M108" i="11"/>
  <c r="N212" i="11"/>
  <c r="P212" i="11" s="1"/>
  <c r="M212" i="11"/>
  <c r="P24" i="11"/>
  <c r="Q36" i="11"/>
  <c r="O117" i="11"/>
  <c r="N117" i="11"/>
  <c r="AJ29" i="11"/>
  <c r="N35" i="11"/>
  <c r="P35" i="11" s="1"/>
  <c r="M35" i="11"/>
  <c r="Q51" i="11"/>
  <c r="Q67" i="11"/>
  <c r="O77" i="11"/>
  <c r="N77" i="11"/>
  <c r="Q84" i="11"/>
  <c r="Q88" i="11"/>
  <c r="N91" i="11"/>
  <c r="P91" i="11" s="1"/>
  <c r="M91" i="11"/>
  <c r="Q112" i="11"/>
  <c r="P112" i="11"/>
  <c r="N115" i="11"/>
  <c r="P115" i="11" s="1"/>
  <c r="M115" i="11"/>
  <c r="N124" i="11"/>
  <c r="P124" i="11" s="1"/>
  <c r="M124" i="11"/>
  <c r="Q91" i="11"/>
  <c r="AI34" i="11"/>
  <c r="AI14" i="11" s="1"/>
  <c r="AG26" i="11"/>
  <c r="M27" i="11"/>
  <c r="AH28" i="11"/>
  <c r="N44" i="11"/>
  <c r="P44" i="11" s="1"/>
  <c r="M44" i="11"/>
  <c r="N53" i="11"/>
  <c r="P53" i="11" s="1"/>
  <c r="M53" i="11"/>
  <c r="M58" i="11"/>
  <c r="N60" i="11"/>
  <c r="P60" i="11" s="1"/>
  <c r="M60" i="11"/>
  <c r="N84" i="11"/>
  <c r="P84" i="11" s="1"/>
  <c r="M84" i="11"/>
  <c r="Q92" i="11"/>
  <c r="Q96" i="11"/>
  <c r="N99" i="11"/>
  <c r="P99" i="11" s="1"/>
  <c r="M99" i="11"/>
  <c r="O109" i="11"/>
  <c r="N109" i="11"/>
  <c r="N219" i="11"/>
  <c r="P219" i="11" s="1"/>
  <c r="M219" i="11"/>
  <c r="AG29" i="11"/>
  <c r="O69" i="11"/>
  <c r="N69" i="11"/>
  <c r="N26" i="11"/>
  <c r="P26" i="11" s="1"/>
  <c r="N34" i="11"/>
  <c r="P34" i="11" s="1"/>
  <c r="N37" i="11"/>
  <c r="P37" i="11" s="1"/>
  <c r="P54" i="11"/>
  <c r="Q60" i="11"/>
  <c r="O85" i="11"/>
  <c r="N85" i="11"/>
  <c r="N92" i="11"/>
  <c r="P92" i="11" s="1"/>
  <c r="M92" i="11"/>
  <c r="O213" i="11"/>
  <c r="N213" i="11"/>
  <c r="N43" i="11"/>
  <c r="P43" i="11" s="1"/>
  <c r="M43" i="11"/>
  <c r="Q76" i="11"/>
  <c r="AI30" i="11"/>
  <c r="Q48" i="11"/>
  <c r="Q64" i="11"/>
  <c r="Q68" i="11"/>
  <c r="Q75" i="11"/>
  <c r="O93" i="11"/>
  <c r="N93" i="11"/>
  <c r="N100" i="11"/>
  <c r="P100" i="11" s="1"/>
  <c r="M100" i="11"/>
  <c r="Q107" i="11"/>
  <c r="O125" i="11"/>
  <c r="N125" i="11"/>
  <c r="N211" i="11"/>
  <c r="P211" i="11" s="1"/>
  <c r="M211" i="11"/>
  <c r="Q216" i="11"/>
  <c r="Q40" i="11"/>
  <c r="N36" i="11"/>
  <c r="P36" i="11" s="1"/>
  <c r="M36" i="11"/>
  <c r="N46" i="11"/>
  <c r="P46" i="11" s="1"/>
  <c r="M46" i="11"/>
  <c r="Q59" i="11"/>
  <c r="N68" i="11"/>
  <c r="P68" i="11" s="1"/>
  <c r="M68" i="11"/>
  <c r="Q104" i="11"/>
  <c r="N116" i="11"/>
  <c r="P116" i="11" s="1"/>
  <c r="M116" i="11"/>
  <c r="N123" i="11"/>
  <c r="P123" i="11" s="1"/>
  <c r="M123" i="11"/>
  <c r="Q128" i="11"/>
  <c r="N52" i="11"/>
  <c r="P52" i="11" s="1"/>
  <c r="M52" i="11"/>
  <c r="N61" i="11"/>
  <c r="P61" i="11" s="1"/>
  <c r="M61" i="11"/>
  <c r="Q72" i="11"/>
  <c r="N75" i="11"/>
  <c r="P75" i="11" s="1"/>
  <c r="M75" i="11"/>
  <c r="Q83" i="11"/>
  <c r="O101" i="11"/>
  <c r="N101" i="11"/>
  <c r="N107" i="11"/>
  <c r="P107" i="11" s="1"/>
  <c r="M107" i="11"/>
  <c r="Q120" i="11"/>
  <c r="P49" i="11"/>
  <c r="P57" i="11"/>
  <c r="M87" i="11"/>
  <c r="M95" i="11"/>
  <c r="M103" i="11"/>
  <c r="M111" i="11"/>
  <c r="M119" i="11"/>
  <c r="Q133" i="10"/>
  <c r="Q117" i="10"/>
  <c r="N110" i="10"/>
  <c r="P110" i="10" s="1"/>
  <c r="M110" i="10"/>
  <c r="Q115" i="10"/>
  <c r="N117" i="10"/>
  <c r="P117" i="10" s="1"/>
  <c r="M117" i="10"/>
  <c r="M122" i="10"/>
  <c r="N122" i="10"/>
  <c r="P122" i="10" s="1"/>
  <c r="Q132" i="10"/>
  <c r="Q110" i="10"/>
  <c r="Q111" i="10"/>
  <c r="Q118" i="10"/>
  <c r="Q125" i="10"/>
  <c r="Q123" i="10"/>
  <c r="N119" i="10"/>
  <c r="P119" i="10" s="1"/>
  <c r="M119" i="10"/>
  <c r="N126" i="10"/>
  <c r="P126" i="10" s="1"/>
  <c r="M126" i="10"/>
  <c r="Q131" i="10"/>
  <c r="N133" i="10"/>
  <c r="P133" i="10" s="1"/>
  <c r="M133" i="10"/>
  <c r="M130" i="10"/>
  <c r="N130" i="10"/>
  <c r="P130" i="10" s="1"/>
  <c r="Q126" i="10"/>
  <c r="Q127" i="10"/>
  <c r="Q134" i="10"/>
  <c r="N118" i="10"/>
  <c r="P118" i="10" s="1"/>
  <c r="M118" i="10"/>
  <c r="Q116" i="10"/>
  <c r="P116" i="10"/>
  <c r="N106" i="10"/>
  <c r="P106" i="10" s="1"/>
  <c r="M106" i="10"/>
  <c r="M114" i="10"/>
  <c r="N114" i="10"/>
  <c r="P114" i="10" s="1"/>
  <c r="Q124" i="10"/>
  <c r="N127" i="10"/>
  <c r="P127" i="10" s="1"/>
  <c r="M127" i="10"/>
  <c r="N111" i="10"/>
  <c r="P111" i="10" s="1"/>
  <c r="M111" i="10"/>
  <c r="N125" i="10"/>
  <c r="P125" i="10" s="1"/>
  <c r="M125" i="10"/>
  <c r="Q119" i="10"/>
  <c r="N42" i="10"/>
  <c r="P42" i="10" s="1"/>
  <c r="M98" i="10"/>
  <c r="P113" i="10"/>
  <c r="M116" i="10"/>
  <c r="M124" i="10"/>
  <c r="M132" i="10"/>
  <c r="N36" i="10"/>
  <c r="P36" i="10" s="1"/>
  <c r="N39" i="10"/>
  <c r="P39" i="10" s="1"/>
  <c r="N53" i="10"/>
  <c r="P53" i="10" s="1"/>
  <c r="N139" i="10"/>
  <c r="P139" i="10" s="1"/>
  <c r="N77" i="10"/>
  <c r="P77" i="10" s="1"/>
  <c r="M134" i="10"/>
  <c r="N109" i="10"/>
  <c r="P109" i="10" s="1"/>
  <c r="AJ29" i="10"/>
  <c r="P95" i="10"/>
  <c r="Q95" i="10"/>
  <c r="N102" i="10"/>
  <c r="P102" i="10" s="1"/>
  <c r="M102" i="10"/>
  <c r="M105" i="10"/>
  <c r="N105" i="10"/>
  <c r="P105" i="10" s="1"/>
  <c r="Q107" i="10"/>
  <c r="P107" i="10"/>
  <c r="Q84" i="10"/>
  <c r="Q92" i="10"/>
  <c r="Q103" i="10"/>
  <c r="M84" i="10"/>
  <c r="N84" i="10"/>
  <c r="P84" i="10" s="1"/>
  <c r="M92" i="10"/>
  <c r="N92" i="10"/>
  <c r="P92" i="10" s="1"/>
  <c r="Q100" i="10"/>
  <c r="N80" i="10"/>
  <c r="P80" i="10" s="1"/>
  <c r="M80" i="10"/>
  <c r="Q93" i="10"/>
  <c r="N100" i="10"/>
  <c r="P100" i="10" s="1"/>
  <c r="M100" i="10"/>
  <c r="Q108" i="10"/>
  <c r="Q85" i="10"/>
  <c r="N88" i="10"/>
  <c r="P88" i="10" s="1"/>
  <c r="M88" i="10"/>
  <c r="Q77" i="10"/>
  <c r="N85" i="10"/>
  <c r="P85" i="10" s="1"/>
  <c r="M85" i="10"/>
  <c r="N96" i="10"/>
  <c r="P96" i="10" s="1"/>
  <c r="M96" i="10"/>
  <c r="Q101" i="10"/>
  <c r="P101" i="10"/>
  <c r="N108" i="10"/>
  <c r="P108" i="10" s="1"/>
  <c r="M108" i="10"/>
  <c r="Q86" i="10"/>
  <c r="N104" i="10"/>
  <c r="P104" i="10" s="1"/>
  <c r="M104" i="10"/>
  <c r="Q109" i="10"/>
  <c r="M81" i="10"/>
  <c r="N81" i="10"/>
  <c r="P81" i="10" s="1"/>
  <c r="Q83" i="10"/>
  <c r="P83" i="10"/>
  <c r="N86" i="10"/>
  <c r="P86" i="10" s="1"/>
  <c r="M86" i="10"/>
  <c r="M89" i="10"/>
  <c r="N89" i="10"/>
  <c r="P89" i="10" s="1"/>
  <c r="Q91" i="10"/>
  <c r="Q94" i="10"/>
  <c r="Q87" i="10"/>
  <c r="N94" i="10"/>
  <c r="P94" i="10" s="1"/>
  <c r="M94" i="10"/>
  <c r="M97" i="10"/>
  <c r="N97" i="10"/>
  <c r="P97" i="10" s="1"/>
  <c r="Q99" i="10"/>
  <c r="Q102" i="10"/>
  <c r="M91" i="10"/>
  <c r="M99" i="10"/>
  <c r="M107" i="10"/>
  <c r="M83" i="10"/>
  <c r="Q80" i="10"/>
  <c r="Q81" i="10"/>
  <c r="Q89" i="10"/>
  <c r="P90" i="10"/>
  <c r="M93" i="10"/>
  <c r="P98" i="10"/>
  <c r="M101" i="10"/>
  <c r="M109" i="10"/>
  <c r="N34" i="10"/>
  <c r="P34" i="10" s="1"/>
  <c r="N61" i="10"/>
  <c r="P61" i="10" s="1"/>
  <c r="N59" i="10"/>
  <c r="P59" i="10" s="1"/>
  <c r="N138" i="10"/>
  <c r="P138" i="10" s="1"/>
  <c r="N30" i="10"/>
  <c r="P30" i="10" s="1"/>
  <c r="N35" i="10"/>
  <c r="P35" i="10" s="1"/>
  <c r="M68" i="10"/>
  <c r="M87" i="10"/>
  <c r="M95" i="10"/>
  <c r="M103" i="10"/>
  <c r="AG29" i="10"/>
  <c r="N25" i="10"/>
  <c r="P25" i="10" s="1"/>
  <c r="N62" i="10"/>
  <c r="P62" i="10" s="1"/>
  <c r="A65" i="10"/>
  <c r="A66" i="10" s="1"/>
  <c r="A67" i="10" s="1"/>
  <c r="A68" i="10" s="1"/>
  <c r="A69" i="10" s="1"/>
  <c r="A70" i="10" s="1"/>
  <c r="A71" i="10" s="1"/>
  <c r="A72" i="10" s="1"/>
  <c r="A73" i="10" s="1"/>
  <c r="A74" i="10" s="1"/>
  <c r="A75" i="10" s="1"/>
  <c r="A76" i="10" s="1"/>
  <c r="A77" i="10" s="1"/>
  <c r="A78" i="10" s="1"/>
  <c r="A79" i="10" s="1"/>
  <c r="N31" i="10"/>
  <c r="P31" i="10" s="1"/>
  <c r="M31" i="10"/>
  <c r="Q34" i="10"/>
  <c r="N49" i="10"/>
  <c r="P49" i="10" s="1"/>
  <c r="M49" i="10"/>
  <c r="M52" i="10"/>
  <c r="N52" i="10"/>
  <c r="P52" i="10" s="1"/>
  <c r="M58" i="10"/>
  <c r="N58" i="10"/>
  <c r="P58" i="10" s="1"/>
  <c r="N63" i="10"/>
  <c r="P63" i="10" s="1"/>
  <c r="M63" i="10"/>
  <c r="N137" i="10"/>
  <c r="P137" i="10" s="1"/>
  <c r="M137" i="10"/>
  <c r="Q65" i="10"/>
  <c r="AH23" i="10"/>
  <c r="AK23" i="10" s="1"/>
  <c r="AG23" i="10"/>
  <c r="Q26" i="10"/>
  <c r="AK29" i="10"/>
  <c r="Q55" i="10"/>
  <c r="Q64" i="10"/>
  <c r="M65" i="10"/>
  <c r="N65" i="10"/>
  <c r="P65" i="10" s="1"/>
  <c r="Q68" i="10"/>
  <c r="P68" i="10"/>
  <c r="M75" i="10"/>
  <c r="N75" i="10"/>
  <c r="P75" i="10" s="1"/>
  <c r="N50" i="10"/>
  <c r="P50" i="10" s="1"/>
  <c r="M50" i="10"/>
  <c r="M55" i="10"/>
  <c r="N55" i="10"/>
  <c r="P55" i="10" s="1"/>
  <c r="M64" i="10"/>
  <c r="N64" i="10"/>
  <c r="P64" i="10" s="1"/>
  <c r="M20" i="10"/>
  <c r="N20" i="10"/>
  <c r="Q20" i="10" s="1"/>
  <c r="Q56" i="10"/>
  <c r="Q135" i="10"/>
  <c r="Q70" i="10"/>
  <c r="M73" i="10"/>
  <c r="N73" i="10"/>
  <c r="P73" i="10" s="1"/>
  <c r="Q76" i="10"/>
  <c r="Q30" i="10"/>
  <c r="Q47" i="10"/>
  <c r="AH22" i="10"/>
  <c r="AG22" i="10"/>
  <c r="N24" i="10"/>
  <c r="Q24" i="10" s="1"/>
  <c r="M24" i="10"/>
  <c r="M29" i="10"/>
  <c r="N29" i="10"/>
  <c r="P29" i="10" s="1"/>
  <c r="M30" i="10"/>
  <c r="N44" i="10"/>
  <c r="P44" i="10" s="1"/>
  <c r="M44" i="10"/>
  <c r="N47" i="10"/>
  <c r="P47" i="10" s="1"/>
  <c r="M47" i="10"/>
  <c r="M56" i="10"/>
  <c r="N56" i="10"/>
  <c r="P56" i="10" s="1"/>
  <c r="M135" i="10"/>
  <c r="N135" i="10"/>
  <c r="P135" i="10" s="1"/>
  <c r="N70" i="10"/>
  <c r="P70" i="10" s="1"/>
  <c r="M70" i="10"/>
  <c r="Q78" i="10"/>
  <c r="AJ26" i="10"/>
  <c r="AK26" i="10"/>
  <c r="Q48" i="10"/>
  <c r="Q57" i="10"/>
  <c r="Q71" i="10"/>
  <c r="N78" i="10"/>
  <c r="P78" i="10" s="1"/>
  <c r="M78" i="10"/>
  <c r="Q73" i="10"/>
  <c r="N23" i="10"/>
  <c r="P23" i="10" s="1"/>
  <c r="M23" i="10"/>
  <c r="N33" i="10"/>
  <c r="P33" i="10" s="1"/>
  <c r="M33" i="10"/>
  <c r="N48" i="10"/>
  <c r="P48" i="10" s="1"/>
  <c r="M48" i="10"/>
  <c r="M57" i="10"/>
  <c r="N57" i="10"/>
  <c r="P57" i="10" s="1"/>
  <c r="N136" i="10"/>
  <c r="P136" i="10" s="1"/>
  <c r="M136" i="10"/>
  <c r="N71" i="10"/>
  <c r="P71" i="10" s="1"/>
  <c r="M71" i="10"/>
  <c r="Q79" i="10"/>
  <c r="AG20" i="10"/>
  <c r="AH20" i="10"/>
  <c r="AK20" i="10" s="1"/>
  <c r="M38" i="10"/>
  <c r="N38" i="10"/>
  <c r="P38" i="10" s="1"/>
  <c r="AG24" i="10"/>
  <c r="AH24" i="10"/>
  <c r="AK24" i="10" s="1"/>
  <c r="M27" i="10"/>
  <c r="N27" i="10"/>
  <c r="P27" i="10" s="1"/>
  <c r="Q49" i="10"/>
  <c r="Q63" i="10"/>
  <c r="M67" i="10"/>
  <c r="N67" i="10"/>
  <c r="P67" i="10" s="1"/>
  <c r="Q72" i="10"/>
  <c r="N79" i="10"/>
  <c r="P79" i="10" s="1"/>
  <c r="M79" i="10"/>
  <c r="M51" i="10"/>
  <c r="M54" i="10"/>
  <c r="M138" i="10"/>
  <c r="M69" i="10"/>
  <c r="N76" i="10"/>
  <c r="P76" i="10" s="1"/>
  <c r="M77" i="10"/>
  <c r="AI30" i="10"/>
  <c r="N43" i="10"/>
  <c r="P43" i="10" s="1"/>
  <c r="N46" i="10"/>
  <c r="P46" i="10" s="1"/>
  <c r="N60" i="10"/>
  <c r="P60" i="10" s="1"/>
  <c r="N72" i="10"/>
  <c r="P72" i="10" s="1"/>
  <c r="Q23" i="10"/>
  <c r="M26" i="10"/>
  <c r="AG26" i="10"/>
  <c r="AH27" i="10"/>
  <c r="AJ27" i="10" s="1"/>
  <c r="M36" i="10"/>
  <c r="M39" i="10"/>
  <c r="M40" i="10"/>
  <c r="M41" i="10"/>
  <c r="M42" i="10"/>
  <c r="M59" i="10"/>
  <c r="M62" i="10"/>
  <c r="M66" i="10"/>
  <c r="M74" i="10"/>
  <c r="M28" i="10"/>
  <c r="N28" i="10"/>
  <c r="P28" i="10" s="1"/>
  <c r="Q32" i="10"/>
  <c r="AH25" i="10"/>
  <c r="AG25" i="10"/>
  <c r="M21" i="10"/>
  <c r="N21" i="10"/>
  <c r="Q37" i="10"/>
  <c r="Q31" i="10"/>
  <c r="N22" i="10"/>
  <c r="M22" i="10"/>
  <c r="Q25" i="10"/>
  <c r="O140" i="10"/>
  <c r="Q28" i="10"/>
  <c r="M25" i="10"/>
  <c r="M53" i="10"/>
  <c r="M61" i="10"/>
  <c r="M139" i="10"/>
  <c r="AH21" i="10"/>
  <c r="AH28" i="10"/>
  <c r="N32" i="10"/>
  <c r="P32" i="10" s="1"/>
  <c r="N37" i="10"/>
  <c r="P37" i="10" s="1"/>
  <c r="Q42" i="10"/>
  <c r="N45" i="10"/>
  <c r="P45" i="10" s="1"/>
  <c r="Q50" i="10"/>
  <c r="Q58" i="10"/>
  <c r="AI34" i="10"/>
  <c r="AI14" i="10" s="1"/>
  <c r="O144" i="10"/>
  <c r="O14" i="10" s="1"/>
  <c r="M56" i="9"/>
  <c r="N56" i="9"/>
  <c r="P56" i="9" s="1"/>
  <c r="Q50" i="9"/>
  <c r="N54" i="9"/>
  <c r="P54" i="9" s="1"/>
  <c r="M54" i="9"/>
  <c r="Q57" i="9"/>
  <c r="N50" i="9"/>
  <c r="P50" i="9" s="1"/>
  <c r="M50" i="9"/>
  <c r="Q59" i="9"/>
  <c r="Q51" i="9"/>
  <c r="M65" i="9"/>
  <c r="N65" i="9"/>
  <c r="P65" i="9" s="1"/>
  <c r="Q58" i="9"/>
  <c r="Q55" i="9"/>
  <c r="P55" i="9"/>
  <c r="N58" i="9"/>
  <c r="P58" i="9" s="1"/>
  <c r="M58" i="9"/>
  <c r="N52" i="9"/>
  <c r="P52" i="9" s="1"/>
  <c r="M52" i="9"/>
  <c r="Q56" i="9"/>
  <c r="N59" i="9"/>
  <c r="P59" i="9" s="1"/>
  <c r="M59" i="9"/>
  <c r="M64" i="9"/>
  <c r="M57" i="9"/>
  <c r="N51" i="9"/>
  <c r="P51" i="9" s="1"/>
  <c r="M66" i="9"/>
  <c r="N66" i="9"/>
  <c r="P66" i="9" s="1"/>
  <c r="Q66" i="9"/>
  <c r="Q67" i="9"/>
  <c r="N44" i="9"/>
  <c r="P44" i="9" s="1"/>
  <c r="M44" i="9"/>
  <c r="Q65" i="9"/>
  <c r="O43" i="9"/>
  <c r="Q43" i="9" s="1"/>
  <c r="M46" i="9"/>
  <c r="N41" i="9"/>
  <c r="P41" i="9" s="1"/>
  <c r="M45" i="9"/>
  <c r="P64" i="9"/>
  <c r="M67" i="9"/>
  <c r="Q42" i="9"/>
  <c r="Q47" i="9"/>
  <c r="N42" i="9"/>
  <c r="P42" i="9" s="1"/>
  <c r="M42" i="9"/>
  <c r="Q40" i="9"/>
  <c r="M35" i="9"/>
  <c r="N35" i="9"/>
  <c r="P35" i="9" s="1"/>
  <c r="Q48" i="9"/>
  <c r="N40" i="9"/>
  <c r="P40" i="9" s="1"/>
  <c r="M40" i="9"/>
  <c r="N48" i="9"/>
  <c r="P48" i="9" s="1"/>
  <c r="M48" i="9"/>
  <c r="Q41" i="9"/>
  <c r="Q49" i="9"/>
  <c r="P49" i="9"/>
  <c r="M47" i="9"/>
  <c r="M41" i="9"/>
  <c r="P46" i="9"/>
  <c r="M49" i="9"/>
  <c r="N69" i="9"/>
  <c r="P69" i="9" s="1"/>
  <c r="M60" i="9"/>
  <c r="N60" i="9"/>
  <c r="P60" i="9" s="1"/>
  <c r="Q61" i="9"/>
  <c r="N36" i="9"/>
  <c r="P36" i="9" s="1"/>
  <c r="M36" i="9"/>
  <c r="N61" i="9"/>
  <c r="P61" i="9" s="1"/>
  <c r="M61" i="9"/>
  <c r="N28" i="9"/>
  <c r="P28" i="9" s="1"/>
  <c r="N62" i="9"/>
  <c r="P62" i="9" s="1"/>
  <c r="N31" i="9"/>
  <c r="P31" i="9" s="1"/>
  <c r="M31" i="9"/>
  <c r="Q37" i="9"/>
  <c r="M20" i="9"/>
  <c r="N20" i="9"/>
  <c r="Q20" i="9" s="1"/>
  <c r="N21" i="9"/>
  <c r="Q21" i="9" s="1"/>
  <c r="M21" i="9"/>
  <c r="Q38" i="9"/>
  <c r="N63" i="9"/>
  <c r="P63" i="9" s="1"/>
  <c r="M63" i="9"/>
  <c r="N38" i="9"/>
  <c r="P38" i="9" s="1"/>
  <c r="M38" i="9"/>
  <c r="Q39" i="9"/>
  <c r="N68" i="9"/>
  <c r="P68" i="9" s="1"/>
  <c r="M68" i="9"/>
  <c r="N39" i="9"/>
  <c r="P39" i="9" s="1"/>
  <c r="M39" i="9"/>
  <c r="N37" i="9"/>
  <c r="P37" i="9" s="1"/>
  <c r="A35" i="9"/>
  <c r="A36" i="9" s="1"/>
  <c r="A37" i="9" s="1"/>
  <c r="A38" i="9" s="1"/>
  <c r="A39" i="9" s="1"/>
  <c r="N26" i="9"/>
  <c r="P26" i="9" s="1"/>
  <c r="AH27" i="9"/>
  <c r="AJ27" i="9" s="1"/>
  <c r="AI30" i="9"/>
  <c r="AH20" i="9"/>
  <c r="AK20" i="9" s="1"/>
  <c r="AK21" i="9"/>
  <c r="AK28" i="9"/>
  <c r="AJ28" i="9"/>
  <c r="Q30" i="9"/>
  <c r="N22" i="9"/>
  <c r="P22" i="9" s="1"/>
  <c r="M22" i="9"/>
  <c r="AK22" i="9"/>
  <c r="AJ22" i="9"/>
  <c r="AH24" i="9"/>
  <c r="AG24" i="9"/>
  <c r="Q26" i="9"/>
  <c r="AG29" i="9"/>
  <c r="AH29" i="9"/>
  <c r="N23" i="9"/>
  <c r="M23" i="9"/>
  <c r="P24" i="9"/>
  <c r="AH26" i="9"/>
  <c r="AG26" i="9"/>
  <c r="M29" i="9"/>
  <c r="N29" i="9"/>
  <c r="P29" i="9" s="1"/>
  <c r="M33" i="9"/>
  <c r="N33" i="9"/>
  <c r="P33" i="9" s="1"/>
  <c r="AG25" i="9"/>
  <c r="AH25" i="9"/>
  <c r="Q27" i="9"/>
  <c r="AG23" i="9"/>
  <c r="AH23" i="9"/>
  <c r="Q34" i="9"/>
  <c r="AG21" i="9"/>
  <c r="M32" i="9"/>
  <c r="AI34" i="9"/>
  <c r="AI14" i="9" s="1"/>
  <c r="Q24" i="9"/>
  <c r="N25" i="9"/>
  <c r="Q60" i="9"/>
  <c r="M69" i="9"/>
  <c r="AG22" i="9"/>
  <c r="M26" i="9"/>
  <c r="AK27" i="9"/>
  <c r="AJ21" i="9"/>
  <c r="N30" i="9"/>
  <c r="P30" i="9" s="1"/>
  <c r="N34" i="9"/>
  <c r="P34" i="9" s="1"/>
  <c r="M24" i="9"/>
  <c r="N27" i="9"/>
  <c r="P27" i="9" s="1"/>
  <c r="AG28" i="9"/>
  <c r="AI20" i="7"/>
  <c r="AI21" i="7"/>
  <c r="AI22" i="7"/>
  <c r="AI23" i="7"/>
  <c r="AI24" i="7"/>
  <c r="AI25" i="7"/>
  <c r="AI27" i="7"/>
  <c r="AI28" i="7"/>
  <c r="B39" i="7"/>
  <c r="I38" i="7"/>
  <c r="K38" i="7" s="1"/>
  <c r="D38" i="7"/>
  <c r="O38" i="7" s="1"/>
  <c r="Q38" i="7" s="1"/>
  <c r="I37" i="7"/>
  <c r="K37" i="7" s="1"/>
  <c r="D37" i="7"/>
  <c r="O37" i="7" s="1"/>
  <c r="Q37" i="7" s="1"/>
  <c r="I36" i="7"/>
  <c r="K36" i="7" s="1"/>
  <c r="D36" i="7"/>
  <c r="O36" i="7" s="1"/>
  <c r="Q36" i="7" s="1"/>
  <c r="I35" i="7"/>
  <c r="K35" i="7" s="1"/>
  <c r="D35" i="7"/>
  <c r="O35" i="7" s="1"/>
  <c r="Q35" i="7" s="1"/>
  <c r="I34" i="7"/>
  <c r="K34" i="7" s="1"/>
  <c r="D34" i="7"/>
  <c r="O34" i="7" s="1"/>
  <c r="Q34" i="7" s="1"/>
  <c r="I33" i="7"/>
  <c r="K33" i="7" s="1"/>
  <c r="D33" i="7"/>
  <c r="O33" i="7" s="1"/>
  <c r="Q33" i="7" s="1"/>
  <c r="I32" i="7"/>
  <c r="K32" i="7" s="1"/>
  <c r="D32" i="7"/>
  <c r="O32" i="7" s="1"/>
  <c r="Q32" i="7" s="1"/>
  <c r="I31" i="7"/>
  <c r="K31" i="7" s="1"/>
  <c r="D31" i="7"/>
  <c r="O31" i="7" s="1"/>
  <c r="Q31" i="7" s="1"/>
  <c r="I30" i="7"/>
  <c r="K30" i="7" s="1"/>
  <c r="D30" i="7"/>
  <c r="O30" i="7" s="1"/>
  <c r="Q30" i="7" s="1"/>
  <c r="V29" i="7"/>
  <c r="I29" i="7"/>
  <c r="K29" i="7" s="1"/>
  <c r="D29" i="7"/>
  <c r="O29" i="7" s="1"/>
  <c r="Q29" i="7" s="1"/>
  <c r="AC28" i="7"/>
  <c r="AE28" i="7" s="1"/>
  <c r="AB28" i="7"/>
  <c r="I28" i="7"/>
  <c r="K28" i="7" s="1"/>
  <c r="D28" i="7"/>
  <c r="O28" i="7" s="1"/>
  <c r="Q28" i="7" s="1"/>
  <c r="AC27" i="7"/>
  <c r="AE27" i="7" s="1"/>
  <c r="AB27" i="7"/>
  <c r="I27" i="7"/>
  <c r="K27" i="7" s="1"/>
  <c r="D27" i="7"/>
  <c r="O27" i="7" s="1"/>
  <c r="Q27" i="7" s="1"/>
  <c r="AC26" i="7"/>
  <c r="AE26" i="7" s="1"/>
  <c r="AB26" i="7"/>
  <c r="X26" i="7"/>
  <c r="AI26" i="7" s="1"/>
  <c r="I26" i="7"/>
  <c r="K26" i="7" s="1"/>
  <c r="D26" i="7"/>
  <c r="O26" i="7" s="1"/>
  <c r="Q26" i="7" s="1"/>
  <c r="AC25" i="7"/>
  <c r="AE25" i="7" s="1"/>
  <c r="AB25" i="7"/>
  <c r="I25" i="7"/>
  <c r="K25" i="7" s="1"/>
  <c r="D25" i="7"/>
  <c r="O25" i="7" s="1"/>
  <c r="Q25" i="7" s="1"/>
  <c r="AB24" i="7"/>
  <c r="AC24" i="7" s="1"/>
  <c r="AE24" i="7" s="1"/>
  <c r="AH24" i="7" s="1"/>
  <c r="I24" i="7"/>
  <c r="K24" i="7" s="1"/>
  <c r="M24" i="7" s="1"/>
  <c r="H24" i="7"/>
  <c r="D24" i="7"/>
  <c r="O24" i="7" s="1"/>
  <c r="AB23" i="7"/>
  <c r="AC23" i="7" s="1"/>
  <c r="AE23" i="7" s="1"/>
  <c r="O23" i="7"/>
  <c r="I23" i="7"/>
  <c r="K23" i="7" s="1"/>
  <c r="H23" i="7"/>
  <c r="AC22" i="7"/>
  <c r="AE22" i="7" s="1"/>
  <c r="AB22" i="7"/>
  <c r="O22" i="7"/>
  <c r="I22" i="7"/>
  <c r="K22" i="7" s="1"/>
  <c r="H22" i="7"/>
  <c r="AC21" i="7"/>
  <c r="AE21" i="7" s="1"/>
  <c r="AH21" i="7" s="1"/>
  <c r="AB21" i="7"/>
  <c r="O21" i="7"/>
  <c r="H21" i="7"/>
  <c r="I21" i="7" s="1"/>
  <c r="K21" i="7" s="1"/>
  <c r="AC20" i="7"/>
  <c r="AE20" i="7" s="1"/>
  <c r="AH20" i="7" s="1"/>
  <c r="AB20" i="7"/>
  <c r="U20" i="7"/>
  <c r="U21" i="7" s="1"/>
  <c r="U22" i="7" s="1"/>
  <c r="U23" i="7" s="1"/>
  <c r="U24" i="7" s="1"/>
  <c r="U25" i="7" s="1"/>
  <c r="U26" i="7" s="1"/>
  <c r="U27" i="7" s="1"/>
  <c r="O20" i="7"/>
  <c r="H20" i="7"/>
  <c r="I20" i="7" s="1"/>
  <c r="K20" i="7" s="1"/>
  <c r="N20" i="7" s="1"/>
  <c r="A20" i="7"/>
  <c r="A21" i="7" s="1"/>
  <c r="A22" i="7" s="1"/>
  <c r="A23" i="7" s="1"/>
  <c r="A24" i="7" s="1"/>
  <c r="A25" i="7" s="1"/>
  <c r="A26" i="7" s="1"/>
  <c r="A27" i="7" s="1"/>
  <c r="A28" i="7" s="1"/>
  <c r="A29" i="7" s="1"/>
  <c r="A30" i="7" s="1"/>
  <c r="A31" i="7" s="1"/>
  <c r="A32" i="7" s="1"/>
  <c r="A33" i="7" s="1"/>
  <c r="A34" i="7" s="1"/>
  <c r="A35" i="7" s="1"/>
  <c r="A36" i="7" s="1"/>
  <c r="A37" i="7" s="1"/>
  <c r="A38" i="7" s="1"/>
  <c r="AI19" i="7"/>
  <c r="AC19" i="7"/>
  <c r="AE19" i="7" s="1"/>
  <c r="AH19" i="7" s="1"/>
  <c r="AB19" i="7"/>
  <c r="O19" i="7"/>
  <c r="I19" i="7"/>
  <c r="K19" i="7" s="1"/>
  <c r="N19" i="7" s="1"/>
  <c r="H19" i="7"/>
  <c r="AK23" i="11" l="1"/>
  <c r="AJ19" i="7"/>
  <c r="AJ20" i="10"/>
  <c r="P21" i="9"/>
  <c r="AK26" i="12"/>
  <c r="AK20" i="11"/>
  <c r="N25" i="7"/>
  <c r="O70" i="9"/>
  <c r="N29" i="7"/>
  <c r="P29" i="7" s="1"/>
  <c r="AK19" i="7"/>
  <c r="AK27" i="11"/>
  <c r="AH27" i="7"/>
  <c r="AK27" i="7" s="1"/>
  <c r="AG27" i="7"/>
  <c r="AH28" i="7"/>
  <c r="AK28" i="7" s="1"/>
  <c r="AG28" i="7"/>
  <c r="AH25" i="7"/>
  <c r="AG25" i="7"/>
  <c r="AH26" i="7"/>
  <c r="AJ26" i="7" s="1"/>
  <c r="AG26" i="7"/>
  <c r="AG19" i="7"/>
  <c r="AG20" i="7"/>
  <c r="N27" i="7"/>
  <c r="P27" i="7" s="1"/>
  <c r="N28" i="7"/>
  <c r="N33" i="7"/>
  <c r="P33" i="7" s="1"/>
  <c r="N35" i="7"/>
  <c r="O74" i="9"/>
  <c r="O14" i="9" s="1"/>
  <c r="N30" i="7"/>
  <c r="AJ25" i="7"/>
  <c r="AK24" i="11"/>
  <c r="AK27" i="12"/>
  <c r="N32" i="7"/>
  <c r="P125" i="12"/>
  <c r="AK25" i="12"/>
  <c r="N320" i="12"/>
  <c r="O324" i="12"/>
  <c r="O14" i="12" s="1"/>
  <c r="P312" i="12"/>
  <c r="AK22" i="12"/>
  <c r="AH34" i="12"/>
  <c r="AH14" i="12" s="1"/>
  <c r="Q179" i="12"/>
  <c r="P179" i="12"/>
  <c r="AJ21" i="12"/>
  <c r="AJ29" i="12"/>
  <c r="N324" i="12"/>
  <c r="N14" i="12" s="1"/>
  <c r="Q89" i="12"/>
  <c r="P89" i="12"/>
  <c r="AH30" i="12"/>
  <c r="AJ30" i="12" s="1"/>
  <c r="Q315" i="12"/>
  <c r="P315" i="12"/>
  <c r="O320" i="12"/>
  <c r="Q171" i="12"/>
  <c r="P171" i="12"/>
  <c r="P24" i="10"/>
  <c r="O220" i="11"/>
  <c r="Q215" i="11"/>
  <c r="P215" i="11"/>
  <c r="P25" i="11"/>
  <c r="AH30" i="11"/>
  <c r="AJ30" i="11" s="1"/>
  <c r="P21" i="11"/>
  <c r="Q117" i="11"/>
  <c r="P117" i="11"/>
  <c r="Q101" i="11"/>
  <c r="P101" i="11"/>
  <c r="Q109" i="11"/>
  <c r="P109" i="11"/>
  <c r="P20" i="11"/>
  <c r="AK25" i="11"/>
  <c r="AJ25" i="11"/>
  <c r="AJ22" i="11"/>
  <c r="AK22" i="11"/>
  <c r="Q85" i="11"/>
  <c r="P85" i="11"/>
  <c r="AH34" i="11"/>
  <c r="AH14" i="11" s="1"/>
  <c r="Q22" i="11"/>
  <c r="P22" i="11"/>
  <c r="AK21" i="11"/>
  <c r="AJ21" i="11"/>
  <c r="Q93" i="11"/>
  <c r="P93" i="11"/>
  <c r="Q77" i="11"/>
  <c r="P77" i="11"/>
  <c r="N220" i="11"/>
  <c r="N224" i="11"/>
  <c r="N14" i="11" s="1"/>
  <c r="P23" i="11"/>
  <c r="Q23" i="11"/>
  <c r="Q213" i="11"/>
  <c r="P213" i="11"/>
  <c r="P69" i="11"/>
  <c r="Q69" i="11"/>
  <c r="Q125" i="11"/>
  <c r="P125" i="11"/>
  <c r="AK28" i="11"/>
  <c r="AJ28" i="11"/>
  <c r="O224" i="11"/>
  <c r="O14" i="11" s="1"/>
  <c r="P20" i="10"/>
  <c r="AJ23" i="10"/>
  <c r="AK27" i="10"/>
  <c r="A80" i="10"/>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H30" i="10"/>
  <c r="AJ30" i="10" s="1"/>
  <c r="AJ22" i="10"/>
  <c r="AK22" i="10"/>
  <c r="AJ24" i="10"/>
  <c r="Q22" i="10"/>
  <c r="P22" i="10"/>
  <c r="Q21" i="10"/>
  <c r="P21" i="10"/>
  <c r="AK21" i="10"/>
  <c r="AJ21" i="10"/>
  <c r="N144" i="10"/>
  <c r="N14" i="10" s="1"/>
  <c r="AH34" i="10"/>
  <c r="AH14" i="10" s="1"/>
  <c r="AK25" i="10"/>
  <c r="AJ25" i="10"/>
  <c r="N140" i="10"/>
  <c r="P140" i="10" s="1"/>
  <c r="AK28" i="10"/>
  <c r="AJ28" i="10"/>
  <c r="P43" i="9"/>
  <c r="A40" i="9"/>
  <c r="A41" i="9" s="1"/>
  <c r="A42" i="9" s="1"/>
  <c r="A43" i="9" s="1"/>
  <c r="A44" i="9" s="1"/>
  <c r="A45" i="9" s="1"/>
  <c r="A46" i="9" s="1"/>
  <c r="A47" i="9" s="1"/>
  <c r="A48" i="9" s="1"/>
  <c r="A49" i="9" s="1"/>
  <c r="P20" i="9"/>
  <c r="AH30" i="9"/>
  <c r="AJ30" i="9" s="1"/>
  <c r="AJ20" i="9"/>
  <c r="N74" i="9"/>
  <c r="N14" i="9" s="1"/>
  <c r="N70" i="9"/>
  <c r="P23" i="9"/>
  <c r="Q23" i="9"/>
  <c r="AK29" i="9"/>
  <c r="AJ29" i="9"/>
  <c r="AH34" i="9"/>
  <c r="AH14" i="9" s="1"/>
  <c r="AJ26" i="9"/>
  <c r="AK26" i="9"/>
  <c r="Q25" i="9"/>
  <c r="P25" i="9"/>
  <c r="AJ25" i="9"/>
  <c r="AK25" i="9"/>
  <c r="Q22" i="9"/>
  <c r="AJ23" i="9"/>
  <c r="AK23" i="9"/>
  <c r="AJ24" i="9"/>
  <c r="AK24" i="9"/>
  <c r="AK20" i="7"/>
  <c r="AI33" i="7"/>
  <c r="AI13" i="7" s="1"/>
  <c r="AK25" i="7"/>
  <c r="AI29" i="7"/>
  <c r="AK24" i="7"/>
  <c r="AJ24" i="7"/>
  <c r="AG24" i="7"/>
  <c r="N31" i="7"/>
  <c r="P31" i="7" s="1"/>
  <c r="M31" i="7"/>
  <c r="N37" i="7"/>
  <c r="P37" i="7" s="1"/>
  <c r="M37" i="7"/>
  <c r="M38" i="7"/>
  <c r="N38" i="7"/>
  <c r="P38" i="7" s="1"/>
  <c r="N34" i="7"/>
  <c r="P34" i="7" s="1"/>
  <c r="M34" i="7"/>
  <c r="M36" i="7"/>
  <c r="N36" i="7"/>
  <c r="P36" i="7" s="1"/>
  <c r="N26" i="7"/>
  <c r="P26" i="7" s="1"/>
  <c r="M26" i="7"/>
  <c r="M32" i="7"/>
  <c r="M28" i="7"/>
  <c r="AH23" i="7"/>
  <c r="AG23" i="7"/>
  <c r="AG22" i="7"/>
  <c r="AH22" i="7"/>
  <c r="N24" i="7"/>
  <c r="Q24" i="7" s="1"/>
  <c r="N23" i="7"/>
  <c r="P23" i="7" s="1"/>
  <c r="M23" i="7"/>
  <c r="N22" i="7"/>
  <c r="P22" i="7" s="1"/>
  <c r="M22" i="7"/>
  <c r="N21" i="7"/>
  <c r="M21" i="7"/>
  <c r="Q19" i="7"/>
  <c r="P19" i="7"/>
  <c r="M19" i="7"/>
  <c r="AK21" i="7"/>
  <c r="AJ21" i="7"/>
  <c r="P35" i="7"/>
  <c r="Q20" i="7"/>
  <c r="P20" i="7"/>
  <c r="O39" i="7"/>
  <c r="AG21" i="7"/>
  <c r="M25" i="7"/>
  <c r="M29" i="7"/>
  <c r="P30" i="7"/>
  <c r="M33" i="7"/>
  <c r="O43" i="7"/>
  <c r="O13" i="7" s="1"/>
  <c r="AJ27" i="7"/>
  <c r="P28" i="7"/>
  <c r="P32" i="7"/>
  <c r="P25" i="7"/>
  <c r="AJ20" i="7"/>
  <c r="M20" i="7"/>
  <c r="M27" i="7"/>
  <c r="M30" i="7"/>
  <c r="M35" i="7"/>
  <c r="D26" i="2"/>
  <c r="D27" i="2"/>
  <c r="D28" i="2"/>
  <c r="D29" i="2"/>
  <c r="D30" i="2"/>
  <c r="D31" i="2"/>
  <c r="D32" i="2"/>
  <c r="D33" i="2"/>
  <c r="D34" i="2"/>
  <c r="D35" i="2"/>
  <c r="D36" i="2"/>
  <c r="D37" i="2"/>
  <c r="D38" i="2"/>
  <c r="D39" i="2"/>
  <c r="D25" i="2"/>
  <c r="X27" i="2"/>
  <c r="AI27" i="2" s="1"/>
  <c r="H25" i="2"/>
  <c r="P70" i="9" l="1"/>
  <c r="AJ28" i="7"/>
  <c r="AK26" i="7"/>
  <c r="AH29" i="7"/>
  <c r="AJ29" i="7" s="1"/>
  <c r="P220" i="11"/>
  <c r="AH33" i="7"/>
  <c r="AH13" i="7" s="1"/>
  <c r="AJ34" i="12"/>
  <c r="AJ14" i="12" s="1"/>
  <c r="P324" i="12"/>
  <c r="P14" i="12" s="1"/>
  <c r="P320" i="12"/>
  <c r="P144" i="10"/>
  <c r="P14" i="10" s="1"/>
  <c r="AJ34" i="11"/>
  <c r="AJ14" i="11" s="1"/>
  <c r="P224" i="11"/>
  <c r="P14" i="11" s="1"/>
  <c r="A110" i="10"/>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J34" i="10"/>
  <c r="AJ14" i="10" s="1"/>
  <c r="A50" i="9"/>
  <c r="A51" i="9" s="1"/>
  <c r="A52" i="9" s="1"/>
  <c r="A53" i="9" s="1"/>
  <c r="A54" i="9" s="1"/>
  <c r="A55" i="9" s="1"/>
  <c r="A56" i="9" s="1"/>
  <c r="A57" i="9" s="1"/>
  <c r="A58" i="9" s="1"/>
  <c r="A59" i="9" s="1"/>
  <c r="A60" i="9" s="1"/>
  <c r="A61" i="9" s="1"/>
  <c r="A62" i="9" s="1"/>
  <c r="A63" i="9" s="1"/>
  <c r="A64" i="9" s="1"/>
  <c r="A65" i="9" s="1"/>
  <c r="A66" i="9" s="1"/>
  <c r="A67" i="9" s="1"/>
  <c r="A68" i="9" s="1"/>
  <c r="A69" i="9" s="1"/>
  <c r="P74" i="9"/>
  <c r="P14" i="9" s="1"/>
  <c r="AJ34" i="9"/>
  <c r="AJ14" i="9" s="1"/>
  <c r="Q22" i="7"/>
  <c r="P24" i="7"/>
  <c r="Q23" i="7"/>
  <c r="N39" i="7"/>
  <c r="P39" i="7" s="1"/>
  <c r="AJ23" i="7"/>
  <c r="AK23" i="7"/>
  <c r="AK22" i="7"/>
  <c r="AJ22" i="7"/>
  <c r="N43" i="7"/>
  <c r="N13" i="7" s="1"/>
  <c r="Q21" i="7"/>
  <c r="P21" i="7"/>
  <c r="P43" i="7" l="1"/>
  <c r="P13" i="7" s="1"/>
  <c r="AJ33" i="7"/>
  <c r="AJ13" i="7" s="1"/>
  <c r="B40" i="2" l="1"/>
  <c r="O39" i="2"/>
  <c r="Q39" i="2" s="1"/>
  <c r="I39" i="2"/>
  <c r="K39" i="2" s="1"/>
  <c r="O38" i="2"/>
  <c r="Q38" i="2" s="1"/>
  <c r="I38" i="2"/>
  <c r="K38" i="2" s="1"/>
  <c r="O37" i="2"/>
  <c r="Q37" i="2" s="1"/>
  <c r="I37" i="2"/>
  <c r="K37" i="2" s="1"/>
  <c r="O36" i="2"/>
  <c r="Q36" i="2" s="1"/>
  <c r="I36" i="2"/>
  <c r="K36" i="2" s="1"/>
  <c r="O35" i="2"/>
  <c r="Q35" i="2" s="1"/>
  <c r="I35" i="2"/>
  <c r="K35" i="2" s="1"/>
  <c r="O34" i="2"/>
  <c r="Q34" i="2" s="1"/>
  <c r="I34" i="2"/>
  <c r="K34" i="2" s="1"/>
  <c r="O33" i="2"/>
  <c r="Q33" i="2" s="1"/>
  <c r="I33" i="2"/>
  <c r="K33" i="2" s="1"/>
  <c r="O32" i="2"/>
  <c r="Q32" i="2" s="1"/>
  <c r="I32" i="2"/>
  <c r="K32" i="2" s="1"/>
  <c r="O31" i="2"/>
  <c r="Q31" i="2" s="1"/>
  <c r="I31" i="2"/>
  <c r="K31" i="2" s="1"/>
  <c r="V30" i="2"/>
  <c r="O30" i="2"/>
  <c r="Q30" i="2" s="1"/>
  <c r="I30" i="2"/>
  <c r="K30" i="2" s="1"/>
  <c r="AC29" i="2"/>
  <c r="AE29" i="2" s="1"/>
  <c r="AB29" i="2"/>
  <c r="O29" i="2"/>
  <c r="Q29" i="2" s="1"/>
  <c r="I29" i="2"/>
  <c r="K29" i="2" s="1"/>
  <c r="AC28" i="2"/>
  <c r="AE28" i="2" s="1"/>
  <c r="AB28" i="2"/>
  <c r="O28" i="2"/>
  <c r="Q28" i="2" s="1"/>
  <c r="I28" i="2"/>
  <c r="K28" i="2" s="1"/>
  <c r="AC27" i="2"/>
  <c r="AE27" i="2" s="1"/>
  <c r="AB27" i="2"/>
  <c r="O27" i="2"/>
  <c r="Q27" i="2" s="1"/>
  <c r="I27" i="2"/>
  <c r="K27" i="2" s="1"/>
  <c r="AC26" i="2"/>
  <c r="AE26" i="2" s="1"/>
  <c r="AB26" i="2"/>
  <c r="O26" i="2"/>
  <c r="Q26" i="2" s="1"/>
  <c r="I26" i="2"/>
  <c r="K26" i="2" s="1"/>
  <c r="AB25" i="2"/>
  <c r="AC25" i="2" s="1"/>
  <c r="AE25" i="2" s="1"/>
  <c r="O25" i="2"/>
  <c r="I25" i="2"/>
  <c r="K25" i="2" s="1"/>
  <c r="AB24" i="2"/>
  <c r="AC24" i="2" s="1"/>
  <c r="AE24" i="2" s="1"/>
  <c r="O24" i="2"/>
  <c r="I24" i="2"/>
  <c r="K24" i="2" s="1"/>
  <c r="H24" i="2"/>
  <c r="AC23" i="2"/>
  <c r="AE23" i="2" s="1"/>
  <c r="AH23" i="2" s="1"/>
  <c r="AB23" i="2"/>
  <c r="O23" i="2"/>
  <c r="H23" i="2"/>
  <c r="I23" i="2" s="1"/>
  <c r="K23" i="2" s="1"/>
  <c r="AC22" i="2"/>
  <c r="AE22" i="2" s="1"/>
  <c r="AB22" i="2"/>
  <c r="O22" i="2"/>
  <c r="H22" i="2"/>
  <c r="I22" i="2" s="1"/>
  <c r="K22" i="2" s="1"/>
  <c r="M22" i="2" s="1"/>
  <c r="AC21" i="2"/>
  <c r="AE21" i="2" s="1"/>
  <c r="AB21" i="2"/>
  <c r="U21" i="2"/>
  <c r="U22" i="2" s="1"/>
  <c r="U23" i="2" s="1"/>
  <c r="U24" i="2" s="1"/>
  <c r="U25" i="2" s="1"/>
  <c r="U26" i="2" s="1"/>
  <c r="U27" i="2" s="1"/>
  <c r="U28" i="2" s="1"/>
  <c r="O21" i="2"/>
  <c r="H21" i="2"/>
  <c r="I21" i="2" s="1"/>
  <c r="K21" i="2" s="1"/>
  <c r="A21" i="2"/>
  <c r="A22" i="2" s="1"/>
  <c r="A23" i="2" s="1"/>
  <c r="A24" i="2" s="1"/>
  <c r="A25" i="2" s="1"/>
  <c r="A26" i="2" s="1"/>
  <c r="A27" i="2" s="1"/>
  <c r="A28" i="2" s="1"/>
  <c r="A29" i="2" s="1"/>
  <c r="A30" i="2" s="1"/>
  <c r="A31" i="2" s="1"/>
  <c r="A32" i="2" s="1"/>
  <c r="A33" i="2" s="1"/>
  <c r="A34" i="2" s="1"/>
  <c r="A35" i="2" s="1"/>
  <c r="A36" i="2" s="1"/>
  <c r="A37" i="2" s="1"/>
  <c r="A38" i="2" s="1"/>
  <c r="A39" i="2" s="1"/>
  <c r="AI20" i="2"/>
  <c r="AC20" i="2"/>
  <c r="AE20" i="2" s="1"/>
  <c r="AB20" i="2"/>
  <c r="O20" i="2"/>
  <c r="I20" i="2"/>
  <c r="K20" i="2" s="1"/>
  <c r="H20" i="2"/>
  <c r="N22" i="2" l="1"/>
  <c r="P22" i="2" s="1"/>
  <c r="N27" i="2"/>
  <c r="P27" i="2" s="1"/>
  <c r="M27" i="2"/>
  <c r="M25" i="2"/>
  <c r="N25" i="2"/>
  <c r="P25" i="2" s="1"/>
  <c r="AH26" i="2"/>
  <c r="AJ26" i="2" s="1"/>
  <c r="AG26" i="2"/>
  <c r="AI30" i="2"/>
  <c r="AI34" i="2"/>
  <c r="AI14" i="2" s="1"/>
  <c r="M26" i="2"/>
  <c r="N26" i="2"/>
  <c r="P26" i="2" s="1"/>
  <c r="N31" i="2"/>
  <c r="P31" i="2" s="1"/>
  <c r="M31" i="2"/>
  <c r="N37" i="2"/>
  <c r="P37" i="2" s="1"/>
  <c r="M37" i="2"/>
  <c r="N28" i="2"/>
  <c r="P28" i="2" s="1"/>
  <c r="M28" i="2"/>
  <c r="N34" i="2"/>
  <c r="P34" i="2" s="1"/>
  <c r="M34" i="2"/>
  <c r="AH29" i="2"/>
  <c r="AK29" i="2" s="1"/>
  <c r="AG29" i="2"/>
  <c r="N38" i="2"/>
  <c r="P38" i="2" s="1"/>
  <c r="M38" i="2"/>
  <c r="AG25" i="2"/>
  <c r="AH25" i="2"/>
  <c r="AK25" i="2" s="1"/>
  <c r="N29" i="2"/>
  <c r="P29" i="2" s="1"/>
  <c r="M29" i="2"/>
  <c r="M20" i="2"/>
  <c r="N20" i="2"/>
  <c r="P20" i="2" s="1"/>
  <c r="AH21" i="2"/>
  <c r="AJ21" i="2" s="1"/>
  <c r="AG21" i="2"/>
  <c r="AH22" i="2"/>
  <c r="AJ22" i="2" s="1"/>
  <c r="AG22" i="2"/>
  <c r="AJ23" i="2"/>
  <c r="AK23" i="2"/>
  <c r="AH20" i="2"/>
  <c r="AJ20" i="2" s="1"/>
  <c r="AG20" i="2"/>
  <c r="N32" i="2"/>
  <c r="P32" i="2" s="1"/>
  <c r="M32" i="2"/>
  <c r="N36" i="2"/>
  <c r="P36" i="2" s="1"/>
  <c r="M36" i="2"/>
  <c r="M21" i="2"/>
  <c r="N21" i="2"/>
  <c r="N33" i="2"/>
  <c r="P33" i="2" s="1"/>
  <c r="M33" i="2"/>
  <c r="AG24" i="2"/>
  <c r="AH24" i="2"/>
  <c r="AK24" i="2" s="1"/>
  <c r="AH27" i="2"/>
  <c r="AJ27" i="2" s="1"/>
  <c r="AG27" i="2"/>
  <c r="AH28" i="2"/>
  <c r="AK28" i="2" s="1"/>
  <c r="AG28" i="2"/>
  <c r="N30" i="2"/>
  <c r="P30" i="2" s="1"/>
  <c r="M30" i="2"/>
  <c r="N35" i="2"/>
  <c r="P35" i="2" s="1"/>
  <c r="M35" i="2"/>
  <c r="N39" i="2"/>
  <c r="P39" i="2" s="1"/>
  <c r="M39" i="2"/>
  <c r="N23" i="2"/>
  <c r="P23" i="2" s="1"/>
  <c r="M23" i="2"/>
  <c r="N24" i="2"/>
  <c r="P24" i="2" s="1"/>
  <c r="M24" i="2"/>
  <c r="O40" i="2"/>
  <c r="AG23" i="2"/>
  <c r="O44" i="2"/>
  <c r="O14" i="2" s="1"/>
  <c r="AK26" i="2" l="1"/>
  <c r="AK21" i="2"/>
  <c r="K33" i="13"/>
  <c r="K33" i="14"/>
  <c r="AJ29" i="2"/>
  <c r="Q23" i="2"/>
  <c r="Q24" i="2"/>
  <c r="Q22" i="2"/>
  <c r="Q25" i="2"/>
  <c r="AJ24" i="2"/>
  <c r="AK22" i="2"/>
  <c r="AJ28" i="2"/>
  <c r="N40" i="2"/>
  <c r="P40" i="2" s="1"/>
  <c r="AH30" i="2"/>
  <c r="AJ30" i="2" s="1"/>
  <c r="Q21" i="2"/>
  <c r="P21" i="2"/>
  <c r="AK27" i="2"/>
  <c r="AJ25" i="2"/>
  <c r="AH34" i="2"/>
  <c r="AH14" i="2" s="1"/>
  <c r="AK20" i="2"/>
  <c r="N44" i="2"/>
  <c r="N14" i="2" s="1"/>
  <c r="K26" i="13" s="1"/>
  <c r="Q20" i="2"/>
  <c r="U36" i="13" l="1"/>
  <c r="K26" i="14"/>
  <c r="U36" i="14" s="1"/>
  <c r="AJ34" i="2"/>
  <c r="AJ14" i="2" s="1"/>
  <c r="P44" i="2"/>
  <c r="P14" i="2" s="1"/>
</calcChain>
</file>

<file path=xl/sharedStrings.xml><?xml version="1.0" encoding="utf-8"?>
<sst xmlns="http://schemas.openxmlformats.org/spreadsheetml/2006/main" count="656" uniqueCount="107">
  <si>
    <t>富山県　最低賃金</t>
    <rPh sb="0" eb="3">
      <t>トヤマケン</t>
    </rPh>
    <rPh sb="4" eb="8">
      <t>サイテイチンギン</t>
    </rPh>
    <phoneticPr fontId="2"/>
  </si>
  <si>
    <t>令和５年10月時点</t>
    <rPh sb="0" eb="2">
      <t>レイワ</t>
    </rPh>
    <phoneticPr fontId="2"/>
  </si>
  <si>
    <t>令和６年10月時点</t>
    <rPh sb="0" eb="2">
      <t>レイワ</t>
    </rPh>
    <rPh sb="3" eb="4">
      <t>ネン</t>
    </rPh>
    <rPh sb="6" eb="7">
      <t>ガツ</t>
    </rPh>
    <rPh sb="7" eb="9">
      <t>ジテン</t>
    </rPh>
    <phoneticPr fontId="2"/>
  </si>
  <si>
    <t>賃上げ前
（時給単価）
平均額</t>
    <rPh sb="0" eb="2">
      <t>チンア</t>
    </rPh>
    <rPh sb="3" eb="4">
      <t>マエ</t>
    </rPh>
    <rPh sb="6" eb="8">
      <t>ジキュウ</t>
    </rPh>
    <rPh sb="8" eb="10">
      <t>タンカ</t>
    </rPh>
    <rPh sb="12" eb="14">
      <t>ヘイキン</t>
    </rPh>
    <rPh sb="14" eb="15">
      <t>ガク</t>
    </rPh>
    <phoneticPr fontId="2"/>
  </si>
  <si>
    <t>賃上げ後
（時給単価）
平均額</t>
    <rPh sb="0" eb="2">
      <t>チンア</t>
    </rPh>
    <rPh sb="3" eb="4">
      <t>ゴ</t>
    </rPh>
    <rPh sb="6" eb="8">
      <t>ジキュウ</t>
    </rPh>
    <rPh sb="8" eb="10">
      <t>タンカ</t>
    </rPh>
    <rPh sb="12" eb="14">
      <t>ヘイキン</t>
    </rPh>
    <rPh sb="14" eb="15">
      <t>ガク</t>
    </rPh>
    <phoneticPr fontId="2"/>
  </si>
  <si>
    <t>入力例</t>
    <rPh sb="0" eb="2">
      <t>ニュウリョク</t>
    </rPh>
    <rPh sb="2" eb="3">
      <t>レイ</t>
    </rPh>
    <phoneticPr fontId="2"/>
  </si>
  <si>
    <t>増加額</t>
    <rPh sb="0" eb="2">
      <t>ゾウカ</t>
    </rPh>
    <rPh sb="2" eb="3">
      <t>ガク</t>
    </rPh>
    <phoneticPr fontId="2"/>
  </si>
  <si>
    <t>太枠内</t>
    <rPh sb="0" eb="1">
      <t>フト</t>
    </rPh>
    <rPh sb="1" eb="3">
      <t>ワクナイ</t>
    </rPh>
    <phoneticPr fontId="2"/>
  </si>
  <si>
    <t>に該当数値等を入力してください。</t>
    <phoneticPr fontId="2"/>
  </si>
  <si>
    <t>社員コード等</t>
    <rPh sb="0" eb="2">
      <t>シャイン</t>
    </rPh>
    <rPh sb="5" eb="6">
      <t>トウ</t>
    </rPh>
    <phoneticPr fontId="2"/>
  </si>
  <si>
    <r>
      <t xml:space="preserve">
雇用形態
</t>
    </r>
    <r>
      <rPr>
        <sz val="8"/>
        <color rgb="FFFF0000"/>
        <rFont val="游ゴシック"/>
        <family val="3"/>
        <charset val="128"/>
        <scheme val="minor"/>
      </rPr>
      <t>プルダウンメニュー</t>
    </r>
    <r>
      <rPr>
        <sz val="8"/>
        <rFont val="游ゴシック"/>
        <family val="3"/>
        <charset val="128"/>
        <scheme val="minor"/>
      </rPr>
      <t>▼</t>
    </r>
    <r>
      <rPr>
        <sz val="8"/>
        <color rgb="FFFF0000"/>
        <rFont val="游ゴシック"/>
        <family val="3"/>
        <charset val="128"/>
        <scheme val="minor"/>
      </rPr>
      <t>より
選択してください。</t>
    </r>
    <phoneticPr fontId="2"/>
  </si>
  <si>
    <t>所定労働時間</t>
    <rPh sb="0" eb="2">
      <t>ショテイ</t>
    </rPh>
    <rPh sb="2" eb="4">
      <t>ロウドウ</t>
    </rPh>
    <rPh sb="4" eb="6">
      <t>ジカン</t>
    </rPh>
    <phoneticPr fontId="2"/>
  </si>
  <si>
    <t>基本給・諸手当</t>
    <rPh sb="0" eb="3">
      <t>キホンキュウ</t>
    </rPh>
    <rPh sb="4" eb="5">
      <t>ショ</t>
    </rPh>
    <rPh sb="5" eb="7">
      <t>テアテ</t>
    </rPh>
    <phoneticPr fontId="2"/>
  </si>
  <si>
    <t>基本的賃金</t>
    <rPh sb="0" eb="3">
      <t>キホンテキ</t>
    </rPh>
    <rPh sb="3" eb="5">
      <t>チンギン</t>
    </rPh>
    <phoneticPr fontId="2"/>
  </si>
  <si>
    <t>雇用形態
に基づく
労働時間
a</t>
    <rPh sb="0" eb="2">
      <t>コヨウ</t>
    </rPh>
    <rPh sb="2" eb="4">
      <t>ケイタイ</t>
    </rPh>
    <rPh sb="6" eb="7">
      <t>モト</t>
    </rPh>
    <rPh sb="10" eb="12">
      <t>ロウドウ</t>
    </rPh>
    <rPh sb="12" eb="14">
      <t>ジカン</t>
    </rPh>
    <phoneticPr fontId="2"/>
  </si>
  <si>
    <r>
      <t>02【日給制+手当(月給)】の手当(月額)を日額に換算するための</t>
    </r>
    <r>
      <rPr>
        <b/>
        <sz val="8"/>
        <color theme="1"/>
        <rFont val="游ゴシック"/>
        <family val="3"/>
        <charset val="128"/>
        <scheme val="minor"/>
      </rPr>
      <t>所定労働時間</t>
    </r>
    <r>
      <rPr>
        <sz val="8"/>
        <color theme="1"/>
        <rFont val="游ゴシック"/>
        <family val="3"/>
        <charset val="128"/>
        <scheme val="minor"/>
      </rPr>
      <t xml:space="preserve">
(a×所定労働日数/12)
(a')</t>
    </r>
    <phoneticPr fontId="2"/>
  </si>
  <si>
    <t>基本給</t>
    <rPh sb="0" eb="3">
      <t>キホンキュウ</t>
    </rPh>
    <phoneticPr fontId="2"/>
  </si>
  <si>
    <t>諸手当
(職務手当等)</t>
    <rPh sb="0" eb="3">
      <t>ショテアテ</t>
    </rPh>
    <rPh sb="5" eb="7">
      <t>ショクム</t>
    </rPh>
    <rPh sb="7" eb="9">
      <t>テアテ</t>
    </rPh>
    <rPh sb="9" eb="10">
      <t>トウ</t>
    </rPh>
    <phoneticPr fontId="2"/>
  </si>
  <si>
    <r>
      <t xml:space="preserve">計
(基本的賃金)
</t>
    </r>
    <r>
      <rPr>
        <b/>
        <sz val="8"/>
        <color theme="1"/>
        <rFont val="游ゴシック"/>
        <family val="3"/>
        <charset val="128"/>
        <scheme val="minor"/>
      </rPr>
      <t>d</t>
    </r>
    <rPh sb="0" eb="1">
      <t>ケイ</t>
    </rPh>
    <rPh sb="3" eb="6">
      <t>キホンテキ</t>
    </rPh>
    <rPh sb="6" eb="8">
      <t>チンギン</t>
    </rPh>
    <phoneticPr fontId="2"/>
  </si>
  <si>
    <r>
      <t xml:space="preserve">賃上げ前
</t>
    </r>
    <r>
      <rPr>
        <b/>
        <sz val="8"/>
        <color theme="1"/>
        <rFont val="游ゴシック"/>
        <family val="3"/>
        <charset val="128"/>
        <scheme val="minor"/>
      </rPr>
      <t>d</t>
    </r>
    <rPh sb="0" eb="2">
      <t>チンア</t>
    </rPh>
    <rPh sb="3" eb="4">
      <t>マエ</t>
    </rPh>
    <phoneticPr fontId="2"/>
  </si>
  <si>
    <t>賃上げ後</t>
    <rPh sb="0" eb="2">
      <t>チンア</t>
    </rPh>
    <rPh sb="3" eb="4">
      <t>ゴ</t>
    </rPh>
    <phoneticPr fontId="2"/>
  </si>
  <si>
    <t>引上げ額
e－d</t>
    <rPh sb="0" eb="2">
      <t>ヒキア</t>
    </rPh>
    <rPh sb="3" eb="4">
      <t>ガク</t>
    </rPh>
    <phoneticPr fontId="2"/>
  </si>
  <si>
    <t>引上げ額
(e/a)-(d/a)</t>
    <rPh sb="0" eb="2">
      <t>ヒキア</t>
    </rPh>
    <rPh sb="3" eb="4">
      <t>ガク</t>
    </rPh>
    <phoneticPr fontId="2"/>
  </si>
  <si>
    <t>02【日給制+手当(月給)】の手当(月額)を日額に換算するための所定労働時間
(a×所定労働日数/12)
(a')</t>
    <phoneticPr fontId="2"/>
  </si>
  <si>
    <t>月給額・日給額・時給額・歩合給
b</t>
    <rPh sb="0" eb="2">
      <t>ゲッキュウ</t>
    </rPh>
    <rPh sb="2" eb="3">
      <t>ガク</t>
    </rPh>
    <rPh sb="4" eb="6">
      <t>ニッキュウ</t>
    </rPh>
    <rPh sb="6" eb="7">
      <t>ガク</t>
    </rPh>
    <rPh sb="8" eb="10">
      <t>ジキュウ</t>
    </rPh>
    <rPh sb="10" eb="11">
      <t>ガク</t>
    </rPh>
    <rPh sb="12" eb="15">
      <t>ブアイキュウ</t>
    </rPh>
    <phoneticPr fontId="2"/>
  </si>
  <si>
    <t>月額計
c</t>
    <rPh sb="0" eb="2">
      <t>ゲツガク</t>
    </rPh>
    <rPh sb="2" eb="3">
      <t>ケイ</t>
    </rPh>
    <phoneticPr fontId="2"/>
  </si>
  <si>
    <t>日額換算
c/(a')</t>
    <rPh sb="0" eb="2">
      <t>ニチガク</t>
    </rPh>
    <rPh sb="2" eb="4">
      <t>カンザン</t>
    </rPh>
    <phoneticPr fontId="2"/>
  </si>
  <si>
    <t>予定額e</t>
  </si>
  <si>
    <t>予定額e/a</t>
  </si>
  <si>
    <t>01【月給制】</t>
  </si>
  <si>
    <t>01【月給制】</t>
    <phoneticPr fontId="2"/>
  </si>
  <si>
    <t>02【日給制+手当(月額)】</t>
    <phoneticPr fontId="2"/>
  </si>
  <si>
    <t>03【日給制】</t>
  </si>
  <si>
    <t>02【日給制+手当(月額)】</t>
  </si>
  <si>
    <t>パート1</t>
    <phoneticPr fontId="2"/>
  </si>
  <si>
    <t>04【時給制】</t>
  </si>
  <si>
    <t>アルバイト1</t>
    <phoneticPr fontId="2"/>
  </si>
  <si>
    <t>05【完全歩合制】</t>
  </si>
  <si>
    <t>アルバイト2</t>
    <phoneticPr fontId="2"/>
  </si>
  <si>
    <t>06【固定給+歩合制】</t>
  </si>
  <si>
    <t>　</t>
    <phoneticPr fontId="2"/>
  </si>
  <si>
    <t>時給換算（自動計算）</t>
    <rPh sb="0" eb="2">
      <t>ジキュウ</t>
    </rPh>
    <rPh sb="2" eb="4">
      <t>カンザン</t>
    </rPh>
    <rPh sb="5" eb="7">
      <t>ジドウ</t>
    </rPh>
    <rPh sb="7" eb="9">
      <t>ケイサン</t>
    </rPh>
    <phoneticPr fontId="2"/>
  </si>
  <si>
    <t>富山県中小企業トランスフォーメーション補助金</t>
    <rPh sb="0" eb="3">
      <t>トヤマケン</t>
    </rPh>
    <rPh sb="3" eb="5">
      <t>チュウショウ</t>
    </rPh>
    <rPh sb="5" eb="7">
      <t>キギョウ</t>
    </rPh>
    <rPh sb="19" eb="22">
      <t>ホジョキン</t>
    </rPh>
    <phoneticPr fontId="2"/>
  </si>
  <si>
    <t>賃上げ実績確認表（予定額の箇所について実績額を上書きしてください。）</t>
  </si>
  <si>
    <t>実績額e/a</t>
  </si>
  <si>
    <t>実績額e</t>
  </si>
  <si>
    <t>事業者名</t>
    <rPh sb="0" eb="3">
      <t>ジギョウシャ</t>
    </rPh>
    <rPh sb="3" eb="4">
      <t>メイ</t>
    </rPh>
    <phoneticPr fontId="2"/>
  </si>
  <si>
    <t>公益財団法人富山県新世紀産業機構理事長　様</t>
    <phoneticPr fontId="23"/>
  </si>
  <si>
    <t>住所</t>
    <rPh sb="0" eb="2">
      <t>ジュウショ</t>
    </rPh>
    <phoneticPr fontId="23"/>
  </si>
  <si>
    <t>名称</t>
    <rPh sb="0" eb="2">
      <t>メイショウ</t>
    </rPh>
    <phoneticPr fontId="23"/>
  </si>
  <si>
    <t>代表者職氏名　　　　　　     　　　　　</t>
    <rPh sb="0" eb="3">
      <t>ダイヒョウシャ</t>
    </rPh>
    <rPh sb="3" eb="4">
      <t>ショク</t>
    </rPh>
    <rPh sb="4" eb="6">
      <t>シメイ</t>
    </rPh>
    <phoneticPr fontId="23"/>
  </si>
  <si>
    <t>記</t>
    <rPh sb="0" eb="1">
      <t>キ</t>
    </rPh>
    <phoneticPr fontId="23"/>
  </si>
  <si>
    <t>令和</t>
    <rPh sb="0" eb="2">
      <t>レイワ</t>
    </rPh>
    <phoneticPr fontId="23"/>
  </si>
  <si>
    <t>年</t>
    <rPh sb="0" eb="1">
      <t>ネン</t>
    </rPh>
    <phoneticPr fontId="23"/>
  </si>
  <si>
    <t>月</t>
    <rPh sb="0" eb="1">
      <t>ガツ</t>
    </rPh>
    <phoneticPr fontId="23"/>
  </si>
  <si>
    <t>円</t>
    <rPh sb="0" eb="1">
      <t>エン</t>
    </rPh>
    <phoneticPr fontId="23"/>
  </si>
  <si>
    <t>増加額</t>
    <rPh sb="0" eb="2">
      <t>ゾウカ</t>
    </rPh>
    <rPh sb="2" eb="3">
      <t>ガク</t>
    </rPh>
    <phoneticPr fontId="23"/>
  </si>
  <si>
    <t>※</t>
    <phoneticPr fontId="23"/>
  </si>
  <si>
    <t>記載内容の確認のため、追加で証拠書類の提出を求める場合があります。</t>
    <rPh sb="0" eb="2">
      <t>キサイ</t>
    </rPh>
    <rPh sb="2" eb="4">
      <t>ナイヨウ</t>
    </rPh>
    <rPh sb="5" eb="7">
      <t>カクニン</t>
    </rPh>
    <rPh sb="11" eb="13">
      <t>ツイカ</t>
    </rPh>
    <rPh sb="14" eb="16">
      <t>ショウコ</t>
    </rPh>
    <rPh sb="16" eb="18">
      <t>ショルイ</t>
    </rPh>
    <rPh sb="19" eb="21">
      <t>テイシュツ</t>
    </rPh>
    <rPh sb="22" eb="23">
      <t>モト</t>
    </rPh>
    <rPh sb="25" eb="27">
      <t>バアイ</t>
    </rPh>
    <phoneticPr fontId="23"/>
  </si>
  <si>
    <t>入力例</t>
    <rPh sb="0" eb="2">
      <t>ニュウリョク</t>
    </rPh>
    <rPh sb="2" eb="3">
      <t>レイ</t>
    </rPh>
    <phoneticPr fontId="2"/>
  </si>
  <si>
    <t>富山県中小企業トランスフォーメーション補助金</t>
    <rPh sb="0" eb="3">
      <t>トヤマケン</t>
    </rPh>
    <rPh sb="3" eb="5">
      <t>チュウショウ</t>
    </rPh>
    <rPh sb="5" eb="7">
      <t>キギョウ</t>
    </rPh>
    <rPh sb="19" eb="22">
      <t>ホジョキン</t>
    </rPh>
    <phoneticPr fontId="23"/>
  </si>
  <si>
    <t>令和　　年　　月　　日</t>
  </si>
  <si>
    <t>　富山県中小企業トランスフォーメーション補助金の交付申請に際し、下記の２点について誓約します。</t>
    <rPh sb="1" eb="4">
      <t>トヤマケン</t>
    </rPh>
    <rPh sb="4" eb="8">
      <t>チュウショウキギョウ</t>
    </rPh>
    <rPh sb="20" eb="23">
      <t>ホジョキン</t>
    </rPh>
    <rPh sb="24" eb="26">
      <t>コウフ</t>
    </rPh>
    <rPh sb="26" eb="28">
      <t>シンセイ</t>
    </rPh>
    <rPh sb="29" eb="30">
      <t>サイ</t>
    </rPh>
    <rPh sb="36" eb="37">
      <t>テン</t>
    </rPh>
    <rPh sb="41" eb="43">
      <t>セイヤク</t>
    </rPh>
    <phoneticPr fontId="23"/>
  </si>
  <si>
    <r>
      <t>【引上げ予定額</t>
    </r>
    <r>
      <rPr>
        <sz val="10"/>
        <rFont val="ＭＳ 明朝"/>
        <family val="1"/>
        <charset val="128"/>
      </rPr>
      <t>（別シートの予定確認表を入力すると、時給単価の平均が自動計算されます。）</t>
    </r>
    <r>
      <rPr>
        <sz val="14"/>
        <rFont val="ＭＳ 明朝"/>
        <family val="1"/>
        <charset val="128"/>
      </rPr>
      <t>】</t>
    </r>
    <rPh sb="1" eb="3">
      <t>ヒキア</t>
    </rPh>
    <rPh sb="4" eb="6">
      <t>ヨテイ</t>
    </rPh>
    <rPh sb="6" eb="7">
      <t>ガク</t>
    </rPh>
    <rPh sb="8" eb="9">
      <t>ベツ</t>
    </rPh>
    <rPh sb="13" eb="18">
      <t>ヨテイカクニンヒョウ</t>
    </rPh>
    <rPh sb="19" eb="21">
      <t>ニュウリョク</t>
    </rPh>
    <rPh sb="25" eb="27">
      <t>ジキュウ</t>
    </rPh>
    <rPh sb="27" eb="29">
      <t>タンカ</t>
    </rPh>
    <rPh sb="30" eb="32">
      <t>ヘイキン</t>
    </rPh>
    <rPh sb="33" eb="35">
      <t>ジドウ</t>
    </rPh>
    <rPh sb="35" eb="37">
      <t>ケイサン</t>
    </rPh>
    <phoneticPr fontId="23"/>
  </si>
  <si>
    <t>※黄色セル部分を入力</t>
    <rPh sb="1" eb="3">
      <t>キイロ</t>
    </rPh>
    <rPh sb="5" eb="7">
      <t>ブブン</t>
    </rPh>
    <rPh sb="8" eb="10">
      <t>ニュウリョク</t>
    </rPh>
    <phoneticPr fontId="23"/>
  </si>
  <si>
    <t>↑自動計算</t>
    <rPh sb="1" eb="3">
      <t>ジドウ</t>
    </rPh>
    <rPh sb="3" eb="5">
      <t>ケイサン</t>
    </rPh>
    <phoneticPr fontId="23"/>
  </si>
  <si>
    <t>【参考】賃上げ予定月：令和 6 年</t>
    <rPh sb="1" eb="3">
      <t>サンコウ</t>
    </rPh>
    <rPh sb="4" eb="6">
      <t>チンア</t>
    </rPh>
    <rPh sb="7" eb="9">
      <t>ヨテイ</t>
    </rPh>
    <rPh sb="9" eb="10">
      <t>ツキ</t>
    </rPh>
    <rPh sb="11" eb="13">
      <t>レイワ</t>
    </rPh>
    <rPh sb="16" eb="17">
      <t>ネン</t>
    </rPh>
    <phoneticPr fontId="23"/>
  </si>
  <si>
    <t>≧</t>
    <phoneticPr fontId="23"/>
  </si>
  <si>
    <t>10円</t>
    <rPh sb="2" eb="3">
      <t>エン</t>
    </rPh>
    <phoneticPr fontId="23"/>
  </si>
  <si>
    <t>２　地域別最低賃金（富山県）を満たしていない従業員がいる場合は、交付されないことについて承諾すること。</t>
    <rPh sb="2" eb="5">
      <t>チイキベツ</t>
    </rPh>
    <rPh sb="5" eb="9">
      <t>サイテイチンギン</t>
    </rPh>
    <rPh sb="10" eb="13">
      <t>トヤマケン</t>
    </rPh>
    <rPh sb="22" eb="25">
      <t>ジュウギョウイン</t>
    </rPh>
    <rPh sb="44" eb="46">
      <t>ショウダク</t>
    </rPh>
    <phoneticPr fontId="23"/>
  </si>
  <si>
    <t>　富山県中小企業トランスフォーメーション補助金の実績報告に際し、下記の２点について確認しており、事実と相違ありません。</t>
    <rPh sb="1" eb="4">
      <t>トヤマケン</t>
    </rPh>
    <rPh sb="4" eb="8">
      <t>チュウショウキギョウ</t>
    </rPh>
    <rPh sb="20" eb="23">
      <t>ホジョキン</t>
    </rPh>
    <rPh sb="24" eb="28">
      <t>ジッセキホウコク</t>
    </rPh>
    <rPh sb="29" eb="30">
      <t>サイ</t>
    </rPh>
    <rPh sb="36" eb="37">
      <t>テン</t>
    </rPh>
    <rPh sb="41" eb="43">
      <t>カクニン</t>
    </rPh>
    <rPh sb="48" eb="50">
      <t>ジジツ</t>
    </rPh>
    <rPh sb="51" eb="53">
      <t>ソウイ</t>
    </rPh>
    <phoneticPr fontId="23"/>
  </si>
  <si>
    <r>
      <t>【引上げ実績額</t>
    </r>
    <r>
      <rPr>
        <sz val="10"/>
        <rFont val="ＭＳ 明朝"/>
        <family val="1"/>
        <charset val="128"/>
      </rPr>
      <t>（別シートの実績確認表を入力すると、時給単価の平均が自動計算されます。）</t>
    </r>
    <r>
      <rPr>
        <sz val="14"/>
        <rFont val="ＭＳ 明朝"/>
        <family val="1"/>
        <charset val="128"/>
      </rPr>
      <t>】</t>
    </r>
    <rPh sb="1" eb="3">
      <t>ヒキア</t>
    </rPh>
    <rPh sb="4" eb="6">
      <t>ジッセキ</t>
    </rPh>
    <rPh sb="6" eb="7">
      <t>ガク</t>
    </rPh>
    <rPh sb="7" eb="8">
      <t>テイガク</t>
    </rPh>
    <rPh sb="8" eb="9">
      <t>ベツ</t>
    </rPh>
    <rPh sb="13" eb="15">
      <t>ジッセキ</t>
    </rPh>
    <rPh sb="15" eb="17">
      <t>カクニン</t>
    </rPh>
    <rPh sb="17" eb="18">
      <t>ヒョウ</t>
    </rPh>
    <rPh sb="19" eb="21">
      <t>ニュウリョク</t>
    </rPh>
    <rPh sb="25" eb="27">
      <t>ジキュウ</t>
    </rPh>
    <rPh sb="27" eb="29">
      <t>タンカ</t>
    </rPh>
    <rPh sb="30" eb="32">
      <t>ヘイキン</t>
    </rPh>
    <rPh sb="33" eb="35">
      <t>ジドウ</t>
    </rPh>
    <rPh sb="35" eb="37">
      <t>ケイサン</t>
    </rPh>
    <phoneticPr fontId="23"/>
  </si>
  <si>
    <t>引上げ前（令和６年１月～11月の任意の１月の値を入力してください）</t>
    <rPh sb="0" eb="2">
      <t>ヒキア</t>
    </rPh>
    <rPh sb="3" eb="4">
      <t>マエ</t>
    </rPh>
    <rPh sb="5" eb="7">
      <t>レイワ</t>
    </rPh>
    <rPh sb="8" eb="9">
      <t>ネン</t>
    </rPh>
    <rPh sb="10" eb="11">
      <t>ガツ</t>
    </rPh>
    <rPh sb="14" eb="15">
      <t>ガツ</t>
    </rPh>
    <rPh sb="16" eb="18">
      <t>ニンイ</t>
    </rPh>
    <rPh sb="20" eb="21">
      <t>ツキ</t>
    </rPh>
    <rPh sb="22" eb="23">
      <t>アタイ</t>
    </rPh>
    <rPh sb="24" eb="26">
      <t>ニュウリョク</t>
    </rPh>
    <phoneticPr fontId="23"/>
  </si>
  <si>
    <t>【参考】賃上げした月：　令和 6 年</t>
    <rPh sb="1" eb="3">
      <t>サンコウ</t>
    </rPh>
    <rPh sb="4" eb="6">
      <t>チンア</t>
    </rPh>
    <rPh sb="9" eb="10">
      <t>ツキ</t>
    </rPh>
    <rPh sb="12" eb="14">
      <t>レイワ</t>
    </rPh>
    <rPh sb="17" eb="18">
      <t>ネン</t>
    </rPh>
    <phoneticPr fontId="23"/>
  </si>
  <si>
    <t>２　地域別最低賃金（富山県）を満たしていない従業員がいないこと。</t>
    <rPh sb="2" eb="5">
      <t>チイキベツ</t>
    </rPh>
    <rPh sb="5" eb="9">
      <t>サイテイチンギン</t>
    </rPh>
    <rPh sb="10" eb="13">
      <t>トヤマケン</t>
    </rPh>
    <rPh sb="22" eb="25">
      <t>ジュウギョウイン</t>
    </rPh>
    <phoneticPr fontId="23"/>
  </si>
  <si>
    <t>引上げ実績がわかる証拠書類として給与明細一覧表（給与台帳）等を提出すること。</t>
    <rPh sb="0" eb="2">
      <t>ヒキア</t>
    </rPh>
    <rPh sb="3" eb="5">
      <t>ジッセキ</t>
    </rPh>
    <rPh sb="9" eb="13">
      <t>ショウコショルイ</t>
    </rPh>
    <rPh sb="16" eb="23">
      <t>キュウヨメイサイイチランヒョウ</t>
    </rPh>
    <rPh sb="24" eb="28">
      <t>キュウヨダイチョウ</t>
    </rPh>
    <rPh sb="29" eb="30">
      <t>トウ</t>
    </rPh>
    <rPh sb="31" eb="33">
      <t>テイシュツ</t>
    </rPh>
    <phoneticPr fontId="23"/>
  </si>
  <si>
    <t>「課題見える化枠（①見える化）」を除く全ての枠について提出が必要です。</t>
    <rPh sb="1" eb="3">
      <t>カダイ</t>
    </rPh>
    <rPh sb="3" eb="4">
      <t>ミ</t>
    </rPh>
    <rPh sb="6" eb="7">
      <t>カ</t>
    </rPh>
    <rPh sb="7" eb="8">
      <t>ワク</t>
    </rPh>
    <rPh sb="10" eb="11">
      <t>ミ</t>
    </rPh>
    <rPh sb="13" eb="14">
      <t>カ</t>
    </rPh>
    <rPh sb="17" eb="18">
      <t>ノゾ</t>
    </rPh>
    <rPh sb="19" eb="20">
      <t>スベ</t>
    </rPh>
    <rPh sb="22" eb="23">
      <t>ワク</t>
    </rPh>
    <rPh sb="27" eb="29">
      <t>テイシュツ</t>
    </rPh>
    <rPh sb="30" eb="32">
      <t>ヒツヨウ</t>
    </rPh>
    <phoneticPr fontId="2"/>
  </si>
  <si>
    <t>基本的賃金→時給換算→（時給単価)平均額→増加額　※申請時は予定額にて算出、実績時は賃上げ後の額にて算出</t>
    <rPh sb="0" eb="3">
      <t>キホンテキ</t>
    </rPh>
    <rPh sb="3" eb="5">
      <t>チンギン</t>
    </rPh>
    <rPh sb="6" eb="8">
      <t>ジキュウ</t>
    </rPh>
    <rPh sb="8" eb="10">
      <t>カンザン</t>
    </rPh>
    <rPh sb="12" eb="14">
      <t>ジキュウ</t>
    </rPh>
    <rPh sb="14" eb="16">
      <t>タンカ</t>
    </rPh>
    <rPh sb="17" eb="19">
      <t>ヘイキン</t>
    </rPh>
    <rPh sb="19" eb="20">
      <t>ガク</t>
    </rPh>
    <rPh sb="21" eb="23">
      <t>ゾウカ</t>
    </rPh>
    <rPh sb="23" eb="24">
      <t>ガク</t>
    </rPh>
    <rPh sb="26" eb="29">
      <t>シンセイジ</t>
    </rPh>
    <rPh sb="30" eb="32">
      <t>ヨテイ</t>
    </rPh>
    <rPh sb="32" eb="33">
      <t>ガク</t>
    </rPh>
    <rPh sb="35" eb="37">
      <t>サンシュツ</t>
    </rPh>
    <rPh sb="38" eb="40">
      <t>ジッセキ</t>
    </rPh>
    <rPh sb="40" eb="41">
      <t>ジ</t>
    </rPh>
    <rPh sb="42" eb="44">
      <t>チンア</t>
    </rPh>
    <rPh sb="45" eb="46">
      <t>ゴ</t>
    </rPh>
    <rPh sb="47" eb="48">
      <t>ガク</t>
    </rPh>
    <rPh sb="50" eb="52">
      <t>サンシュツ</t>
    </rPh>
    <phoneticPr fontId="2"/>
  </si>
  <si>
    <t>賃上げ予定確認表（賃上げ前の基本的賃金及び契約労働時間を入力のうえ、雇用形態に基づく賃上げ予定額を入力してください。）</t>
  </si>
  <si>
    <r>
      <t>賃上げ前の基本的賃金及び契約労働時間を入力のうえ、雇用形態に基づく賃上げ予定額を入力してください。</t>
    </r>
    <r>
      <rPr>
        <b/>
        <u val="double"/>
        <sz val="14"/>
        <color rgb="FFFF0000"/>
        <rFont val="游ゴシック"/>
        <family val="3"/>
        <charset val="128"/>
        <scheme val="minor"/>
      </rPr>
      <t>※事業実施期間(見積取得日～)の任意の１月</t>
    </r>
    <rPh sb="0" eb="2">
      <t>チンア</t>
    </rPh>
    <phoneticPr fontId="2"/>
  </si>
  <si>
    <r>
      <t>引上げ前（令和６年１月～11月の</t>
    </r>
    <r>
      <rPr>
        <sz val="16"/>
        <rFont val="ＭＳ 明朝"/>
        <family val="1"/>
        <charset val="128"/>
      </rPr>
      <t>任意</t>
    </r>
    <r>
      <rPr>
        <sz val="14"/>
        <rFont val="ＭＳ 明朝"/>
        <family val="1"/>
        <charset val="128"/>
      </rPr>
      <t>の１月の値を入力）</t>
    </r>
    <rPh sb="0" eb="2">
      <t>ヒキア</t>
    </rPh>
    <rPh sb="3" eb="4">
      <t>マエ</t>
    </rPh>
    <rPh sb="5" eb="7">
      <t>レイワ</t>
    </rPh>
    <rPh sb="8" eb="9">
      <t>ネン</t>
    </rPh>
    <rPh sb="10" eb="11">
      <t>ガツ</t>
    </rPh>
    <rPh sb="14" eb="15">
      <t>ガツ</t>
    </rPh>
    <rPh sb="16" eb="18">
      <t>ニンイ</t>
    </rPh>
    <rPh sb="20" eb="21">
      <t>ツキ</t>
    </rPh>
    <rPh sb="22" eb="23">
      <t>アタイ</t>
    </rPh>
    <rPh sb="24" eb="26">
      <t>ニュウリョク</t>
    </rPh>
    <phoneticPr fontId="23"/>
  </si>
  <si>
    <t>「事業場内平均賃金（時給単価）」の引上げ計画：誓約書【必須要件】</t>
    <rPh sb="1" eb="5">
      <t>ジギョウジョウナイ</t>
    </rPh>
    <rPh sb="5" eb="7">
      <t>ヘイキン</t>
    </rPh>
    <rPh sb="7" eb="9">
      <t>チンギン</t>
    </rPh>
    <rPh sb="10" eb="14">
      <t>ジキュウタンカ</t>
    </rPh>
    <rPh sb="17" eb="19">
      <t>ヒキア</t>
    </rPh>
    <rPh sb="20" eb="22">
      <t>ケイカク</t>
    </rPh>
    <rPh sb="23" eb="26">
      <t>セイヤクショ</t>
    </rPh>
    <rPh sb="27" eb="29">
      <t>ヒッス</t>
    </rPh>
    <rPh sb="29" eb="31">
      <t>ヨウケン</t>
    </rPh>
    <phoneticPr fontId="23"/>
  </si>
  <si>
    <t>（様式第１号の５）</t>
    <rPh sb="3" eb="4">
      <t>ダイ</t>
    </rPh>
    <rPh sb="5" eb="6">
      <t>ゴウ</t>
    </rPh>
    <phoneticPr fontId="23"/>
  </si>
  <si>
    <t>１　事業実施期間内に事業場内平均賃金（時給単価）を10円以上引き上げることとし、実績報告時に要件を満たしていない場合は、交付されないことについて承諾すること。</t>
    <rPh sb="14" eb="16">
      <t>ヘイキン</t>
    </rPh>
    <rPh sb="44" eb="45">
      <t>ジ</t>
    </rPh>
    <rPh sb="72" eb="74">
      <t>ショウダク</t>
    </rPh>
    <phoneticPr fontId="23"/>
  </si>
  <si>
    <t>引上げ後（事業実施期間内（令和６年２～12月）の任意の１月の値を入力）</t>
    <rPh sb="0" eb="2">
      <t>ヒキア</t>
    </rPh>
    <rPh sb="3" eb="4">
      <t>ゴ</t>
    </rPh>
    <rPh sb="5" eb="7">
      <t>ジギョウ</t>
    </rPh>
    <rPh sb="7" eb="9">
      <t>ジッシ</t>
    </rPh>
    <rPh sb="9" eb="11">
      <t>キカン</t>
    </rPh>
    <rPh sb="11" eb="12">
      <t>ナイ</t>
    </rPh>
    <rPh sb="13" eb="15">
      <t>レイワ</t>
    </rPh>
    <rPh sb="16" eb="17">
      <t>ネン</t>
    </rPh>
    <rPh sb="21" eb="22">
      <t>ガツ</t>
    </rPh>
    <rPh sb="24" eb="26">
      <t>ニンイ</t>
    </rPh>
    <rPh sb="28" eb="29">
      <t>ツキ</t>
    </rPh>
    <rPh sb="30" eb="31">
      <t>アタイ</t>
    </rPh>
    <rPh sb="32" eb="34">
      <t>ニュウリョク</t>
    </rPh>
    <phoneticPr fontId="23"/>
  </si>
  <si>
    <t>引上げ後（事業実施期間内（令和６年２～12月）の任意の１月の値を入力してください）</t>
    <rPh sb="0" eb="2">
      <t>ヒキア</t>
    </rPh>
    <rPh sb="3" eb="4">
      <t>ゴ</t>
    </rPh>
    <rPh sb="13" eb="15">
      <t>レイワ</t>
    </rPh>
    <rPh sb="16" eb="17">
      <t>ネン</t>
    </rPh>
    <rPh sb="21" eb="22">
      <t>ガツ</t>
    </rPh>
    <rPh sb="24" eb="26">
      <t>ニンイ</t>
    </rPh>
    <rPh sb="28" eb="29">
      <t>ツキ</t>
    </rPh>
    <rPh sb="30" eb="31">
      <t>アタイ</t>
    </rPh>
    <rPh sb="32" eb="34">
      <t>ニュウリョク</t>
    </rPh>
    <phoneticPr fontId="23"/>
  </si>
  <si>
    <t>令和６年　　月　　日</t>
    <phoneticPr fontId="2"/>
  </si>
  <si>
    <t>賃上げ前
d/a</t>
    <rPh sb="0" eb="2">
      <t>チンア</t>
    </rPh>
    <rPh sb="3" eb="4">
      <t>マエ</t>
    </rPh>
    <phoneticPr fontId="2"/>
  </si>
  <si>
    <t>１　事業実施期間内に事業場内平均賃金（時給単価）を10円以上引き上げること。</t>
    <rPh sb="14" eb="16">
      <t>ヘイキン</t>
    </rPh>
    <phoneticPr fontId="23"/>
  </si>
  <si>
    <t>賃上げ予定確認表（賃上げ前の基本的賃金及び契約労働時間を入力のうえ、雇用形態に基づく賃上げ予定額を入力してください。）</t>
    <rPh sb="9" eb="11">
      <t>チンア</t>
    </rPh>
    <rPh sb="12" eb="13">
      <t>マエ</t>
    </rPh>
    <phoneticPr fontId="2"/>
  </si>
  <si>
    <r>
      <t xml:space="preserve">社員コード
又は氏名等
</t>
    </r>
    <r>
      <rPr>
        <sz val="8"/>
        <color rgb="FFFF0000"/>
        <rFont val="游ゴシック"/>
        <family val="3"/>
        <charset val="128"/>
        <scheme val="minor"/>
      </rPr>
      <t>※入力必須</t>
    </r>
    <rPh sb="0" eb="2">
      <t>シャイン</t>
    </rPh>
    <rPh sb="6" eb="7">
      <t>マタ</t>
    </rPh>
    <rPh sb="8" eb="11">
      <t>シメイトウ</t>
    </rPh>
    <rPh sb="14" eb="16">
      <t>ニュウリョク</t>
    </rPh>
    <rPh sb="16" eb="18">
      <t>ヒッス</t>
    </rPh>
    <phoneticPr fontId="2"/>
  </si>
  <si>
    <r>
      <t xml:space="preserve">社員コード
又は氏名等
</t>
    </r>
    <r>
      <rPr>
        <sz val="8"/>
        <color rgb="FFFF0000"/>
        <rFont val="游ゴシック"/>
        <family val="3"/>
        <charset val="128"/>
        <scheme val="minor"/>
      </rPr>
      <t>※入力必須</t>
    </r>
    <rPh sb="0" eb="2">
      <t>シャイン</t>
    </rPh>
    <rPh sb="6" eb="7">
      <t>マタ</t>
    </rPh>
    <rPh sb="8" eb="11">
      <t>シメイナド</t>
    </rPh>
    <rPh sb="14" eb="16">
      <t>ニュウリョク</t>
    </rPh>
    <rPh sb="16" eb="18">
      <t>ヒッス</t>
    </rPh>
    <phoneticPr fontId="2"/>
  </si>
  <si>
    <t>事業場内平均賃金
（時給単価）</t>
    <rPh sb="0" eb="4">
      <t>ジギョウジョウナイ</t>
    </rPh>
    <rPh sb="4" eb="6">
      <t>ヘイキン</t>
    </rPh>
    <rPh sb="6" eb="8">
      <t>チンギン</t>
    </rPh>
    <rPh sb="10" eb="14">
      <t>ジキュウタンカ</t>
    </rPh>
    <phoneticPr fontId="23"/>
  </si>
  <si>
    <t>上記の賃上げ予定額について、賃上げ予定確認表【別シート】を別途添付すること。</t>
    <rPh sb="3" eb="5">
      <t>チンア</t>
    </rPh>
    <rPh sb="14" eb="16">
      <t>チンア</t>
    </rPh>
    <rPh sb="23" eb="24">
      <t>ベツ</t>
    </rPh>
    <rPh sb="29" eb="31">
      <t>ベット</t>
    </rPh>
    <phoneticPr fontId="23"/>
  </si>
  <si>
    <r>
      <t>　　　　最低賃金に係る判定</t>
    </r>
    <r>
      <rPr>
        <sz val="8"/>
        <color theme="1"/>
        <rFont val="游ゴシック"/>
        <family val="3"/>
        <charset val="128"/>
        <scheme val="minor"/>
      </rPr>
      <t xml:space="preserve">
令和6年9月までの最低賃金(948円)
令和6年10月以降の最低賃金(</t>
    </r>
    <r>
      <rPr>
        <u/>
        <sz val="8"/>
        <color theme="1"/>
        <rFont val="游ゴシック"/>
        <family val="3"/>
        <charset val="128"/>
        <scheme val="minor"/>
      </rPr>
      <t>要入力</t>
    </r>
    <r>
      <rPr>
        <sz val="8"/>
        <color theme="1"/>
        <rFont val="游ゴシック"/>
        <family val="3"/>
        <charset val="128"/>
        <scheme val="minor"/>
      </rPr>
      <t>)</t>
    </r>
    <r>
      <rPr>
        <b/>
        <sz val="8"/>
        <color theme="1"/>
        <rFont val="游ゴシック"/>
        <family val="3"/>
        <charset val="128"/>
        <scheme val="minor"/>
      </rPr>
      <t xml:space="preserve">
　</t>
    </r>
    <r>
      <rPr>
        <b/>
        <sz val="8"/>
        <color rgb="FFFF0000"/>
        <rFont val="游ゴシック"/>
        <family val="3"/>
        <charset val="128"/>
        <scheme val="minor"/>
      </rPr>
      <t xml:space="preserve">
申請時に最低賃金を満たしていない従業員がいないよう十分ご留意ください。</t>
    </r>
    <r>
      <rPr>
        <b/>
        <sz val="8"/>
        <color theme="1"/>
        <rFont val="游ゴシック"/>
        <family val="3"/>
        <charset val="128"/>
        <scheme val="minor"/>
      </rPr>
      <t xml:space="preserve">
</t>
    </r>
  </si>
  <si>
    <r>
      <t>　　　　最低賃金に係る判定</t>
    </r>
    <r>
      <rPr>
        <sz val="8"/>
        <color theme="1"/>
        <rFont val="游ゴシック"/>
        <family val="3"/>
        <charset val="128"/>
        <scheme val="minor"/>
      </rPr>
      <t xml:space="preserve">
令和6年9月までの最低賃金(948円)
令和6年10月以降の最低賃金(</t>
    </r>
    <r>
      <rPr>
        <u/>
        <sz val="8"/>
        <color theme="1"/>
        <rFont val="游ゴシック"/>
        <family val="3"/>
        <charset val="128"/>
        <scheme val="minor"/>
      </rPr>
      <t>要入力</t>
    </r>
    <r>
      <rPr>
        <sz val="8"/>
        <color theme="1"/>
        <rFont val="游ゴシック"/>
        <family val="3"/>
        <charset val="128"/>
        <scheme val="minor"/>
      </rPr>
      <t>)</t>
    </r>
    <r>
      <rPr>
        <b/>
        <sz val="8"/>
        <color theme="1"/>
        <rFont val="游ゴシック"/>
        <family val="3"/>
        <charset val="128"/>
        <scheme val="minor"/>
      </rPr>
      <t xml:space="preserve">
　</t>
    </r>
    <r>
      <rPr>
        <b/>
        <sz val="8"/>
        <color rgb="FFFF0000"/>
        <rFont val="游ゴシック"/>
        <family val="3"/>
        <charset val="128"/>
        <scheme val="minor"/>
      </rPr>
      <t xml:space="preserve">
申請時に最低賃金を満たしていない従業員がいないよう十分ご留意ください。</t>
    </r>
    <r>
      <rPr>
        <b/>
        <sz val="8"/>
        <color theme="1"/>
        <rFont val="游ゴシック"/>
        <family val="3"/>
        <charset val="128"/>
        <scheme val="minor"/>
      </rPr>
      <t xml:space="preserve">
</t>
    </r>
    <rPh sb="4" eb="8">
      <t>サイテイチンギン</t>
    </rPh>
    <rPh sb="9" eb="10">
      <t>カカ</t>
    </rPh>
    <rPh sb="11" eb="13">
      <t>ハンテイ</t>
    </rPh>
    <rPh sb="14" eb="16">
      <t>レイワ</t>
    </rPh>
    <rPh sb="17" eb="18">
      <t>ネン</t>
    </rPh>
    <rPh sb="19" eb="20">
      <t>ガツ</t>
    </rPh>
    <rPh sb="23" eb="25">
      <t>サイテイ</t>
    </rPh>
    <rPh sb="25" eb="27">
      <t>チンギン</t>
    </rPh>
    <rPh sb="34" eb="36">
      <t>レイワ</t>
    </rPh>
    <rPh sb="37" eb="38">
      <t>ネン</t>
    </rPh>
    <rPh sb="40" eb="41">
      <t>ガツ</t>
    </rPh>
    <rPh sb="41" eb="43">
      <t>イコウ</t>
    </rPh>
    <rPh sb="44" eb="46">
      <t>サイテイ</t>
    </rPh>
    <rPh sb="46" eb="48">
      <t>チンギン</t>
    </rPh>
    <rPh sb="49" eb="50">
      <t>ヨウ</t>
    </rPh>
    <rPh sb="50" eb="52">
      <t>ニュウリョク</t>
    </rPh>
    <phoneticPr fontId="2"/>
  </si>
  <si>
    <r>
      <t>　　　　最低賃金に係る判定</t>
    </r>
    <r>
      <rPr>
        <sz val="8"/>
        <color theme="1"/>
        <rFont val="游ゴシック"/>
        <family val="3"/>
        <charset val="128"/>
        <scheme val="minor"/>
      </rPr>
      <t xml:space="preserve">
令和6年9月までの最低賃金(948円)
令和6年10月以降の最低賃金(</t>
    </r>
    <r>
      <rPr>
        <u/>
        <sz val="8"/>
        <color theme="1"/>
        <rFont val="游ゴシック"/>
        <family val="3"/>
        <charset val="128"/>
        <scheme val="minor"/>
      </rPr>
      <t>要入力</t>
    </r>
    <r>
      <rPr>
        <sz val="8"/>
        <color theme="1"/>
        <rFont val="游ゴシック"/>
        <family val="3"/>
        <charset val="128"/>
        <scheme val="minor"/>
      </rPr>
      <t>)</t>
    </r>
    <r>
      <rPr>
        <b/>
        <sz val="8"/>
        <color theme="1"/>
        <rFont val="游ゴシック"/>
        <family val="3"/>
        <charset val="128"/>
        <scheme val="minor"/>
      </rPr>
      <t xml:space="preserve">
</t>
    </r>
    <r>
      <rPr>
        <b/>
        <sz val="8"/>
        <color rgb="FFFF0000"/>
        <rFont val="游ゴシック"/>
        <family val="3"/>
        <charset val="128"/>
        <scheme val="minor"/>
      </rPr>
      <t>申請時に最低賃金を満たしていない従業員がいないよう十分ご留意ください。</t>
    </r>
    <r>
      <rPr>
        <b/>
        <sz val="8"/>
        <color theme="1"/>
        <rFont val="游ゴシック"/>
        <family val="3"/>
        <charset val="128"/>
        <scheme val="minor"/>
      </rPr>
      <t xml:space="preserve">
</t>
    </r>
    <rPh sb="4" eb="8">
      <t>サイテイチンギン</t>
    </rPh>
    <rPh sb="9" eb="10">
      <t>カカ</t>
    </rPh>
    <rPh sb="11" eb="13">
      <t>ハンテイ</t>
    </rPh>
    <rPh sb="14" eb="16">
      <t>レイワ</t>
    </rPh>
    <rPh sb="17" eb="18">
      <t>ネン</t>
    </rPh>
    <rPh sb="19" eb="20">
      <t>ガツ</t>
    </rPh>
    <rPh sb="23" eb="25">
      <t>サイテイ</t>
    </rPh>
    <rPh sb="25" eb="27">
      <t>チンギン</t>
    </rPh>
    <rPh sb="34" eb="36">
      <t>レイワ</t>
    </rPh>
    <rPh sb="37" eb="38">
      <t>ネン</t>
    </rPh>
    <rPh sb="40" eb="41">
      <t>ガツ</t>
    </rPh>
    <rPh sb="41" eb="43">
      <t>イコウ</t>
    </rPh>
    <rPh sb="44" eb="46">
      <t>サイテイ</t>
    </rPh>
    <rPh sb="46" eb="48">
      <t>チンギン</t>
    </rPh>
    <rPh sb="49" eb="52">
      <t>ヨウニュウリョク</t>
    </rPh>
    <phoneticPr fontId="2"/>
  </si>
  <si>
    <r>
      <t>　　　　最低賃金に係る判定</t>
    </r>
    <r>
      <rPr>
        <sz val="8"/>
        <color theme="1"/>
        <rFont val="游ゴシック"/>
        <family val="3"/>
        <charset val="128"/>
        <scheme val="minor"/>
      </rPr>
      <t xml:space="preserve">
令和6年9月までの最低賃金(948円)
令和6年10月以降の最低賃金(</t>
    </r>
    <r>
      <rPr>
        <u/>
        <sz val="8"/>
        <color theme="1"/>
        <rFont val="游ゴシック"/>
        <family val="3"/>
        <charset val="128"/>
        <scheme val="minor"/>
      </rPr>
      <t>要入力</t>
    </r>
    <r>
      <rPr>
        <sz val="8"/>
        <color theme="1"/>
        <rFont val="游ゴシック"/>
        <family val="3"/>
        <charset val="128"/>
        <scheme val="minor"/>
      </rPr>
      <t>)</t>
    </r>
    <r>
      <rPr>
        <b/>
        <sz val="8"/>
        <color theme="1"/>
        <rFont val="游ゴシック"/>
        <family val="3"/>
        <charset val="128"/>
        <scheme val="minor"/>
      </rPr>
      <t xml:space="preserve">
</t>
    </r>
    <r>
      <rPr>
        <b/>
        <sz val="8"/>
        <color rgb="FFFF0000"/>
        <rFont val="游ゴシック"/>
        <family val="3"/>
        <charset val="128"/>
        <scheme val="minor"/>
      </rPr>
      <t>申請時に最低賃金を満たしていない従業員がいないよう十分ご留意ください。</t>
    </r>
    <r>
      <rPr>
        <b/>
        <sz val="8"/>
        <color theme="1"/>
        <rFont val="游ゴシック"/>
        <family val="3"/>
        <charset val="128"/>
        <scheme val="minor"/>
      </rPr>
      <t xml:space="preserve">
</t>
    </r>
    <rPh sb="4" eb="8">
      <t>サイテイチンギン</t>
    </rPh>
    <rPh sb="9" eb="10">
      <t>カカ</t>
    </rPh>
    <rPh sb="11" eb="13">
      <t>ハンテイ</t>
    </rPh>
    <rPh sb="14" eb="16">
      <t>レイワ</t>
    </rPh>
    <rPh sb="17" eb="18">
      <t>ネン</t>
    </rPh>
    <rPh sb="19" eb="20">
      <t>ガツ</t>
    </rPh>
    <rPh sb="23" eb="25">
      <t>サイテイ</t>
    </rPh>
    <rPh sb="25" eb="27">
      <t>チンギン</t>
    </rPh>
    <rPh sb="34" eb="36">
      <t>レイワ</t>
    </rPh>
    <rPh sb="37" eb="38">
      <t>ネン</t>
    </rPh>
    <rPh sb="40" eb="41">
      <t>ガツ</t>
    </rPh>
    <rPh sb="41" eb="43">
      <t>イコウ</t>
    </rPh>
    <rPh sb="44" eb="46">
      <t>サイテイ</t>
    </rPh>
    <rPh sb="46" eb="48">
      <t>チンギン</t>
    </rPh>
    <rPh sb="49" eb="52">
      <t>ヨウニュウリョク</t>
    </rPh>
    <rPh sb="55" eb="58">
      <t>シンセイジ</t>
    </rPh>
    <rPh sb="59" eb="61">
      <t>サイテイ</t>
    </rPh>
    <rPh sb="61" eb="63">
      <t>チンギン</t>
    </rPh>
    <rPh sb="64" eb="65">
      <t>ミ</t>
    </rPh>
    <rPh sb="71" eb="74">
      <t>ジュウギョウイン</t>
    </rPh>
    <rPh sb="80" eb="82">
      <t>ジュウブン</t>
    </rPh>
    <rPh sb="83" eb="85">
      <t>リュウイ</t>
    </rPh>
    <phoneticPr fontId="2"/>
  </si>
  <si>
    <r>
      <t>　　　　最低賃金に係る判定</t>
    </r>
    <r>
      <rPr>
        <sz val="8"/>
        <color theme="1"/>
        <rFont val="游ゴシック"/>
        <family val="3"/>
        <charset val="128"/>
        <scheme val="minor"/>
      </rPr>
      <t xml:space="preserve">
令和6年9月までの最低賃金(948円)
令和6年10月以降の最低賃金(</t>
    </r>
    <r>
      <rPr>
        <u/>
        <sz val="8"/>
        <color theme="1"/>
        <rFont val="游ゴシック"/>
        <family val="3"/>
        <charset val="128"/>
        <scheme val="minor"/>
      </rPr>
      <t>要入力</t>
    </r>
    <r>
      <rPr>
        <sz val="8"/>
        <color theme="1"/>
        <rFont val="游ゴシック"/>
        <family val="3"/>
        <charset val="128"/>
        <scheme val="minor"/>
      </rPr>
      <t>)</t>
    </r>
    <r>
      <rPr>
        <b/>
        <sz val="8"/>
        <color theme="1"/>
        <rFont val="游ゴシック"/>
        <family val="3"/>
        <charset val="128"/>
        <scheme val="minor"/>
      </rPr>
      <t xml:space="preserve">
</t>
    </r>
    <r>
      <rPr>
        <b/>
        <sz val="8"/>
        <color rgb="FFFF0000"/>
        <rFont val="游ゴシック"/>
        <family val="3"/>
        <charset val="128"/>
        <scheme val="minor"/>
      </rPr>
      <t>申請時に最低賃金を満たしていない従業員がいないよう十分ご留意ください。</t>
    </r>
    <r>
      <rPr>
        <b/>
        <sz val="8"/>
        <color theme="1"/>
        <rFont val="游ゴシック"/>
        <family val="3"/>
        <charset val="128"/>
        <scheme val="minor"/>
      </rPr>
      <t xml:space="preserve">
</t>
    </r>
    <rPh sb="4" eb="8">
      <t>サイテイチンギン</t>
    </rPh>
    <rPh sb="9" eb="10">
      <t>カカ</t>
    </rPh>
    <rPh sb="11" eb="13">
      <t>ハンテイ</t>
    </rPh>
    <rPh sb="14" eb="16">
      <t>レイワ</t>
    </rPh>
    <rPh sb="17" eb="18">
      <t>ネン</t>
    </rPh>
    <rPh sb="19" eb="20">
      <t>ガツ</t>
    </rPh>
    <rPh sb="23" eb="25">
      <t>サイテイ</t>
    </rPh>
    <rPh sb="25" eb="27">
      <t>チンギン</t>
    </rPh>
    <rPh sb="34" eb="36">
      <t>レイワ</t>
    </rPh>
    <rPh sb="37" eb="38">
      <t>ネン</t>
    </rPh>
    <rPh sb="40" eb="41">
      <t>ガツ</t>
    </rPh>
    <rPh sb="41" eb="43">
      <t>イコウ</t>
    </rPh>
    <rPh sb="44" eb="46">
      <t>サイテイ</t>
    </rPh>
    <rPh sb="46" eb="48">
      <t>チンギン</t>
    </rPh>
    <rPh sb="49" eb="50">
      <t>ヨウ</t>
    </rPh>
    <rPh sb="50" eb="52">
      <t>ニュウリョク</t>
    </rPh>
    <phoneticPr fontId="2"/>
  </si>
  <si>
    <r>
      <t>　　　　最低賃金に係る判定</t>
    </r>
    <r>
      <rPr>
        <sz val="8"/>
        <color theme="1"/>
        <rFont val="游ゴシック"/>
        <family val="3"/>
        <charset val="128"/>
        <scheme val="minor"/>
      </rPr>
      <t xml:space="preserve">
令和6年9月までの最低賃金(948円)
令和6年10月以降の最低賃金(</t>
    </r>
    <r>
      <rPr>
        <u/>
        <sz val="8"/>
        <color theme="1"/>
        <rFont val="游ゴシック"/>
        <family val="3"/>
        <charset val="128"/>
        <scheme val="minor"/>
      </rPr>
      <t>要入力</t>
    </r>
    <r>
      <rPr>
        <sz val="8"/>
        <color theme="1"/>
        <rFont val="游ゴシック"/>
        <family val="3"/>
        <charset val="128"/>
        <scheme val="minor"/>
      </rPr>
      <t>)</t>
    </r>
    <r>
      <rPr>
        <b/>
        <sz val="8"/>
        <color theme="1"/>
        <rFont val="游ゴシック"/>
        <family val="3"/>
        <charset val="128"/>
        <scheme val="minor"/>
      </rPr>
      <t xml:space="preserve">
</t>
    </r>
    <r>
      <rPr>
        <b/>
        <sz val="8"/>
        <rFont val="游ゴシック"/>
        <family val="3"/>
        <charset val="128"/>
        <scheme val="minor"/>
      </rPr>
      <t xml:space="preserve">
</t>
    </r>
    <r>
      <rPr>
        <b/>
        <sz val="8"/>
        <color rgb="FFFF0000"/>
        <rFont val="游ゴシック"/>
        <family val="3"/>
        <charset val="128"/>
        <scheme val="minor"/>
      </rPr>
      <t>申請時に最低賃金を満たしていない従業員がいないよう十分ご留意ください。</t>
    </r>
    <r>
      <rPr>
        <b/>
        <sz val="8"/>
        <color theme="1"/>
        <rFont val="游ゴシック"/>
        <family val="3"/>
        <charset val="128"/>
        <scheme val="minor"/>
      </rPr>
      <t xml:space="preserve">
</t>
    </r>
    <phoneticPr fontId="2"/>
  </si>
  <si>
    <r>
      <t>　　　　最低賃金に係る判定</t>
    </r>
    <r>
      <rPr>
        <sz val="8"/>
        <color theme="1"/>
        <rFont val="游ゴシック"/>
        <family val="3"/>
        <charset val="128"/>
        <scheme val="minor"/>
      </rPr>
      <t xml:space="preserve">
令和6年9月までの最低賃金(948円)
令和6年10月以降の最低賃金(</t>
    </r>
    <r>
      <rPr>
        <u/>
        <sz val="8"/>
        <color theme="1"/>
        <rFont val="游ゴシック"/>
        <family val="3"/>
        <charset val="128"/>
        <scheme val="minor"/>
      </rPr>
      <t>要入力</t>
    </r>
    <r>
      <rPr>
        <sz val="8"/>
        <color theme="1"/>
        <rFont val="游ゴシック"/>
        <family val="3"/>
        <charset val="128"/>
        <scheme val="minor"/>
      </rPr>
      <t>)</t>
    </r>
    <r>
      <rPr>
        <b/>
        <sz val="8"/>
        <color theme="1"/>
        <rFont val="游ゴシック"/>
        <family val="3"/>
        <charset val="128"/>
        <scheme val="minor"/>
      </rPr>
      <t xml:space="preserve">
</t>
    </r>
    <r>
      <rPr>
        <b/>
        <sz val="8"/>
        <color rgb="FFFF0000"/>
        <rFont val="游ゴシック"/>
        <family val="3"/>
        <charset val="128"/>
        <scheme val="minor"/>
      </rPr>
      <t>申請時に最低賃金を満たしていない従業員がいないよう十分ご留意ください。</t>
    </r>
    <r>
      <rPr>
        <b/>
        <sz val="8"/>
        <color theme="1"/>
        <rFont val="游ゴシック"/>
        <family val="3"/>
        <charset val="128"/>
        <scheme val="minor"/>
      </rPr>
      <t xml:space="preserve">
</t>
    </r>
    <rPh sb="4" eb="8">
      <t>サイテイチンギン</t>
    </rPh>
    <rPh sb="9" eb="10">
      <t>カカ</t>
    </rPh>
    <rPh sb="11" eb="13">
      <t>ハンテイ</t>
    </rPh>
    <rPh sb="14" eb="16">
      <t>レイワ</t>
    </rPh>
    <rPh sb="17" eb="18">
      <t>ネン</t>
    </rPh>
    <rPh sb="19" eb="20">
      <t>ガツ</t>
    </rPh>
    <rPh sb="23" eb="25">
      <t>サイテイ</t>
    </rPh>
    <rPh sb="25" eb="27">
      <t>チンギン</t>
    </rPh>
    <rPh sb="34" eb="36">
      <t>レイワ</t>
    </rPh>
    <rPh sb="37" eb="38">
      <t>ネン</t>
    </rPh>
    <rPh sb="40" eb="41">
      <t>ガツ</t>
    </rPh>
    <rPh sb="41" eb="43">
      <t>イコウ</t>
    </rPh>
    <rPh sb="44" eb="46">
      <t>サイテイ</t>
    </rPh>
    <rPh sb="46" eb="48">
      <t>チンギン</t>
    </rPh>
    <rPh sb="49" eb="52">
      <t>ヨウニュウリョク</t>
    </rPh>
    <rPh sb="80" eb="82">
      <t>ジュウブン</t>
    </rPh>
    <phoneticPr fontId="2"/>
  </si>
  <si>
    <r>
      <t>　　　　最低賃金に係る判定</t>
    </r>
    <r>
      <rPr>
        <sz val="8"/>
        <color theme="1"/>
        <rFont val="游ゴシック"/>
        <family val="3"/>
        <charset val="128"/>
        <scheme val="minor"/>
      </rPr>
      <t xml:space="preserve">
令和6年9月までの最低賃金(948円)
令和6年10月以降の最低賃金(</t>
    </r>
    <r>
      <rPr>
        <u/>
        <sz val="8"/>
        <color theme="1"/>
        <rFont val="游ゴシック"/>
        <family val="3"/>
        <charset val="128"/>
        <scheme val="minor"/>
      </rPr>
      <t>要入力</t>
    </r>
    <r>
      <rPr>
        <sz val="8"/>
        <color theme="1"/>
        <rFont val="游ゴシック"/>
        <family val="3"/>
        <charset val="128"/>
        <scheme val="minor"/>
      </rPr>
      <t>)</t>
    </r>
    <r>
      <rPr>
        <b/>
        <sz val="8"/>
        <color theme="1"/>
        <rFont val="游ゴシック"/>
        <family val="3"/>
        <charset val="128"/>
        <scheme val="minor"/>
      </rPr>
      <t xml:space="preserve">
</t>
    </r>
    <r>
      <rPr>
        <b/>
        <sz val="8"/>
        <color rgb="FFFF0000"/>
        <rFont val="游ゴシック"/>
        <family val="3"/>
        <charset val="128"/>
        <scheme val="minor"/>
      </rPr>
      <t>申請時に最低賃金を満たしていない従業員がいないよう十分ご留意ください。</t>
    </r>
    <r>
      <rPr>
        <b/>
        <sz val="8"/>
        <color theme="1"/>
        <rFont val="游ゴシック"/>
        <family val="3"/>
        <charset val="128"/>
        <scheme val="minor"/>
      </rPr>
      <t xml:space="preserve">
</t>
    </r>
    <phoneticPr fontId="2"/>
  </si>
  <si>
    <t>（様式第５号の４）</t>
    <rPh sb="3" eb="4">
      <t>ダイ</t>
    </rPh>
    <rPh sb="5" eb="6">
      <t>ゴウ</t>
    </rPh>
    <phoneticPr fontId="23"/>
  </si>
  <si>
    <t>「事業場内平均賃金（時給単価）」の引上げ実績：確認書【必須要件】</t>
    <rPh sb="1" eb="5">
      <t>ジギョウジョウナイ</t>
    </rPh>
    <rPh sb="5" eb="7">
      <t>ヘイキン</t>
    </rPh>
    <rPh sb="7" eb="9">
      <t>チンギン</t>
    </rPh>
    <rPh sb="10" eb="14">
      <t>ジキュウタンカ</t>
    </rPh>
    <rPh sb="17" eb="19">
      <t>ヒキア</t>
    </rPh>
    <rPh sb="20" eb="22">
      <t>ジッセキ</t>
    </rPh>
    <rPh sb="23" eb="25">
      <t>カクニン</t>
    </rPh>
    <rPh sb="25" eb="26">
      <t>ショ</t>
    </rPh>
    <rPh sb="27" eb="31">
      <t>ヒッスヨウケン</t>
    </rPh>
    <phoneticPr fontId="23"/>
  </si>
  <si>
    <t>事業場内平均賃金
（時給単価）</t>
    <rPh sb="0" eb="4">
      <t>ジギョウジョウナイ</t>
    </rPh>
    <rPh sb="6" eb="8">
      <t>チンギン</t>
    </rPh>
    <rPh sb="10" eb="14">
      <t>ジキュウタンカ</t>
    </rPh>
    <phoneticPr fontId="23"/>
  </si>
  <si>
    <t>上記の引上げ実績額について、賃上げ実績確認表【別シート】を別途添付すること。</t>
    <rPh sb="6" eb="8">
      <t>ジッセキ</t>
    </rPh>
    <rPh sb="14" eb="16">
      <t>チンア</t>
    </rPh>
    <rPh sb="17" eb="19">
      <t>ジッセキ</t>
    </rPh>
    <rPh sb="23" eb="24">
      <t>ベツ</t>
    </rPh>
    <rPh sb="29" eb="31">
      <t>ベット</t>
    </rPh>
    <phoneticPr fontId="23"/>
  </si>
  <si>
    <t>基本的賃金算出　賃上げ前の任意の１月</t>
    <rPh sb="8" eb="10">
      <t>チンア</t>
    </rPh>
    <rPh sb="11" eb="12">
      <t>マエ</t>
    </rPh>
    <rPh sb="13" eb="15">
      <t>ニンイ</t>
    </rPh>
    <rPh sb="17" eb="18">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</si>
</sst>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円&quot;"/>
    <numFmt numFmtId="177" formatCode="\+#,##0;\-#,##0"/>
    <numFmt numFmtId="178" formatCode="#,##0.00&quot;h&quot;"/>
    <numFmt numFmtId="179" formatCode="\(#,##0.00&quot;h&quot;\)"/>
    <numFmt numFmtId="180" formatCode="#,##0&quot;人&quot;"/>
    <numFmt numFmtId="181" formatCode="#,##0&quot;人　最低賃金を下回っています。&quot;"/>
    <numFmt numFmtId="182" formatCode="\+#,##0.0;\-#,##0.0"/>
    <numFmt numFmtId="183" formatCode="\+#,##0.0&quot;円&quot;;\-#,##0.0&quot;円&quot;"/>
    <numFmt numFmtId="184" formatCode="#,##0.0;[Red]\-#,##0.0"/>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8"/>
      <color theme="1"/>
      <name val="游ゴシック"/>
      <family val="3"/>
      <charset val="128"/>
      <scheme val="minor"/>
    </font>
    <font>
      <sz val="14"/>
      <color theme="1"/>
      <name val="游ゴシック"/>
      <family val="2"/>
      <charset val="128"/>
      <scheme val="minor"/>
    </font>
    <font>
      <b/>
      <sz val="9"/>
      <color theme="1"/>
      <name val="游ゴシック"/>
      <family val="3"/>
      <charset val="128"/>
      <scheme val="minor"/>
    </font>
    <font>
      <b/>
      <sz val="11"/>
      <color theme="1"/>
      <name val="游ゴシック"/>
      <family val="3"/>
      <charset val="128"/>
      <scheme val="minor"/>
    </font>
    <font>
      <sz val="20"/>
      <color theme="1"/>
      <name val="游ゴシック"/>
      <family val="2"/>
      <charset val="128"/>
      <scheme val="minor"/>
    </font>
    <font>
      <b/>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u/>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4"/>
      <color theme="1"/>
      <name val="游ゴシック"/>
      <family val="3"/>
      <charset val="128"/>
      <scheme val="minor"/>
    </font>
    <font>
      <b/>
      <sz val="8"/>
      <color theme="1"/>
      <name val="游ゴシック"/>
      <family val="3"/>
      <charset val="128"/>
      <scheme val="minor"/>
    </font>
    <font>
      <sz val="11"/>
      <color theme="1"/>
      <name val="游ゴシック"/>
      <family val="3"/>
      <charset val="128"/>
      <scheme val="minor"/>
    </font>
    <font>
      <sz val="8"/>
      <color rgb="FFFF0000"/>
      <name val="游ゴシック"/>
      <family val="3"/>
      <charset val="128"/>
      <scheme val="minor"/>
    </font>
    <font>
      <sz val="8"/>
      <name val="游ゴシック"/>
      <family val="3"/>
      <charset val="128"/>
      <scheme val="minor"/>
    </font>
    <font>
      <u/>
      <sz val="8"/>
      <color theme="1"/>
      <name val="游ゴシック"/>
      <family val="3"/>
      <charset val="128"/>
      <scheme val="minor"/>
    </font>
    <font>
      <b/>
      <sz val="8"/>
      <color rgb="FFFF0000"/>
      <name val="游ゴシック"/>
      <family val="3"/>
      <charset val="128"/>
      <scheme val="minor"/>
    </font>
    <font>
      <sz val="10"/>
      <color theme="1"/>
      <name val="游ゴシック"/>
      <family val="3"/>
      <charset val="128"/>
      <scheme val="minor"/>
    </font>
    <font>
      <sz val="10"/>
      <color rgb="FF000000"/>
      <name val="游ゴシック"/>
      <family val="3"/>
      <charset val="128"/>
      <scheme val="minor"/>
    </font>
    <font>
      <sz val="6"/>
      <name val="游ゴシック"/>
      <family val="3"/>
      <charset val="128"/>
      <scheme val="minor"/>
    </font>
    <font>
      <b/>
      <sz val="12"/>
      <color theme="1"/>
      <name val="游ゴシック"/>
      <family val="3"/>
      <charset val="128"/>
      <scheme val="minor"/>
    </font>
    <font>
      <sz val="11"/>
      <color theme="1"/>
      <name val="游ゴシック"/>
      <family val="2"/>
      <scheme val="minor"/>
    </font>
    <font>
      <sz val="14"/>
      <name val="ＭＳ 明朝"/>
      <family val="1"/>
      <charset val="128"/>
    </font>
    <font>
      <sz val="14"/>
      <name val="游ゴシック"/>
      <family val="2"/>
      <scheme val="minor"/>
    </font>
    <font>
      <sz val="12"/>
      <name val="ＭＳ 明朝"/>
      <family val="1"/>
      <charset val="128"/>
    </font>
    <font>
      <sz val="22"/>
      <color theme="1"/>
      <name val="游ゴシック"/>
      <family val="2"/>
      <charset val="128"/>
      <scheme val="minor"/>
    </font>
    <font>
      <b/>
      <sz val="22"/>
      <color rgb="FFFF0000"/>
      <name val="游ゴシック"/>
      <family val="3"/>
      <charset val="128"/>
      <scheme val="minor"/>
    </font>
    <font>
      <sz val="14"/>
      <name val="ＭＳ ゴシック"/>
      <family val="3"/>
      <charset val="128"/>
    </font>
    <font>
      <sz val="8"/>
      <name val="ＭＳ 明朝"/>
      <family val="1"/>
      <charset val="128"/>
    </font>
    <font>
      <sz val="10"/>
      <name val="ＭＳ 明朝"/>
      <family val="1"/>
      <charset val="128"/>
    </font>
    <font>
      <sz val="14"/>
      <color rgb="FF0070C0"/>
      <name val="ＭＳ 明朝"/>
      <family val="1"/>
      <charset val="128"/>
    </font>
    <font>
      <b/>
      <sz val="14"/>
      <color rgb="FFFF0000"/>
      <name val="游ゴシック"/>
      <family val="3"/>
      <charset val="128"/>
      <scheme val="minor"/>
    </font>
    <font>
      <b/>
      <u val="double"/>
      <sz val="14"/>
      <color rgb="FFFF0000"/>
      <name val="游ゴシック"/>
      <family val="3"/>
      <charset val="128"/>
      <scheme val="minor"/>
    </font>
    <font>
      <sz val="16"/>
      <name val="ＭＳ 明朝"/>
      <family val="1"/>
      <charset val="128"/>
    </font>
    <font>
      <b/>
      <sz val="8"/>
      <name val="游ゴシック"/>
      <family val="3"/>
      <charset val="128"/>
      <scheme val="minor"/>
    </font>
  </fonts>
  <fills count="9">
    <fill>
      <patternFill patternType="none"/>
    </fill>
    <fill>
      <patternFill patternType="gray125"/>
    </fill>
    <fill>
      <patternFill patternType="solid">
        <fgColor theme="7"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Dashed">
        <color indexed="64"/>
      </left>
      <right style="thin">
        <color indexed="64"/>
      </right>
      <top style="mediumDashed">
        <color indexed="64"/>
      </top>
      <bottom/>
      <diagonal/>
    </border>
    <border>
      <left style="thin">
        <color indexed="64"/>
      </left>
      <right style="thin">
        <color indexed="64"/>
      </right>
      <top style="mediumDashed">
        <color indexed="64"/>
      </top>
      <bottom/>
      <diagonal/>
    </border>
    <border>
      <left style="thin">
        <color indexed="64"/>
      </left>
      <right style="mediumDashed">
        <color indexed="64"/>
      </right>
      <top style="mediumDashed">
        <color indexed="64"/>
      </top>
      <bottom/>
      <diagonal/>
    </border>
    <border>
      <left style="mediumDashed">
        <color indexed="64"/>
      </left>
      <right/>
      <top style="mediumDashed">
        <color indexed="64"/>
      </top>
      <bottom/>
      <diagonal/>
    </border>
    <border>
      <left/>
      <right/>
      <top style="mediumDashed">
        <color indexed="64"/>
      </top>
      <bottom/>
      <diagonal/>
    </border>
    <border>
      <left style="mediumDashed">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right style="mediumDashed">
        <color indexed="64"/>
      </right>
      <top style="mediumDashed">
        <color indexed="64"/>
      </top>
      <bottom/>
      <diagonal/>
    </border>
    <border>
      <left style="mediumDashed">
        <color indexed="64"/>
      </left>
      <right style="thin">
        <color indexed="64"/>
      </right>
      <top/>
      <bottom/>
      <diagonal/>
    </border>
    <border>
      <left style="thin">
        <color indexed="64"/>
      </left>
      <right style="thin">
        <color indexed="64"/>
      </right>
      <top/>
      <bottom/>
      <diagonal/>
    </border>
    <border>
      <left style="thin">
        <color indexed="64"/>
      </left>
      <right style="mediumDashed">
        <color indexed="64"/>
      </right>
      <top/>
      <bottom/>
      <diagonal/>
    </border>
    <border>
      <left style="mediumDashed">
        <color indexed="64"/>
      </left>
      <right/>
      <top/>
      <bottom/>
      <diagonal/>
    </border>
    <border>
      <left style="mediumDashed">
        <color indexed="64"/>
      </left>
      <right style="thin">
        <color indexed="64"/>
      </right>
      <top style="thin">
        <color indexed="64"/>
      </top>
      <bottom style="thin">
        <color indexed="64"/>
      </bottom>
      <diagonal/>
    </border>
    <border>
      <left/>
      <right style="mediumDashed">
        <color indexed="64"/>
      </right>
      <top/>
      <bottom/>
      <diagonal/>
    </border>
    <border>
      <left style="mediumDash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bottom style="thin">
        <color indexed="64"/>
      </bottom>
      <diagonal/>
    </border>
    <border>
      <left style="thin">
        <color indexed="64"/>
      </left>
      <right style="thin">
        <color indexed="64"/>
      </right>
      <top style="thick">
        <color indexed="64"/>
      </top>
      <bottom/>
      <diagonal/>
    </border>
    <border>
      <left style="mediumDashed">
        <color indexed="64"/>
      </left>
      <right/>
      <top style="mediumDashed">
        <color indexed="64"/>
      </top>
      <bottom style="thin">
        <color indexed="64"/>
      </bottom>
      <diagonal/>
    </border>
    <border>
      <left/>
      <right/>
      <top style="mediumDashed">
        <color indexed="64"/>
      </top>
      <bottom style="thin">
        <color indexed="64"/>
      </bottom>
      <diagonal/>
    </border>
    <border>
      <left/>
      <right style="mediumDashed">
        <color indexed="64"/>
      </right>
      <top style="mediumDashed">
        <color indexed="64"/>
      </top>
      <bottom style="thin">
        <color indexed="64"/>
      </bottom>
      <diagonal/>
    </border>
    <border>
      <left/>
      <right style="thin">
        <color indexed="64"/>
      </right>
      <top/>
      <bottom/>
      <diagonal/>
    </border>
    <border>
      <left style="thin">
        <color indexed="64"/>
      </left>
      <right/>
      <top style="thin">
        <color indexed="64"/>
      </top>
      <bottom/>
      <diagonal/>
    </border>
    <border>
      <left style="mediumDashed">
        <color indexed="64"/>
      </left>
      <right style="thin">
        <color indexed="64"/>
      </right>
      <top style="thin">
        <color indexed="64"/>
      </top>
      <bottom/>
      <diagonal/>
    </border>
    <border>
      <left style="thin">
        <color indexed="64"/>
      </left>
      <right style="mediumDashed">
        <color indexed="64"/>
      </right>
      <top style="thin">
        <color indexed="64"/>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Dashed">
        <color indexed="64"/>
      </left>
      <right/>
      <top style="thin">
        <color indexed="64"/>
      </top>
      <bottom/>
      <diagonal/>
    </border>
    <border>
      <left style="mediumDashed">
        <color indexed="64"/>
      </left>
      <right/>
      <top/>
      <bottom style="thin">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ck">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Dashed">
        <color indexed="64"/>
      </left>
      <right style="thin">
        <color indexed="64"/>
      </right>
      <top style="thin">
        <color indexed="64"/>
      </top>
      <bottom style="double">
        <color indexed="64"/>
      </bottom>
      <diagonal/>
    </border>
    <border>
      <left style="thin">
        <color indexed="64"/>
      </left>
      <right style="mediumDashed">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Dashed">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ck">
        <color rgb="FFFF0000"/>
      </bottom>
      <diagonal/>
    </border>
    <border>
      <left/>
      <right style="thin">
        <color indexed="64"/>
      </right>
      <top style="thin">
        <color indexed="64"/>
      </top>
      <bottom/>
      <diagonal/>
    </border>
    <border>
      <left style="thick">
        <color rgb="FFFF0000"/>
      </left>
      <right style="thick">
        <color rgb="FFFF0000"/>
      </right>
      <top style="thick">
        <color rgb="FFFF0000"/>
      </top>
      <bottom style="thick">
        <color rgb="FFFF0000"/>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DashDot">
        <color auto="1"/>
      </left>
      <right/>
      <top/>
      <bottom/>
      <diagonal/>
    </border>
    <border>
      <left/>
      <right/>
      <top style="mediumDashed">
        <color indexed="64"/>
      </top>
      <bottom style="mediumDashed">
        <color indexed="64"/>
      </bottom>
      <diagonal/>
    </border>
    <border>
      <left/>
      <right style="thin">
        <color indexed="64"/>
      </right>
      <top/>
      <bottom style="double">
        <color indexed="64"/>
      </bottom>
      <diagonal/>
    </border>
    <border>
      <left style="thick">
        <color theme="5"/>
      </left>
      <right style="thick">
        <color theme="5"/>
      </right>
      <top style="thick">
        <color theme="5"/>
      </top>
      <bottom/>
      <diagonal/>
    </border>
    <border>
      <left style="thick">
        <color theme="5"/>
      </left>
      <right style="thick">
        <color theme="5"/>
      </right>
      <top/>
      <bottom style="thick">
        <color theme="5"/>
      </bottom>
      <diagonal/>
    </border>
    <border>
      <left style="thick">
        <color theme="5"/>
      </left>
      <right style="thin">
        <color indexed="64"/>
      </right>
      <top style="thick">
        <color theme="5"/>
      </top>
      <bottom style="thin">
        <color indexed="64"/>
      </bottom>
      <diagonal/>
    </border>
    <border>
      <left style="thin">
        <color indexed="64"/>
      </left>
      <right style="thin">
        <color indexed="64"/>
      </right>
      <top style="thick">
        <color theme="5"/>
      </top>
      <bottom style="thin">
        <color indexed="64"/>
      </bottom>
      <diagonal/>
    </border>
    <border>
      <left style="thin">
        <color indexed="64"/>
      </left>
      <right style="thick">
        <color theme="5"/>
      </right>
      <top style="thick">
        <color theme="5"/>
      </top>
      <bottom style="thin">
        <color indexed="64"/>
      </bottom>
      <diagonal/>
    </border>
    <border>
      <left style="thick">
        <color theme="5"/>
      </left>
      <right style="thin">
        <color indexed="64"/>
      </right>
      <top style="thin">
        <color indexed="64"/>
      </top>
      <bottom style="thin">
        <color indexed="64"/>
      </bottom>
      <diagonal/>
    </border>
    <border>
      <left style="thin">
        <color indexed="64"/>
      </left>
      <right style="thick">
        <color theme="5"/>
      </right>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ck">
        <color theme="5"/>
      </left>
      <right style="thick">
        <color theme="5"/>
      </right>
      <top style="thick">
        <color theme="5"/>
      </top>
      <bottom style="thin">
        <color indexed="64"/>
      </bottom>
      <diagonal/>
    </border>
    <border>
      <left style="thick">
        <color theme="5"/>
      </left>
      <right style="thick">
        <color theme="5"/>
      </right>
      <top style="thin">
        <color indexed="64"/>
      </top>
      <bottom style="thin">
        <color indexed="64"/>
      </bottom>
      <diagonal/>
    </border>
    <border>
      <left style="thick">
        <color theme="5"/>
      </left>
      <right style="thick">
        <color theme="5"/>
      </right>
      <top style="thin">
        <color indexed="64"/>
      </top>
      <bottom style="thick">
        <color theme="5"/>
      </bottom>
      <diagonal/>
    </border>
    <border>
      <left style="thin">
        <color indexed="64"/>
      </left>
      <right style="thick">
        <color theme="5"/>
      </right>
      <top style="thin">
        <color indexed="64"/>
      </top>
      <bottom style="thin">
        <color indexed="64"/>
      </bottom>
      <diagonal/>
    </border>
    <border>
      <left style="thin">
        <color indexed="64"/>
      </left>
      <right style="thick">
        <color theme="5"/>
      </right>
      <top style="thin">
        <color indexed="64"/>
      </top>
      <bottom/>
      <diagonal/>
    </border>
    <border>
      <left style="thick">
        <color theme="5"/>
      </left>
      <right style="thin">
        <color indexed="64"/>
      </right>
      <top style="thin">
        <color indexed="64"/>
      </top>
      <bottom/>
      <diagonal/>
    </border>
    <border>
      <left style="thick">
        <color theme="5"/>
      </left>
      <right style="thick">
        <color theme="5"/>
      </right>
      <top style="thin">
        <color indexed="64"/>
      </top>
      <bottom/>
      <diagonal/>
    </border>
    <border>
      <left style="medium">
        <color indexed="64"/>
      </left>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25" fillId="0" borderId="0"/>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1" fillId="0" borderId="0" applyFont="0" applyFill="0" applyBorder="0" applyAlignment="0" applyProtection="0">
      <alignment vertical="center"/>
    </xf>
  </cellStyleXfs>
  <cellXfs count="344">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176" fontId="6" fillId="0" borderId="4" xfId="0" applyNumberFormat="1" applyFont="1" applyBorder="1" applyAlignment="1">
      <alignment horizontal="center" vertical="center"/>
    </xf>
    <xf numFmtId="0" fontId="7" fillId="0" borderId="0" xfId="0" applyFont="1">
      <alignment vertical="center"/>
    </xf>
    <xf numFmtId="177" fontId="8" fillId="5" borderId="9" xfId="0" applyNumberFormat="1" applyFont="1" applyFill="1" applyBorder="1">
      <alignment vertical="center"/>
    </xf>
    <xf numFmtId="0" fontId="9" fillId="0" borderId="10" xfId="0" applyFont="1" applyBorder="1">
      <alignment vertical="center"/>
    </xf>
    <xf numFmtId="0" fontId="0" fillId="0" borderId="11" xfId="0" applyBorder="1">
      <alignment vertical="center"/>
    </xf>
    <xf numFmtId="0" fontId="0" fillId="0" borderId="14" xfId="0" applyBorder="1">
      <alignment vertical="center"/>
    </xf>
    <xf numFmtId="38" fontId="8" fillId="5" borderId="17" xfId="0" applyNumberFormat="1" applyFont="1" applyFill="1" applyBorder="1" applyAlignment="1">
      <alignment horizontal="center" vertical="center"/>
    </xf>
    <xf numFmtId="0" fontId="9" fillId="0" borderId="18" xfId="0" applyFont="1" applyBorder="1">
      <alignment vertical="center"/>
    </xf>
    <xf numFmtId="0" fontId="0" fillId="0" borderId="20" xfId="0" applyBorder="1">
      <alignment vertical="center"/>
    </xf>
    <xf numFmtId="0" fontId="9" fillId="0" borderId="0" xfId="0" applyFont="1">
      <alignment vertical="center"/>
    </xf>
    <xf numFmtId="38" fontId="8" fillId="5" borderId="23" xfId="0" applyNumberFormat="1" applyFont="1" applyFill="1" applyBorder="1" applyAlignment="1">
      <alignment horizontal="center" vertical="center"/>
    </xf>
    <xf numFmtId="176" fontId="8" fillId="3" borderId="24" xfId="0" applyNumberFormat="1" applyFont="1" applyFill="1" applyBorder="1">
      <alignment vertical="center"/>
    </xf>
    <xf numFmtId="176" fontId="8" fillId="4" borderId="25" xfId="0" applyNumberFormat="1" applyFont="1" applyFill="1" applyBorder="1">
      <alignment vertical="center"/>
    </xf>
    <xf numFmtId="0" fontId="10"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16" fillId="0" borderId="0" xfId="0" applyFont="1" applyAlignment="1">
      <alignment horizontal="left" vertical="top" wrapText="1"/>
    </xf>
    <xf numFmtId="0" fontId="10" fillId="0" borderId="18" xfId="0" applyFont="1" applyBorder="1">
      <alignment vertical="center"/>
    </xf>
    <xf numFmtId="0" fontId="10" fillId="0" borderId="0" xfId="0" applyFont="1" applyAlignment="1">
      <alignment horizontal="center" vertical="center" wrapText="1"/>
    </xf>
    <xf numFmtId="0" fontId="21" fillId="0" borderId="0" xfId="0" applyFont="1">
      <alignment vertical="center"/>
    </xf>
    <xf numFmtId="0" fontId="15" fillId="0" borderId="0" xfId="0" applyFont="1" applyAlignment="1">
      <alignment vertical="center" wrapText="1"/>
    </xf>
    <xf numFmtId="0" fontId="21" fillId="0" borderId="20" xfId="0" applyFont="1" applyBorder="1">
      <alignment vertical="center"/>
    </xf>
    <xf numFmtId="0" fontId="10" fillId="0" borderId="1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4" xfId="0" applyFont="1" applyBorder="1" applyAlignment="1">
      <alignment horizontal="center" wrapText="1"/>
    </xf>
    <xf numFmtId="0" fontId="15" fillId="4" borderId="4" xfId="0" applyFont="1" applyFill="1" applyBorder="1" applyAlignment="1">
      <alignment horizontal="center" wrapText="1"/>
    </xf>
    <xf numFmtId="0" fontId="10" fillId="0" borderId="39" xfId="0" applyFont="1" applyBorder="1" applyAlignment="1">
      <alignment horizontal="center" vertical="center" wrapText="1"/>
    </xf>
    <xf numFmtId="0" fontId="10" fillId="6" borderId="22" xfId="0" applyFont="1" applyFill="1" applyBorder="1" applyAlignment="1">
      <alignment horizontal="center" vertical="center" wrapText="1"/>
    </xf>
    <xf numFmtId="0" fontId="15" fillId="4" borderId="22" xfId="0" applyFont="1" applyFill="1" applyBorder="1" applyAlignment="1">
      <alignment horizontal="center" vertical="top" wrapText="1"/>
    </xf>
    <xf numFmtId="177" fontId="15" fillId="0" borderId="0" xfId="0" applyNumberFormat="1" applyFont="1">
      <alignment vertical="center"/>
    </xf>
    <xf numFmtId="0" fontId="10" fillId="0" borderId="42" xfId="0" applyFont="1" applyBorder="1" applyAlignment="1">
      <alignment horizontal="left" vertical="center"/>
    </xf>
    <xf numFmtId="178" fontId="10" fillId="0" borderId="42" xfId="0" applyNumberFormat="1" applyFont="1" applyBorder="1">
      <alignment vertical="center"/>
    </xf>
    <xf numFmtId="179" fontId="10" fillId="0" borderId="42" xfId="0" applyNumberFormat="1" applyFont="1" applyBorder="1">
      <alignment vertical="center"/>
    </xf>
    <xf numFmtId="38" fontId="10" fillId="0" borderId="42" xfId="1" applyFont="1" applyBorder="1">
      <alignment vertical="center"/>
    </xf>
    <xf numFmtId="38" fontId="10" fillId="0" borderId="44" xfId="1" applyFont="1" applyBorder="1" applyAlignment="1">
      <alignment horizontal="right" vertical="center" wrapText="1"/>
    </xf>
    <xf numFmtId="38" fontId="10" fillId="0" borderId="1" xfId="1" applyFont="1" applyBorder="1">
      <alignment vertical="center"/>
    </xf>
    <xf numFmtId="0" fontId="10" fillId="0" borderId="34" xfId="0" applyFont="1" applyBorder="1">
      <alignment vertical="center"/>
    </xf>
    <xf numFmtId="38" fontId="10" fillId="0" borderId="2" xfId="1" applyFont="1" applyBorder="1">
      <alignment vertical="center"/>
    </xf>
    <xf numFmtId="177" fontId="10" fillId="0" borderId="5" xfId="1" applyNumberFormat="1" applyFont="1" applyBorder="1">
      <alignment vertical="center"/>
    </xf>
    <xf numFmtId="38" fontId="15" fillId="0" borderId="19" xfId="1" applyFont="1" applyBorder="1">
      <alignment vertical="center"/>
    </xf>
    <xf numFmtId="38" fontId="15" fillId="0" borderId="1" xfId="1" applyFont="1" applyBorder="1">
      <alignment vertical="center"/>
    </xf>
    <xf numFmtId="177" fontId="15" fillId="0" borderId="45" xfId="0" applyNumberFormat="1" applyFont="1" applyBorder="1">
      <alignment vertical="center"/>
    </xf>
    <xf numFmtId="177" fontId="15" fillId="0" borderId="3" xfId="0" applyNumberFormat="1" applyFont="1" applyBorder="1" applyAlignment="1">
      <alignment horizontal="center" vertical="center"/>
    </xf>
    <xf numFmtId="0" fontId="10" fillId="0" borderId="41" xfId="0" applyFont="1" applyBorder="1">
      <alignment vertical="center"/>
    </xf>
    <xf numFmtId="38" fontId="10" fillId="0" borderId="46" xfId="1" applyFont="1" applyBorder="1">
      <alignment vertical="center"/>
    </xf>
    <xf numFmtId="0" fontId="10" fillId="0" borderId="47" xfId="0" applyFont="1" applyBorder="1">
      <alignment vertical="center"/>
    </xf>
    <xf numFmtId="0" fontId="10" fillId="0" borderId="1" xfId="0" applyFont="1" applyBorder="1" applyAlignment="1">
      <alignment horizontal="left" vertical="center"/>
    </xf>
    <xf numFmtId="178" fontId="10" fillId="0" borderId="1" xfId="0" applyNumberFormat="1" applyFont="1" applyBorder="1">
      <alignment vertical="center"/>
    </xf>
    <xf numFmtId="179" fontId="10" fillId="0" borderId="1" xfId="0" applyNumberFormat="1" applyFont="1" applyBorder="1">
      <alignment vertical="center"/>
    </xf>
    <xf numFmtId="38" fontId="10" fillId="0" borderId="48" xfId="1" applyFont="1" applyBorder="1">
      <alignment vertical="center"/>
    </xf>
    <xf numFmtId="0" fontId="0" fillId="0" borderId="0" xfId="0" applyAlignment="1">
      <alignment horizontal="center" vertical="center"/>
    </xf>
    <xf numFmtId="0" fontId="21" fillId="0" borderId="0" xfId="0" applyFont="1" applyAlignment="1">
      <alignment horizontal="center" vertical="center" wrapText="1"/>
    </xf>
    <xf numFmtId="177" fontId="0" fillId="0" borderId="0" xfId="0" applyNumberFormat="1">
      <alignment vertical="center"/>
    </xf>
    <xf numFmtId="0" fontId="10" fillId="0" borderId="47" xfId="0" applyFont="1" applyBorder="1" applyAlignment="1">
      <alignment horizontal="right" vertical="center"/>
    </xf>
    <xf numFmtId="38" fontId="10" fillId="0" borderId="49" xfId="1" applyFont="1" applyBorder="1">
      <alignment vertical="center"/>
    </xf>
    <xf numFmtId="177" fontId="10" fillId="0" borderId="50" xfId="1" applyNumberFormat="1" applyFont="1" applyBorder="1">
      <alignment vertical="center"/>
    </xf>
    <xf numFmtId="0" fontId="10" fillId="0" borderId="51" xfId="0" applyFont="1" applyBorder="1" applyAlignment="1">
      <alignment horizontal="right" vertical="center"/>
    </xf>
    <xf numFmtId="0" fontId="10" fillId="0" borderId="4" xfId="0" applyFont="1" applyBorder="1" applyAlignment="1">
      <alignment horizontal="left" vertical="center"/>
    </xf>
    <xf numFmtId="38" fontId="10" fillId="0" borderId="4" xfId="1" applyFont="1" applyBorder="1">
      <alignment vertical="center"/>
    </xf>
    <xf numFmtId="0" fontId="10" fillId="0" borderId="52" xfId="0" applyFont="1" applyBorder="1" applyAlignment="1">
      <alignment horizontal="right" vertical="center"/>
    </xf>
    <xf numFmtId="0" fontId="10" fillId="0" borderId="39" xfId="0" applyFont="1" applyBorder="1" applyAlignment="1">
      <alignment horizontal="left" vertical="center"/>
    </xf>
    <xf numFmtId="178" fontId="10" fillId="0" borderId="39" xfId="0" applyNumberFormat="1" applyFont="1" applyBorder="1">
      <alignment vertical="center"/>
    </xf>
    <xf numFmtId="179" fontId="10" fillId="0" borderId="39" xfId="0" applyNumberFormat="1" applyFont="1" applyBorder="1">
      <alignment vertical="center"/>
    </xf>
    <xf numFmtId="38" fontId="10" fillId="0" borderId="39" xfId="1" applyFont="1" applyBorder="1">
      <alignment vertical="center"/>
    </xf>
    <xf numFmtId="38" fontId="10" fillId="0" borderId="53" xfId="1" applyFont="1" applyBorder="1">
      <alignment vertical="center"/>
    </xf>
    <xf numFmtId="38" fontId="10" fillId="0" borderId="54" xfId="1" applyFont="1" applyBorder="1" applyAlignment="1">
      <alignment horizontal="right" vertical="center" wrapText="1"/>
    </xf>
    <xf numFmtId="38" fontId="10" fillId="0" borderId="55" xfId="1" applyFont="1" applyBorder="1">
      <alignment vertical="center"/>
    </xf>
    <xf numFmtId="38" fontId="15" fillId="0" borderId="56" xfId="1" applyFont="1" applyBorder="1">
      <alignment vertical="center"/>
    </xf>
    <xf numFmtId="38" fontId="15" fillId="0" borderId="55" xfId="1" applyFont="1" applyBorder="1">
      <alignment vertical="center"/>
    </xf>
    <xf numFmtId="177" fontId="15" fillId="0" borderId="57" xfId="0" applyNumberFormat="1" applyFont="1" applyBorder="1">
      <alignment vertical="center"/>
    </xf>
    <xf numFmtId="177" fontId="15" fillId="0" borderId="58" xfId="0" applyNumberFormat="1" applyFont="1" applyBorder="1" applyAlignment="1">
      <alignment horizontal="center" vertical="center"/>
    </xf>
    <xf numFmtId="180" fontId="10" fillId="0" borderId="22" xfId="0" applyNumberFormat="1" applyFont="1" applyBorder="1">
      <alignment vertical="center"/>
    </xf>
    <xf numFmtId="0" fontId="10" fillId="0" borderId="22" xfId="0" applyFont="1" applyBorder="1" applyAlignment="1">
      <alignment horizontal="center" vertical="center"/>
    </xf>
    <xf numFmtId="0" fontId="10" fillId="0" borderId="22" xfId="0" applyFont="1" applyBorder="1">
      <alignment vertical="center"/>
    </xf>
    <xf numFmtId="38" fontId="10" fillId="0" borderId="22" xfId="1" applyFont="1" applyBorder="1">
      <alignment vertical="center"/>
    </xf>
    <xf numFmtId="38" fontId="10" fillId="0" borderId="40" xfId="1" applyFont="1" applyBorder="1">
      <alignment vertical="center"/>
    </xf>
    <xf numFmtId="38" fontId="15" fillId="0" borderId="21" xfId="1" applyFont="1" applyBorder="1">
      <alignment vertical="center"/>
    </xf>
    <xf numFmtId="38" fontId="15" fillId="0" borderId="22" xfId="1" applyFont="1" applyBorder="1">
      <alignment vertical="center"/>
    </xf>
    <xf numFmtId="177" fontId="15" fillId="0" borderId="23" xfId="0" applyNumberFormat="1" applyFont="1" applyBorder="1">
      <alignment vertical="center"/>
    </xf>
    <xf numFmtId="181" fontId="20" fillId="0" borderId="44" xfId="0" applyNumberFormat="1" applyFont="1" applyBorder="1">
      <alignment vertical="center"/>
    </xf>
    <xf numFmtId="0" fontId="10" fillId="0" borderId="0" xfId="0" applyFont="1" applyAlignment="1">
      <alignment horizontal="center" vertical="center"/>
    </xf>
    <xf numFmtId="38" fontId="10" fillId="0" borderId="0" xfId="1" applyFont="1" applyBorder="1">
      <alignment vertical="center"/>
    </xf>
    <xf numFmtId="177" fontId="8" fillId="0" borderId="20" xfId="0" applyNumberFormat="1" applyFont="1" applyBorder="1">
      <alignment vertical="center"/>
    </xf>
    <xf numFmtId="0" fontId="22" fillId="0" borderId="0" xfId="0" applyFont="1">
      <alignment vertical="center"/>
    </xf>
    <xf numFmtId="38" fontId="8" fillId="0" borderId="20" xfId="0" applyNumberFormat="1" applyFont="1" applyBorder="1" applyAlignment="1">
      <alignment horizontal="center" vertical="center"/>
    </xf>
    <xf numFmtId="0" fontId="0" fillId="0" borderId="18" xfId="0" applyBorder="1">
      <alignment vertical="center"/>
    </xf>
    <xf numFmtId="38" fontId="8" fillId="0" borderId="24" xfId="0" applyNumberFormat="1" applyFont="1" applyBorder="1">
      <alignment vertical="center"/>
    </xf>
    <xf numFmtId="38" fontId="8" fillId="0" borderId="25" xfId="0" applyNumberFormat="1" applyFont="1" applyBorder="1">
      <alignment vertical="center"/>
    </xf>
    <xf numFmtId="177" fontId="8" fillId="0" borderId="26" xfId="0" applyNumberFormat="1" applyFont="1" applyBorder="1">
      <alignment vertical="center"/>
    </xf>
    <xf numFmtId="38" fontId="15" fillId="0" borderId="0" xfId="0" applyNumberFormat="1" applyFont="1">
      <alignment vertical="center"/>
    </xf>
    <xf numFmtId="177" fontId="15" fillId="0" borderId="50" xfId="0" applyNumberFormat="1" applyFont="1" applyBorder="1">
      <alignment vertical="center"/>
    </xf>
    <xf numFmtId="0" fontId="10" fillId="0" borderId="0" xfId="0" applyFont="1" applyAlignment="1">
      <alignment horizontal="right" vertical="center"/>
    </xf>
    <xf numFmtId="0" fontId="10" fillId="0" borderId="0" xfId="0" applyFont="1" applyAlignment="1">
      <alignment horizontal="left" vertical="center"/>
    </xf>
    <xf numFmtId="178" fontId="10" fillId="0" borderId="0" xfId="0" applyNumberFormat="1" applyFont="1" applyAlignment="1">
      <alignment horizontal="right" vertical="center"/>
    </xf>
    <xf numFmtId="179" fontId="10" fillId="0" borderId="0" xfId="0" applyNumberFormat="1" applyFont="1">
      <alignment vertical="center"/>
    </xf>
    <xf numFmtId="38" fontId="10" fillId="0" borderId="0" xfId="1" applyFont="1" applyFill="1" applyBorder="1">
      <alignment vertical="center"/>
    </xf>
    <xf numFmtId="0" fontId="10" fillId="0" borderId="0" xfId="0" applyFont="1" applyAlignment="1">
      <alignment horizontal="right" vertical="center" wrapText="1"/>
    </xf>
    <xf numFmtId="177" fontId="10" fillId="0" borderId="0" xfId="1" applyNumberFormat="1" applyFont="1" applyFill="1" applyBorder="1">
      <alignment vertical="center"/>
    </xf>
    <xf numFmtId="38" fontId="15" fillId="0" borderId="0" xfId="1" applyFont="1" applyFill="1"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38" fontId="0" fillId="0" borderId="0" xfId="0" applyNumberFormat="1" applyAlignment="1">
      <alignment horizontal="center" vertical="center"/>
    </xf>
    <xf numFmtId="177" fontId="6" fillId="0" borderId="0" xfId="0" applyNumberFormat="1" applyFont="1">
      <alignment vertical="center"/>
    </xf>
    <xf numFmtId="38" fontId="0" fillId="0" borderId="0" xfId="0" applyNumberFormat="1">
      <alignment vertical="center"/>
    </xf>
    <xf numFmtId="38" fontId="15" fillId="0" borderId="0" xfId="0" applyNumberFormat="1" applyFont="1" applyAlignment="1">
      <alignment horizontal="center" vertical="center"/>
    </xf>
    <xf numFmtId="180" fontId="10" fillId="0" borderId="0" xfId="0" applyNumberFormat="1" applyFont="1">
      <alignment vertical="center"/>
    </xf>
    <xf numFmtId="177" fontId="0" fillId="0" borderId="0" xfId="0" applyNumberFormat="1" applyAlignment="1">
      <alignment horizontal="left" vertical="center"/>
    </xf>
    <xf numFmtId="38" fontId="0" fillId="0" borderId="0" xfId="0" applyNumberFormat="1" applyAlignment="1">
      <alignment horizontal="left" vertical="center"/>
    </xf>
    <xf numFmtId="177" fontId="6" fillId="0" borderId="0" xfId="0" applyNumberFormat="1" applyFont="1" applyAlignment="1">
      <alignment horizontal="left" vertical="center"/>
    </xf>
    <xf numFmtId="38" fontId="10" fillId="0" borderId="64" xfId="1" applyFont="1" applyBorder="1" applyAlignment="1">
      <alignment horizontal="right" vertical="center" wrapText="1"/>
    </xf>
    <xf numFmtId="38" fontId="10" fillId="0" borderId="65" xfId="1" applyFont="1" applyBorder="1">
      <alignment vertical="center"/>
    </xf>
    <xf numFmtId="0" fontId="10" fillId="0" borderId="16" xfId="0" applyFont="1" applyBorder="1">
      <alignment vertical="center"/>
    </xf>
    <xf numFmtId="38" fontId="15" fillId="0" borderId="66" xfId="1" applyFont="1" applyBorder="1">
      <alignment vertical="center"/>
    </xf>
    <xf numFmtId="38" fontId="15" fillId="0" borderId="65" xfId="1" applyFont="1" applyBorder="1">
      <alignment vertical="center"/>
    </xf>
    <xf numFmtId="177" fontId="15" fillId="0" borderId="67" xfId="0" applyNumberFormat="1" applyFont="1" applyBorder="1">
      <alignment vertical="center"/>
    </xf>
    <xf numFmtId="177" fontId="15" fillId="0" borderId="68" xfId="0" applyNumberFormat="1" applyFont="1" applyBorder="1" applyAlignment="1">
      <alignment horizontal="center" vertical="center"/>
    </xf>
    <xf numFmtId="0" fontId="10" fillId="0" borderId="50" xfId="0" applyFont="1" applyBorder="1">
      <alignment vertical="center"/>
    </xf>
    <xf numFmtId="0" fontId="10" fillId="0" borderId="50" xfId="0" applyFont="1" applyBorder="1" applyAlignment="1">
      <alignment horizontal="center" vertical="center"/>
    </xf>
    <xf numFmtId="38" fontId="10" fillId="0" borderId="50" xfId="1" applyFont="1" applyBorder="1">
      <alignment vertical="center"/>
    </xf>
    <xf numFmtId="177" fontId="8" fillId="0" borderId="69" xfId="0" applyNumberFormat="1" applyFont="1" applyBorder="1">
      <alignment vertical="center"/>
    </xf>
    <xf numFmtId="0" fontId="14" fillId="0" borderId="0" xfId="0" applyFont="1">
      <alignment vertical="center"/>
    </xf>
    <xf numFmtId="176" fontId="6" fillId="0" borderId="6" xfId="0" applyNumberFormat="1" applyFont="1" applyBorder="1" applyAlignment="1">
      <alignment horizontal="center" vertical="center"/>
    </xf>
    <xf numFmtId="38" fontId="10" fillId="0" borderId="70" xfId="1" applyFont="1" applyBorder="1">
      <alignment vertical="center"/>
    </xf>
    <xf numFmtId="177" fontId="10" fillId="0" borderId="71" xfId="1" applyNumberFormat="1" applyFont="1" applyBorder="1">
      <alignment vertical="center"/>
    </xf>
    <xf numFmtId="38" fontId="10" fillId="0" borderId="72" xfId="1" applyFont="1" applyBorder="1">
      <alignment vertical="center"/>
    </xf>
    <xf numFmtId="38" fontId="10" fillId="0" borderId="73" xfId="1" applyFont="1" applyBorder="1">
      <alignment vertical="center"/>
    </xf>
    <xf numFmtId="38" fontId="10" fillId="0" borderId="74" xfId="1" applyFont="1" applyBorder="1">
      <alignment vertical="center"/>
    </xf>
    <xf numFmtId="38" fontId="10" fillId="0" borderId="75" xfId="1" applyFont="1" applyBorder="1">
      <alignment vertical="center"/>
    </xf>
    <xf numFmtId="0" fontId="24" fillId="0" borderId="0" xfId="0" applyFont="1" applyAlignment="1">
      <alignment vertical="center" shrinkToFit="1"/>
    </xf>
    <xf numFmtId="0" fontId="5" fillId="0" borderId="0" xfId="0" applyFont="1">
      <alignment vertical="center"/>
    </xf>
    <xf numFmtId="0" fontId="0" fillId="0" borderId="50" xfId="0" applyBorder="1">
      <alignment vertical="center"/>
    </xf>
    <xf numFmtId="176" fontId="6" fillId="0" borderId="77" xfId="0" applyNumberFormat="1" applyFont="1" applyBorder="1" applyAlignment="1">
      <alignment horizontal="center" vertical="center"/>
    </xf>
    <xf numFmtId="0" fontId="26" fillId="0" borderId="0" xfId="2" applyFont="1" applyAlignment="1">
      <alignment horizontal="center" vertical="center"/>
    </xf>
    <xf numFmtId="0" fontId="26" fillId="0" borderId="0" xfId="2" applyFont="1"/>
    <xf numFmtId="0" fontId="26" fillId="0" borderId="0" xfId="2" applyFont="1" applyAlignment="1">
      <alignment vertical="center"/>
    </xf>
    <xf numFmtId="0" fontId="26" fillId="0" borderId="0" xfId="2" applyFont="1" applyAlignment="1">
      <alignment horizontal="center"/>
    </xf>
    <xf numFmtId="0" fontId="26" fillId="0" borderId="0" xfId="2" applyFont="1" applyAlignment="1">
      <alignment horizontal="right"/>
    </xf>
    <xf numFmtId="0" fontId="27" fillId="0" borderId="0" xfId="2" applyFont="1"/>
    <xf numFmtId="0" fontId="26" fillId="0" borderId="0" xfId="2" applyFont="1" applyAlignment="1">
      <alignment vertical="center" wrapText="1"/>
    </xf>
    <xf numFmtId="0" fontId="26" fillId="0" borderId="2" xfId="2" applyFont="1" applyBorder="1" applyAlignment="1">
      <alignment horizontal="center"/>
    </xf>
    <xf numFmtId="0" fontId="26" fillId="7" borderId="5" xfId="2" applyFont="1" applyFill="1" applyBorder="1"/>
    <xf numFmtId="0" fontId="26" fillId="0" borderId="3" xfId="2" applyFont="1" applyBorder="1" applyAlignment="1">
      <alignment horizontal="center"/>
    </xf>
    <xf numFmtId="0" fontId="26" fillId="0" borderId="29" xfId="2" applyFont="1" applyBorder="1"/>
    <xf numFmtId="38" fontId="26" fillId="0" borderId="0" xfId="4" applyFont="1" applyFill="1" applyBorder="1" applyAlignment="1">
      <alignment vertical="center"/>
    </xf>
    <xf numFmtId="0" fontId="26" fillId="0" borderId="0" xfId="2" applyFont="1" applyAlignment="1">
      <alignment vertical="center" shrinkToFit="1"/>
    </xf>
    <xf numFmtId="2" fontId="26" fillId="0" borderId="0" xfId="3" applyNumberFormat="1" applyFont="1" applyFill="1" applyBorder="1" applyAlignment="1">
      <alignment horizontal="center" vertical="center"/>
    </xf>
    <xf numFmtId="182" fontId="8" fillId="0" borderId="26" xfId="0" applyNumberFormat="1" applyFont="1" applyBorder="1">
      <alignment vertical="center"/>
    </xf>
    <xf numFmtId="183" fontId="8" fillId="5" borderId="26" xfId="0" applyNumberFormat="1" applyFont="1" applyFill="1" applyBorder="1">
      <alignment vertical="center"/>
    </xf>
    <xf numFmtId="0" fontId="26" fillId="0" borderId="0" xfId="2" applyFont="1" applyAlignment="1">
      <alignment wrapText="1"/>
    </xf>
    <xf numFmtId="38" fontId="15" fillId="0" borderId="85" xfId="1" applyFont="1" applyBorder="1">
      <alignment vertical="center"/>
    </xf>
    <xf numFmtId="38" fontId="15" fillId="0" borderId="86" xfId="1" applyFont="1" applyBorder="1">
      <alignment vertical="center"/>
    </xf>
    <xf numFmtId="0" fontId="4" fillId="0" borderId="87" xfId="0" applyFont="1" applyBorder="1" applyAlignment="1">
      <alignment horizontal="center" vertical="center"/>
    </xf>
    <xf numFmtId="0" fontId="0" fillId="0" borderId="87" xfId="0" applyBorder="1">
      <alignment vertical="center"/>
    </xf>
    <xf numFmtId="0" fontId="16" fillId="0" borderId="87" xfId="0" applyFont="1" applyBorder="1" applyAlignment="1">
      <alignment horizontal="left" vertical="top" wrapText="1"/>
    </xf>
    <xf numFmtId="0" fontId="0" fillId="0" borderId="87" xfId="0" applyBorder="1" applyAlignment="1">
      <alignment horizontal="center" vertical="center"/>
    </xf>
    <xf numFmtId="0" fontId="21" fillId="0" borderId="87" xfId="0" applyFont="1" applyBorder="1" applyAlignment="1">
      <alignment horizontal="center" vertical="center" wrapText="1"/>
    </xf>
    <xf numFmtId="177" fontId="0" fillId="0" borderId="87" xfId="0" applyNumberFormat="1" applyBorder="1">
      <alignment vertical="center"/>
    </xf>
    <xf numFmtId="177" fontId="8" fillId="5" borderId="17" xfId="0" applyNumberFormat="1" applyFont="1" applyFill="1" applyBorder="1">
      <alignment vertical="center"/>
    </xf>
    <xf numFmtId="0" fontId="0" fillId="0" borderId="10" xfId="0" applyBorder="1">
      <alignment vertical="center"/>
    </xf>
    <xf numFmtId="0" fontId="0" fillId="0" borderId="88" xfId="0" applyBorder="1">
      <alignment vertical="center"/>
    </xf>
    <xf numFmtId="182" fontId="15" fillId="0" borderId="23" xfId="0" applyNumberFormat="1" applyFont="1" applyBorder="1">
      <alignment vertical="center"/>
    </xf>
    <xf numFmtId="0" fontId="10" fillId="0" borderId="4" xfId="0" applyFont="1" applyBorder="1" applyAlignment="1">
      <alignment horizontal="center" vertical="center" wrapText="1"/>
    </xf>
    <xf numFmtId="38" fontId="10" fillId="0" borderId="89" xfId="1" applyFont="1" applyBorder="1" applyAlignment="1">
      <alignment horizontal="right" vertical="center" wrapText="1"/>
    </xf>
    <xf numFmtId="0" fontId="10" fillId="0" borderId="93" xfId="0" applyFont="1" applyBorder="1" applyAlignment="1">
      <alignment horizontal="left" vertical="center"/>
    </xf>
    <xf numFmtId="178" fontId="10" fillId="0" borderId="93" xfId="0" applyNumberFormat="1" applyFont="1" applyBorder="1">
      <alignment vertical="center"/>
    </xf>
    <xf numFmtId="179" fontId="10" fillId="0" borderId="93" xfId="0" applyNumberFormat="1" applyFont="1" applyBorder="1">
      <alignment vertical="center"/>
    </xf>
    <xf numFmtId="38" fontId="10" fillId="0" borderId="93" xfId="1" applyFont="1" applyBorder="1">
      <alignment vertical="center"/>
    </xf>
    <xf numFmtId="38" fontId="10" fillId="0" borderId="94" xfId="1" applyFont="1" applyBorder="1">
      <alignment vertical="center"/>
    </xf>
    <xf numFmtId="0" fontId="10" fillId="0" borderId="95" xfId="0" applyFont="1" applyBorder="1">
      <alignment vertical="center"/>
    </xf>
    <xf numFmtId="0" fontId="10" fillId="0" borderId="98" xfId="0" applyFont="1" applyBorder="1" applyAlignment="1">
      <alignment horizontal="left" vertical="center"/>
    </xf>
    <xf numFmtId="178" fontId="10" fillId="0" borderId="98" xfId="0" applyNumberFormat="1" applyFont="1" applyBorder="1">
      <alignment vertical="center"/>
    </xf>
    <xf numFmtId="179" fontId="10" fillId="0" borderId="98" xfId="0" applyNumberFormat="1" applyFont="1" applyBorder="1">
      <alignment vertical="center"/>
    </xf>
    <xf numFmtId="38" fontId="10" fillId="0" borderId="98" xfId="1" applyFont="1" applyBorder="1">
      <alignment vertical="center"/>
    </xf>
    <xf numFmtId="38" fontId="10" fillId="0" borderId="99" xfId="1" applyFont="1" applyBorder="1">
      <alignment vertical="center"/>
    </xf>
    <xf numFmtId="38" fontId="10" fillId="0" borderId="100" xfId="1" applyFont="1" applyBorder="1">
      <alignment vertical="center"/>
    </xf>
    <xf numFmtId="177" fontId="10" fillId="0" borderId="101" xfId="1" applyNumberFormat="1" applyFont="1" applyBorder="1">
      <alignment vertical="center"/>
    </xf>
    <xf numFmtId="38" fontId="10" fillId="0" borderId="102" xfId="1" applyFont="1" applyBorder="1">
      <alignment vertical="center"/>
    </xf>
    <xf numFmtId="38" fontId="10" fillId="0" borderId="103" xfId="1" applyFont="1" applyBorder="1">
      <alignment vertical="center"/>
    </xf>
    <xf numFmtId="38" fontId="10" fillId="0" borderId="104" xfId="1" applyFont="1" applyBorder="1">
      <alignment vertical="center"/>
    </xf>
    <xf numFmtId="38" fontId="10" fillId="0" borderId="58" xfId="1" applyFont="1" applyBorder="1" applyAlignment="1">
      <alignment horizontal="right" vertical="center" wrapText="1"/>
    </xf>
    <xf numFmtId="0" fontId="10" fillId="0" borderId="92" xfId="0" applyFont="1" applyBorder="1">
      <alignment vertical="center"/>
    </xf>
    <xf numFmtId="38" fontId="10" fillId="0" borderId="105" xfId="1" applyFont="1" applyBorder="1">
      <alignment vertical="center"/>
    </xf>
    <xf numFmtId="0" fontId="10" fillId="0" borderId="95" xfId="0" applyFont="1" applyBorder="1" applyAlignment="1">
      <alignment horizontal="right" vertical="center"/>
    </xf>
    <xf numFmtId="38" fontId="10" fillId="0" borderId="106" xfId="1" applyFont="1" applyBorder="1">
      <alignment vertical="center"/>
    </xf>
    <xf numFmtId="0" fontId="10" fillId="0" borderId="107" xfId="0" applyFont="1" applyBorder="1" applyAlignment="1">
      <alignment horizontal="right" vertical="center"/>
    </xf>
    <xf numFmtId="0" fontId="10" fillId="0" borderId="97" xfId="0" applyFont="1" applyBorder="1" applyAlignment="1">
      <alignment horizontal="right" vertical="center"/>
    </xf>
    <xf numFmtId="38" fontId="10" fillId="0" borderId="108" xfId="1" applyFont="1" applyBorder="1">
      <alignment vertical="center"/>
    </xf>
    <xf numFmtId="38" fontId="31" fillId="0" borderId="0" xfId="5" applyFont="1" applyFill="1" applyAlignment="1">
      <alignment horizontal="center" vertical="center"/>
    </xf>
    <xf numFmtId="38" fontId="31" fillId="0" borderId="0" xfId="5" applyFont="1" applyFill="1" applyAlignment="1">
      <alignment horizontal="right" vertical="center"/>
    </xf>
    <xf numFmtId="0" fontId="32" fillId="0" borderId="0" xfId="2" applyFont="1" applyAlignment="1">
      <alignment horizontal="right"/>
    </xf>
    <xf numFmtId="0" fontId="28" fillId="0" borderId="29" xfId="2" applyFont="1" applyBorder="1"/>
    <xf numFmtId="0" fontId="28" fillId="0" borderId="0" xfId="2" applyFont="1" applyAlignment="1">
      <alignment horizontal="right" vertical="center"/>
    </xf>
    <xf numFmtId="0" fontId="28" fillId="0" borderId="29" xfId="2" applyFont="1" applyBorder="1" applyAlignment="1">
      <alignment horizontal="right"/>
    </xf>
    <xf numFmtId="0" fontId="34" fillId="0" borderId="0" xfId="2" applyFont="1" applyAlignment="1">
      <alignment horizontal="center" vertical="center"/>
    </xf>
    <xf numFmtId="0" fontId="10" fillId="0" borderId="92" xfId="0" quotePrefix="1" applyFont="1" applyBorder="1" applyProtection="1">
      <alignment vertical="center"/>
      <protection locked="0"/>
    </xf>
    <xf numFmtId="0" fontId="10" fillId="0" borderId="93" xfId="0" applyFont="1" applyBorder="1" applyAlignment="1" applyProtection="1">
      <alignment horizontal="left" vertical="center"/>
      <protection locked="0"/>
    </xf>
    <xf numFmtId="178" fontId="10" fillId="0" borderId="93" xfId="0" applyNumberFormat="1" applyFont="1" applyBorder="1" applyProtection="1">
      <alignment vertical="center"/>
      <protection locked="0"/>
    </xf>
    <xf numFmtId="179" fontId="10" fillId="0" borderId="93" xfId="0" applyNumberFormat="1" applyFont="1" applyBorder="1" applyProtection="1">
      <alignment vertical="center"/>
      <protection locked="0"/>
    </xf>
    <xf numFmtId="38" fontId="10" fillId="0" borderId="93" xfId="1" applyFont="1" applyBorder="1" applyProtection="1">
      <alignment vertical="center"/>
      <protection locked="0"/>
    </xf>
    <xf numFmtId="38" fontId="10" fillId="0" borderId="94" xfId="1" applyFont="1" applyBorder="1" applyProtection="1">
      <alignment vertical="center"/>
      <protection locked="0"/>
    </xf>
    <xf numFmtId="0" fontId="10" fillId="0" borderId="95" xfId="0" applyFont="1" applyBorder="1" applyProtection="1">
      <alignment vertical="center"/>
      <protection locked="0"/>
    </xf>
    <xf numFmtId="0" fontId="10" fillId="0" borderId="1" xfId="0" applyFont="1" applyBorder="1" applyAlignment="1" applyProtection="1">
      <alignment horizontal="left" vertical="center"/>
      <protection locked="0"/>
    </xf>
    <xf numFmtId="178" fontId="10" fillId="0" borderId="1" xfId="0" applyNumberFormat="1" applyFont="1" applyBorder="1" applyProtection="1">
      <alignment vertical="center"/>
      <protection locked="0"/>
    </xf>
    <xf numFmtId="179" fontId="10" fillId="0" borderId="1" xfId="0" applyNumberFormat="1" applyFont="1" applyBorder="1" applyProtection="1">
      <alignment vertical="center"/>
      <protection locked="0"/>
    </xf>
    <xf numFmtId="38" fontId="10" fillId="0" borderId="1" xfId="1" applyFont="1" applyBorder="1" applyProtection="1">
      <alignment vertical="center"/>
      <protection locked="0"/>
    </xf>
    <xf numFmtId="38" fontId="10" fillId="0" borderId="96" xfId="1" applyFont="1" applyBorder="1" applyProtection="1">
      <alignment vertical="center"/>
      <protection locked="0"/>
    </xf>
    <xf numFmtId="0" fontId="10" fillId="0" borderId="97" xfId="0" applyFont="1" applyBorder="1" applyProtection="1">
      <alignment vertical="center"/>
      <protection locked="0"/>
    </xf>
    <xf numFmtId="0" fontId="10" fillId="0" borderId="98" xfId="0" applyFont="1" applyBorder="1" applyAlignment="1" applyProtection="1">
      <alignment horizontal="left" vertical="center"/>
      <protection locked="0"/>
    </xf>
    <xf numFmtId="178" fontId="10" fillId="0" borderId="98" xfId="0" applyNumberFormat="1" applyFont="1" applyBorder="1" applyProtection="1">
      <alignment vertical="center"/>
      <protection locked="0"/>
    </xf>
    <xf numFmtId="179" fontId="10" fillId="0" borderId="98" xfId="0" applyNumberFormat="1" applyFont="1" applyBorder="1" applyProtection="1">
      <alignment vertical="center"/>
      <protection locked="0"/>
    </xf>
    <xf numFmtId="38" fontId="10" fillId="0" borderId="98" xfId="1" applyFont="1" applyBorder="1" applyProtection="1">
      <alignment vertical="center"/>
      <protection locked="0"/>
    </xf>
    <xf numFmtId="38" fontId="10" fillId="0" borderId="99" xfId="1" applyFont="1" applyBorder="1" applyProtection="1">
      <alignment vertical="center"/>
      <protection locked="0"/>
    </xf>
    <xf numFmtId="38" fontId="10" fillId="0" borderId="102" xfId="1" applyFont="1" applyBorder="1" applyProtection="1">
      <alignment vertical="center"/>
      <protection locked="0"/>
    </xf>
    <xf numFmtId="38" fontId="10" fillId="0" borderId="103" xfId="1" applyFont="1" applyBorder="1" applyProtection="1">
      <alignment vertical="center"/>
      <protection locked="0"/>
    </xf>
    <xf numFmtId="38" fontId="10" fillId="0" borderId="104" xfId="1" applyFont="1" applyBorder="1" applyProtection="1">
      <alignment vertical="center"/>
      <protection locked="0"/>
    </xf>
    <xf numFmtId="176" fontId="0" fillId="0" borderId="6" xfId="0" applyNumberFormat="1" applyBorder="1" applyAlignment="1" applyProtection="1">
      <alignment horizontal="center" vertical="center"/>
      <protection locked="0"/>
    </xf>
    <xf numFmtId="0" fontId="10" fillId="0" borderId="16" xfId="0" applyFont="1" applyBorder="1" applyAlignment="1" applyProtection="1">
      <alignment horizontal="center" vertical="top" wrapText="1"/>
      <protection locked="0"/>
    </xf>
    <xf numFmtId="0" fontId="10" fillId="0" borderId="41" xfId="0" quotePrefix="1" applyFont="1" applyBorder="1" applyProtection="1">
      <alignment vertical="center"/>
      <protection locked="0"/>
    </xf>
    <xf numFmtId="0" fontId="10" fillId="0" borderId="42" xfId="0" applyFont="1" applyBorder="1" applyAlignment="1" applyProtection="1">
      <alignment horizontal="left" vertical="center"/>
      <protection locked="0"/>
    </xf>
    <xf numFmtId="178" fontId="10" fillId="0" borderId="42" xfId="0" applyNumberFormat="1" applyFont="1" applyBorder="1" applyProtection="1">
      <alignment vertical="center"/>
      <protection locked="0"/>
    </xf>
    <xf numFmtId="179" fontId="10" fillId="0" borderId="42" xfId="0" applyNumberFormat="1" applyFont="1" applyBorder="1" applyProtection="1">
      <alignment vertical="center"/>
      <protection locked="0"/>
    </xf>
    <xf numFmtId="38" fontId="10" fillId="0" borderId="42" xfId="1" applyFont="1" applyBorder="1" applyProtection="1">
      <alignment vertical="center"/>
      <protection locked="0"/>
    </xf>
    <xf numFmtId="38" fontId="10" fillId="0" borderId="43" xfId="1" applyFont="1" applyBorder="1" applyProtection="1">
      <alignment vertical="center"/>
      <protection locked="0"/>
    </xf>
    <xf numFmtId="0" fontId="10" fillId="0" borderId="47" xfId="0" applyFont="1" applyBorder="1" applyProtection="1">
      <alignment vertical="center"/>
      <protection locked="0"/>
    </xf>
    <xf numFmtId="0" fontId="10" fillId="0" borderId="52" xfId="0" applyFont="1" applyBorder="1" applyProtection="1">
      <alignment vertical="center"/>
      <protection locked="0"/>
    </xf>
    <xf numFmtId="0" fontId="10" fillId="0" borderId="39" xfId="0" applyFont="1" applyBorder="1" applyAlignment="1" applyProtection="1">
      <alignment horizontal="left" vertical="center"/>
      <protection locked="0"/>
    </xf>
    <xf numFmtId="178" fontId="10" fillId="0" borderId="39" xfId="0" applyNumberFormat="1" applyFont="1" applyBorder="1" applyProtection="1">
      <alignment vertical="center"/>
      <protection locked="0"/>
    </xf>
    <xf numFmtId="179" fontId="10" fillId="0" borderId="39" xfId="0" applyNumberFormat="1" applyFont="1" applyBorder="1" applyProtection="1">
      <alignment vertical="center"/>
      <protection locked="0"/>
    </xf>
    <xf numFmtId="38" fontId="10" fillId="0" borderId="39" xfId="1" applyFont="1" applyBorder="1" applyProtection="1">
      <alignment vertical="center"/>
      <protection locked="0"/>
    </xf>
    <xf numFmtId="38" fontId="10" fillId="0" borderId="53" xfId="1" applyFont="1" applyBorder="1" applyProtection="1">
      <alignment vertical="center"/>
      <protection locked="0"/>
    </xf>
    <xf numFmtId="0" fontId="26" fillId="0" borderId="0" xfId="2" applyFont="1" applyAlignment="1">
      <alignment vertical="top"/>
    </xf>
    <xf numFmtId="38" fontId="10" fillId="0" borderId="72" xfId="1" applyFont="1" applyBorder="1" applyProtection="1">
      <alignment vertical="center"/>
      <protection locked="0"/>
    </xf>
    <xf numFmtId="38" fontId="10" fillId="0" borderId="73" xfId="1" applyFont="1" applyBorder="1" applyProtection="1">
      <alignment vertical="center"/>
      <protection locked="0"/>
    </xf>
    <xf numFmtId="38" fontId="10" fillId="0" borderId="75" xfId="1" applyFont="1" applyBorder="1" applyProtection="1">
      <alignment vertical="center"/>
      <protection locked="0"/>
    </xf>
    <xf numFmtId="0" fontId="26" fillId="0" borderId="0" xfId="2" applyFont="1" applyAlignment="1">
      <alignment vertical="center" wrapText="1"/>
    </xf>
    <xf numFmtId="0" fontId="26" fillId="0" borderId="0" xfId="2" applyFont="1" applyAlignment="1">
      <alignment horizontal="left" vertical="center"/>
    </xf>
    <xf numFmtId="0" fontId="26" fillId="0" borderId="0" xfId="2" applyFont="1" applyAlignment="1">
      <alignment horizontal="center"/>
    </xf>
    <xf numFmtId="0" fontId="26" fillId="0" borderId="0" xfId="2" applyFont="1" applyAlignment="1">
      <alignment wrapText="1"/>
    </xf>
    <xf numFmtId="0" fontId="26" fillId="0" borderId="0" xfId="2" applyFont="1" applyAlignment="1">
      <alignment horizontal="center" vertical="center"/>
    </xf>
    <xf numFmtId="0" fontId="26" fillId="7" borderId="5" xfId="2" applyFont="1" applyFill="1" applyBorder="1" applyAlignment="1">
      <alignment horizontal="center"/>
    </xf>
    <xf numFmtId="0" fontId="26" fillId="0" borderId="5" xfId="2" applyFont="1" applyBorder="1" applyAlignment="1">
      <alignment horizontal="center"/>
    </xf>
    <xf numFmtId="0" fontId="26" fillId="0" borderId="1" xfId="2" applyFont="1" applyBorder="1" applyAlignment="1">
      <alignment horizontal="center" vertical="center" wrapText="1"/>
    </xf>
    <xf numFmtId="0" fontId="26" fillId="0" borderId="1" xfId="2" applyFont="1" applyBorder="1" applyAlignment="1">
      <alignment horizontal="center" vertical="center"/>
    </xf>
    <xf numFmtId="38" fontId="26" fillId="0" borderId="1" xfId="4" applyFont="1" applyFill="1" applyBorder="1" applyAlignment="1">
      <alignment horizontal="center" vertical="center"/>
    </xf>
    <xf numFmtId="0" fontId="26" fillId="0" borderId="78" xfId="2" applyFont="1" applyBorder="1" applyAlignment="1">
      <alignment horizontal="left" vertical="center"/>
    </xf>
    <xf numFmtId="2" fontId="26" fillId="0" borderId="50" xfId="3" applyNumberFormat="1" applyFont="1" applyFill="1" applyBorder="1" applyAlignment="1">
      <alignment horizontal="center" vertical="center"/>
    </xf>
    <xf numFmtId="0" fontId="26" fillId="0" borderId="0" xfId="2" applyFont="1" applyAlignment="1">
      <alignment horizontal="left" vertical="center" wrapText="1"/>
    </xf>
    <xf numFmtId="0" fontId="28" fillId="0" borderId="79" xfId="2" applyFont="1" applyBorder="1" applyAlignment="1">
      <alignment horizontal="center" vertical="center"/>
    </xf>
    <xf numFmtId="0" fontId="28" fillId="0" borderId="80" xfId="2" applyFont="1" applyBorder="1" applyAlignment="1">
      <alignment horizontal="center" vertical="center"/>
    </xf>
    <xf numFmtId="0" fontId="28" fillId="0" borderId="82" xfId="2" applyFont="1" applyBorder="1" applyAlignment="1">
      <alignment horizontal="center" vertical="center"/>
    </xf>
    <xf numFmtId="0" fontId="28" fillId="0" borderId="83" xfId="2" applyFont="1" applyBorder="1" applyAlignment="1">
      <alignment horizontal="center" vertical="center"/>
    </xf>
    <xf numFmtId="49" fontId="28" fillId="7" borderId="80" xfId="2" applyNumberFormat="1" applyFont="1" applyFill="1" applyBorder="1" applyAlignment="1">
      <alignment horizontal="center" vertical="center"/>
    </xf>
    <xf numFmtId="49" fontId="28" fillId="7" borderId="83" xfId="2" applyNumberFormat="1" applyFont="1" applyFill="1" applyBorder="1" applyAlignment="1">
      <alignment horizontal="center" vertical="center"/>
    </xf>
    <xf numFmtId="0" fontId="28" fillId="0" borderId="81" xfId="2" applyFont="1" applyBorder="1" applyAlignment="1">
      <alignment horizontal="center" vertical="center"/>
    </xf>
    <xf numFmtId="0" fontId="28" fillId="0" borderId="84" xfId="2" applyFont="1" applyBorder="1" applyAlignment="1">
      <alignment horizontal="center" vertical="center"/>
    </xf>
    <xf numFmtId="2" fontId="26" fillId="0" borderId="0" xfId="3" applyNumberFormat="1" applyFont="1" applyFill="1" applyBorder="1" applyAlignment="1">
      <alignment horizontal="center" vertical="center"/>
    </xf>
    <xf numFmtId="0" fontId="26" fillId="0" borderId="79" xfId="2" applyFont="1" applyBorder="1" applyAlignment="1">
      <alignment horizontal="center" vertical="center"/>
    </xf>
    <xf numFmtId="0" fontId="26" fillId="0" borderId="80" xfId="2" applyFont="1" applyBorder="1" applyAlignment="1">
      <alignment horizontal="center" vertical="center"/>
    </xf>
    <xf numFmtId="0" fontId="26" fillId="0" borderId="81" xfId="2" applyFont="1" applyBorder="1" applyAlignment="1">
      <alignment horizontal="center" vertical="center"/>
    </xf>
    <xf numFmtId="0" fontId="26" fillId="0" borderId="82" xfId="2" applyFont="1" applyBorder="1" applyAlignment="1">
      <alignment horizontal="center" vertical="center"/>
    </xf>
    <xf numFmtId="0" fontId="26" fillId="0" borderId="83" xfId="2" applyFont="1" applyBorder="1" applyAlignment="1">
      <alignment horizontal="center" vertical="center"/>
    </xf>
    <xf numFmtId="0" fontId="26" fillId="0" borderId="84" xfId="2" applyFont="1" applyBorder="1" applyAlignment="1">
      <alignment horizontal="center" vertical="center"/>
    </xf>
    <xf numFmtId="184" fontId="26" fillId="0" borderId="79" xfId="4" applyNumberFormat="1" applyFont="1" applyFill="1" applyBorder="1" applyAlignment="1">
      <alignment horizontal="center" vertical="center"/>
    </xf>
    <xf numFmtId="184" fontId="26" fillId="0" borderId="82" xfId="4" applyNumberFormat="1" applyFont="1" applyFill="1" applyBorder="1" applyAlignment="1">
      <alignment horizontal="center" vertical="center"/>
    </xf>
    <xf numFmtId="0" fontId="26" fillId="0" borderId="109" xfId="2" applyFont="1" applyBorder="1" applyAlignment="1">
      <alignment horizontal="center" vertical="center"/>
    </xf>
    <xf numFmtId="38" fontId="8" fillId="3" borderId="7" xfId="1" applyFont="1" applyFill="1" applyBorder="1" applyAlignment="1">
      <alignment horizontal="center" wrapText="1"/>
    </xf>
    <xf numFmtId="38" fontId="8" fillId="3" borderId="15" xfId="1" applyFont="1" applyFill="1" applyBorder="1" applyAlignment="1">
      <alignment horizontal="center" wrapText="1"/>
    </xf>
    <xf numFmtId="38" fontId="8" fillId="3" borderId="21" xfId="1" applyFont="1" applyFill="1" applyBorder="1" applyAlignment="1">
      <alignment horizontal="center" wrapText="1"/>
    </xf>
    <xf numFmtId="38" fontId="8" fillId="4" borderId="8" xfId="1" applyFont="1" applyFill="1" applyBorder="1" applyAlignment="1">
      <alignment horizontal="center" wrapText="1"/>
    </xf>
    <xf numFmtId="38" fontId="8" fillId="4" borderId="16" xfId="1" applyFont="1" applyFill="1" applyBorder="1" applyAlignment="1">
      <alignment horizontal="center" wrapText="1"/>
    </xf>
    <xf numFmtId="38" fontId="8" fillId="4" borderId="22" xfId="1" applyFont="1" applyFill="1" applyBorder="1" applyAlignment="1">
      <alignment horizontal="center" wrapText="1"/>
    </xf>
    <xf numFmtId="0" fontId="7" fillId="0" borderId="0" xfId="0" applyFont="1" applyAlignment="1">
      <alignment horizontal="left" vertical="center"/>
    </xf>
    <xf numFmtId="38" fontId="8" fillId="3" borderId="19" xfId="1" applyFont="1" applyFill="1" applyBorder="1" applyAlignment="1">
      <alignment horizontal="center" wrapText="1"/>
    </xf>
    <xf numFmtId="0" fontId="24" fillId="0" borderId="0" xfId="0" applyFont="1" applyAlignment="1">
      <alignment horizontal="center" vertical="center" shrinkToFit="1"/>
    </xf>
    <xf numFmtId="38" fontId="8" fillId="4" borderId="1" xfId="1" applyFont="1" applyFill="1" applyBorder="1" applyAlignment="1">
      <alignment horizontal="center"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9" fillId="0" borderId="29" xfId="0" applyFont="1" applyBorder="1" applyAlignment="1">
      <alignment horizontal="center" vertical="center" shrinkToFit="1"/>
    </xf>
    <xf numFmtId="0" fontId="9" fillId="0" borderId="0" xfId="0" applyFont="1" applyAlignment="1">
      <alignment horizontal="center" vertical="center" shrinkToFit="1"/>
    </xf>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 xfId="0" applyFont="1" applyBorder="1" applyAlignment="1">
      <alignment horizontal="left" vertical="top" wrapText="1"/>
    </xf>
    <xf numFmtId="0" fontId="15" fillId="0" borderId="3" xfId="0" applyFont="1" applyBorder="1" applyAlignment="1">
      <alignment horizontal="left" vertical="top"/>
    </xf>
    <xf numFmtId="0" fontId="11" fillId="0" borderId="90" xfId="0" applyFont="1" applyBorder="1" applyAlignment="1">
      <alignment horizontal="center" vertical="center"/>
    </xf>
    <xf numFmtId="0" fontId="14" fillId="0" borderId="91" xfId="0" applyFont="1"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3" fillId="0" borderId="29" xfId="0" applyFont="1" applyBorder="1" applyAlignment="1">
      <alignment horizontal="left" vertical="center"/>
    </xf>
    <xf numFmtId="0" fontId="9" fillId="0" borderId="29" xfId="0" applyFont="1" applyBorder="1" applyAlignment="1">
      <alignment horizontal="center" vertical="center"/>
    </xf>
    <xf numFmtId="0" fontId="10" fillId="6" borderId="16" xfId="0" applyFont="1" applyFill="1" applyBorder="1" applyAlignment="1">
      <alignment horizontal="center" vertical="top" wrapText="1"/>
    </xf>
    <xf numFmtId="0" fontId="10" fillId="0" borderId="22"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40" xfId="0" applyFont="1" applyBorder="1" applyAlignment="1">
      <alignment horizontal="center" vertical="center" wrapText="1"/>
    </xf>
    <xf numFmtId="0" fontId="15" fillId="3" borderId="36"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23" xfId="0" applyFont="1" applyFill="1" applyBorder="1" applyAlignment="1">
      <alignment horizontal="center" vertical="center" wrapText="1"/>
    </xf>
    <xf numFmtId="177" fontId="15" fillId="0" borderId="50" xfId="0" applyNumberFormat="1" applyFont="1" applyBorder="1" applyAlignment="1">
      <alignment horizontal="center" vertical="center"/>
    </xf>
    <xf numFmtId="177" fontId="15" fillId="0" borderId="0" xfId="0" applyNumberFormat="1" applyFont="1" applyAlignment="1">
      <alignment horizontal="center" vertical="center"/>
    </xf>
    <xf numFmtId="38" fontId="8" fillId="0" borderId="59" xfId="1" applyFont="1" applyBorder="1" applyAlignment="1">
      <alignment horizontal="center" wrapText="1"/>
    </xf>
    <xf numFmtId="38" fontId="8" fillId="0" borderId="18" xfId="1" applyFont="1" applyBorder="1" applyAlignment="1">
      <alignment horizontal="center" wrapText="1"/>
    </xf>
    <xf numFmtId="38" fontId="8" fillId="0" borderId="60" xfId="1" applyFont="1" applyBorder="1" applyAlignment="1">
      <alignment horizontal="center" wrapText="1"/>
    </xf>
    <xf numFmtId="38" fontId="8" fillId="0" borderId="4" xfId="1" applyFont="1" applyBorder="1" applyAlignment="1">
      <alignment horizontal="center" wrapText="1"/>
    </xf>
    <xf numFmtId="38" fontId="8" fillId="0" borderId="16" xfId="1" applyFont="1" applyBorder="1" applyAlignment="1">
      <alignment horizontal="center" wrapText="1"/>
    </xf>
    <xf numFmtId="38" fontId="8" fillId="0" borderId="22" xfId="1" applyFont="1" applyBorder="1" applyAlignment="1">
      <alignment horizontal="center" wrapText="1"/>
    </xf>
    <xf numFmtId="0" fontId="35" fillId="8" borderId="0" xfId="0" applyFont="1" applyFill="1" applyAlignment="1">
      <alignment horizontal="center"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24" fillId="2" borderId="0" xfId="0" applyFont="1" applyFill="1" applyAlignment="1" applyProtection="1">
      <alignment horizontal="center" shrinkToFit="1"/>
      <protection locked="0"/>
    </xf>
    <xf numFmtId="0" fontId="24" fillId="0" borderId="4"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35" xfId="0" applyFont="1" applyBorder="1" applyAlignment="1" applyProtection="1">
      <alignment horizontal="left" vertical="center" shrinkToFit="1"/>
      <protection locked="0"/>
    </xf>
    <xf numFmtId="0" fontId="24" fillId="0" borderId="76" xfId="0" applyFont="1" applyBorder="1" applyAlignment="1" applyProtection="1">
      <alignment horizontal="left" vertical="center" shrinkToFit="1"/>
      <protection locked="0"/>
    </xf>
    <xf numFmtId="0" fontId="24" fillId="0" borderId="40" xfId="0" applyFont="1" applyBorder="1" applyAlignment="1" applyProtection="1">
      <alignment horizontal="left" vertical="center" shrinkToFit="1"/>
      <protection locked="0"/>
    </xf>
    <xf numFmtId="0" fontId="24" fillId="0" borderId="44" xfId="0" applyFont="1" applyBorder="1" applyAlignment="1" applyProtection="1">
      <alignment horizontal="left" vertical="center" shrinkToFit="1"/>
      <protection locked="0"/>
    </xf>
    <xf numFmtId="0" fontId="7" fillId="0" borderId="11" xfId="0" applyFont="1" applyBorder="1" applyAlignment="1">
      <alignment horizontal="left" vertical="center"/>
    </xf>
    <xf numFmtId="38" fontId="8" fillId="3" borderId="12" xfId="1" applyFont="1" applyFill="1" applyBorder="1" applyAlignment="1">
      <alignment horizontal="center" wrapText="1"/>
    </xf>
    <xf numFmtId="38" fontId="8" fillId="4" borderId="13" xfId="1" applyFont="1" applyFill="1" applyBorder="1" applyAlignment="1">
      <alignment horizontal="center" wrapText="1"/>
    </xf>
    <xf numFmtId="0" fontId="24" fillId="2" borderId="0" xfId="0" applyFont="1" applyFill="1" applyAlignment="1" applyProtection="1">
      <alignment horizontal="left" shrinkToFit="1"/>
      <protection locked="0"/>
    </xf>
    <xf numFmtId="0" fontId="24" fillId="0" borderId="35" xfId="0" applyFont="1" applyBorder="1" applyAlignment="1">
      <alignment horizontal="left" vertical="center" shrinkToFit="1"/>
    </xf>
    <xf numFmtId="0" fontId="24" fillId="0" borderId="76" xfId="0" applyFont="1" applyBorder="1" applyAlignment="1">
      <alignment horizontal="left" vertical="center" shrinkToFit="1"/>
    </xf>
    <xf numFmtId="0" fontId="24" fillId="0" borderId="40" xfId="0" applyFont="1" applyBorder="1" applyAlignment="1">
      <alignment horizontal="left" vertical="center" shrinkToFit="1"/>
    </xf>
    <xf numFmtId="0" fontId="24" fillId="0" borderId="44" xfId="0" applyFont="1" applyBorder="1" applyAlignment="1">
      <alignment horizontal="left" vertical="center" shrinkToFit="1"/>
    </xf>
    <xf numFmtId="0" fontId="10" fillId="0" borderId="30" xfId="0" applyFont="1" applyBorder="1" applyAlignment="1">
      <alignment horizontal="center" vertical="center" wrapText="1"/>
    </xf>
    <xf numFmtId="0" fontId="10" fillId="0" borderId="38" xfId="0" applyFont="1" applyBorder="1" applyAlignment="1">
      <alignment horizontal="center" vertical="center" wrapText="1"/>
    </xf>
    <xf numFmtId="0" fontId="11" fillId="0" borderId="27" xfId="0" applyFont="1" applyBorder="1" applyAlignment="1">
      <alignment horizontal="center" vertical="center"/>
    </xf>
    <xf numFmtId="0" fontId="14" fillId="0" borderId="28" xfId="0" applyFont="1" applyBorder="1" applyAlignment="1">
      <alignment horizontal="center" vertical="center"/>
    </xf>
    <xf numFmtId="0" fontId="10" fillId="6" borderId="38" xfId="0" applyFont="1" applyFill="1" applyBorder="1" applyAlignment="1">
      <alignment horizontal="center" vertical="top" wrapText="1"/>
    </xf>
  </cellXfs>
  <cellStyles count="6">
    <cellStyle name="パーセント 2" xfId="3" xr:uid="{F4D85A5C-0D77-42E6-98FC-105ADF3026C2}"/>
    <cellStyle name="桁区切り" xfId="1" builtinId="6"/>
    <cellStyle name="桁区切り 2" xfId="4" xr:uid="{7CB3B932-B4FF-4A6C-B911-100BA589EBB0}"/>
    <cellStyle name="桁区切り 2 2" xfId="5" xr:uid="{AC8D5221-A4E5-4E08-A2C2-F5C3E5C959D8}"/>
    <cellStyle name="標準" xfId="0" builtinId="0"/>
    <cellStyle name="標準 2" xfId="2" xr:uid="{F3492EE3-1DEC-4CC2-9DBE-9F55759FBBF0}"/>
  </cellStyles>
  <dxfs count="205">
    <dxf>
      <font>
        <color rgb="FF9C0006"/>
      </font>
      <fill>
        <patternFill>
          <bgColor rgb="FFFFC7CE"/>
        </patternFill>
      </fill>
    </dxf>
    <dxf>
      <fill>
        <patternFill>
          <fgColor rgb="FFFFCCCC"/>
        </patternFill>
      </fill>
    </dxf>
    <dxf>
      <font>
        <color rgb="FF9C0006"/>
      </font>
      <fill>
        <patternFill>
          <bgColor rgb="FFFFC7CE"/>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4" tint="0.59996337778862885"/>
        </patternFill>
      </fill>
    </dxf>
    <dxf>
      <fill>
        <patternFill>
          <bgColor theme="9" tint="0.79998168889431442"/>
        </patternFill>
      </fill>
    </dxf>
    <dxf>
      <fill>
        <patternFill>
          <bgColor theme="5" tint="0.39994506668294322"/>
        </patternFill>
      </fill>
    </dxf>
    <dxf>
      <fill>
        <patternFill>
          <bgColor theme="8" tint="0.39994506668294322"/>
        </patternFill>
      </fill>
    </dxf>
    <dxf>
      <fill>
        <patternFill>
          <bgColor rgb="FFFFFF00"/>
        </patternFill>
      </fill>
    </dxf>
    <dxf>
      <fill>
        <patternFill>
          <bgColor theme="7" tint="0.79998168889431442"/>
        </patternFill>
      </fill>
    </dxf>
    <dxf>
      <fill>
        <patternFill patternType="none">
          <bgColor auto="1"/>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4" tint="0.59996337778862885"/>
        </patternFill>
      </fill>
    </dxf>
    <dxf>
      <fill>
        <patternFill>
          <bgColor theme="5" tint="0.59996337778862885"/>
        </patternFill>
      </fill>
    </dxf>
    <dxf>
      <fill>
        <patternFill>
          <bgColor theme="5" tint="0.3999450666829432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59996337778862885"/>
        </patternFill>
      </fill>
    </dxf>
    <dxf>
      <fill>
        <patternFill>
          <bgColor theme="4" tint="0.59996337778862885"/>
        </patternFill>
      </fill>
    </dxf>
    <dxf>
      <fill>
        <patternFill>
          <bgColor theme="5" tint="0.39994506668294322"/>
        </patternFill>
      </fill>
    </dxf>
    <dxf>
      <fill>
        <patternFill>
          <bgColor theme="8" tint="0.39994506668294322"/>
        </patternFill>
      </fill>
    </dxf>
    <dxf>
      <fill>
        <patternFill>
          <bgColor rgb="FFFFFF00"/>
        </patternFill>
      </fill>
    </dxf>
    <dxf>
      <fill>
        <patternFill>
          <bgColor theme="7" tint="0.79998168889431442"/>
        </patternFill>
      </fill>
    </dxf>
    <dxf>
      <fill>
        <patternFill patternType="none">
          <bgColor auto="1"/>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5" tint="0.59996337778862885"/>
        </patternFill>
      </fill>
    </dxf>
    <dxf>
      <fill>
        <patternFill>
          <bgColor theme="4" tint="0.59996337778862885"/>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59996337778862885"/>
        </patternFill>
      </fill>
    </dxf>
    <dxf>
      <fill>
        <patternFill>
          <bgColor theme="4" tint="0.59996337778862885"/>
        </patternFill>
      </fill>
    </dxf>
    <dxf>
      <fill>
        <patternFill>
          <bgColor theme="5" tint="0.39994506668294322"/>
        </patternFill>
      </fill>
    </dxf>
    <dxf>
      <fill>
        <patternFill>
          <bgColor theme="8" tint="0.39994506668294322"/>
        </patternFill>
      </fill>
    </dxf>
    <dxf>
      <fill>
        <patternFill>
          <bgColor rgb="FFFFFF00"/>
        </patternFill>
      </fill>
    </dxf>
    <dxf>
      <fill>
        <patternFill>
          <bgColor theme="7" tint="0.79998168889431442"/>
        </patternFill>
      </fill>
    </dxf>
    <dxf>
      <fill>
        <patternFill patternType="none">
          <bgColor auto="1"/>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5" tint="0.59996337778862885"/>
        </patternFill>
      </fill>
    </dxf>
    <dxf>
      <fill>
        <patternFill>
          <bgColor theme="4" tint="0.59996337778862885"/>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59996337778862885"/>
        </patternFill>
      </fill>
    </dxf>
    <dxf>
      <fill>
        <patternFill>
          <bgColor theme="4" tint="0.59996337778862885"/>
        </patternFill>
      </fill>
    </dxf>
    <dxf>
      <fill>
        <patternFill>
          <bgColor theme="5" tint="0.39994506668294322"/>
        </patternFill>
      </fill>
    </dxf>
    <dxf>
      <fill>
        <patternFill>
          <bgColor theme="8" tint="0.39994506668294322"/>
        </patternFill>
      </fill>
    </dxf>
    <dxf>
      <fill>
        <patternFill>
          <bgColor rgb="FFFFFF00"/>
        </patternFill>
      </fill>
    </dxf>
    <dxf>
      <fill>
        <patternFill>
          <bgColor theme="7" tint="0.79998168889431442"/>
        </patternFill>
      </fill>
    </dxf>
    <dxf>
      <fill>
        <patternFill patternType="none">
          <bgColor auto="1"/>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5" tint="0.59996337778862885"/>
        </patternFill>
      </fill>
    </dxf>
    <dxf>
      <fill>
        <patternFill>
          <bgColor theme="4" tint="0.59996337778862885"/>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59996337778862885"/>
        </patternFill>
      </fill>
    </dxf>
    <dxf>
      <fill>
        <patternFill>
          <bgColor theme="4" tint="0.59996337778862885"/>
        </patternFill>
      </fill>
    </dxf>
    <dxf>
      <fill>
        <patternFill>
          <bgColor theme="5" tint="0.39994506668294322"/>
        </patternFill>
      </fill>
    </dxf>
    <dxf>
      <fill>
        <patternFill>
          <bgColor theme="8" tint="0.39994506668294322"/>
        </patternFill>
      </fill>
    </dxf>
    <dxf>
      <fill>
        <patternFill>
          <bgColor rgb="FFFFFF00"/>
        </patternFill>
      </fill>
    </dxf>
    <dxf>
      <fill>
        <patternFill>
          <bgColor theme="7" tint="0.79998168889431442"/>
        </patternFill>
      </fill>
    </dxf>
    <dxf>
      <fill>
        <patternFill patternType="none">
          <bgColor auto="1"/>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5" tint="0.59996337778862885"/>
        </patternFill>
      </fill>
    </dxf>
    <dxf>
      <fill>
        <patternFill>
          <bgColor theme="4" tint="0.59996337778862885"/>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59996337778862885"/>
        </patternFill>
      </fill>
    </dxf>
    <dxf>
      <fill>
        <patternFill>
          <bgColor theme="4" tint="0.59996337778862885"/>
        </patternFill>
      </fill>
    </dxf>
    <dxf>
      <fill>
        <patternFill>
          <bgColor theme="5" tint="0.39994506668294322"/>
        </patternFill>
      </fill>
    </dxf>
    <dxf>
      <fill>
        <patternFill>
          <bgColor theme="8" tint="0.39994506668294322"/>
        </patternFill>
      </fill>
    </dxf>
    <dxf>
      <fill>
        <patternFill>
          <bgColor rgb="FFFFFF00"/>
        </patternFill>
      </fill>
    </dxf>
    <dxf>
      <fill>
        <patternFill>
          <bgColor theme="7" tint="0.79998168889431442"/>
        </patternFill>
      </fill>
    </dxf>
    <dxf>
      <fill>
        <patternFill patternType="none">
          <bgColor auto="1"/>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5" tint="0.59996337778862885"/>
        </patternFill>
      </fill>
    </dxf>
    <dxf>
      <fill>
        <patternFill>
          <bgColor theme="4" tint="0.59996337778862885"/>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s>
  <tableStyles count="0" defaultTableStyle="TableStyleMedium2" defaultPivotStyle="PivotStyleLight16"/>
  <colors>
    <mruColors>
      <color rgb="FFCCFFFF"/>
      <color rgb="FFCCFF99"/>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0</xdr:row>
      <xdr:rowOff>0</xdr:rowOff>
    </xdr:from>
    <xdr:to>
      <xdr:col>45</xdr:col>
      <xdr:colOff>47625</xdr:colOff>
      <xdr:row>52</xdr:row>
      <xdr:rowOff>47625</xdr:rowOff>
    </xdr:to>
    <xdr:pic>
      <xdr:nvPicPr>
        <xdr:cNvPr id="6" name="図 5">
          <a:extLst>
            <a:ext uri="{FF2B5EF4-FFF2-40B4-BE49-F238E27FC236}">
              <a16:creationId xmlns:a16="http://schemas.microsoft.com/office/drawing/2014/main" id="{4FE2CB0F-B264-4D4F-831E-D56F839CD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0" y="0"/>
          <a:ext cx="13763625" cy="1191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142875</xdr:colOff>
      <xdr:row>27</xdr:row>
      <xdr:rowOff>47625</xdr:rowOff>
    </xdr:from>
    <xdr:to>
      <xdr:col>7</xdr:col>
      <xdr:colOff>123825</xdr:colOff>
      <xdr:row>28</xdr:row>
      <xdr:rowOff>180975</xdr:rowOff>
    </xdr:to>
    <xdr:sp macro="" textlink="">
      <xdr:nvSpPr>
        <xdr:cNvPr id="2" name="矢印: 下 1">
          <a:extLst>
            <a:ext uri="{FF2B5EF4-FFF2-40B4-BE49-F238E27FC236}">
              <a16:creationId xmlns:a16="http://schemas.microsoft.com/office/drawing/2014/main" id="{071DA508-8CDA-47D5-8EE5-158DEEA7D587}"/>
            </a:ext>
          </a:extLst>
        </xdr:cNvPr>
        <xdr:cNvSpPr/>
      </xdr:nvSpPr>
      <xdr:spPr>
        <a:xfrm rot="10800000" flipV="1">
          <a:off x="1971675" y="6438900"/>
          <a:ext cx="247650" cy="342900"/>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142875</xdr:colOff>
      <xdr:row>27</xdr:row>
      <xdr:rowOff>47625</xdr:rowOff>
    </xdr:from>
    <xdr:to>
      <xdr:col>7</xdr:col>
      <xdr:colOff>123825</xdr:colOff>
      <xdr:row>28</xdr:row>
      <xdr:rowOff>180975</xdr:rowOff>
    </xdr:to>
    <xdr:sp macro="" textlink="">
      <xdr:nvSpPr>
        <xdr:cNvPr id="3" name="矢印: 下 2">
          <a:extLst>
            <a:ext uri="{FF2B5EF4-FFF2-40B4-BE49-F238E27FC236}">
              <a16:creationId xmlns:a16="http://schemas.microsoft.com/office/drawing/2014/main" id="{E0AB87CB-14A1-46BD-B716-C61D28608968}"/>
            </a:ext>
          </a:extLst>
        </xdr:cNvPr>
        <xdr:cNvSpPr/>
      </xdr:nvSpPr>
      <xdr:spPr>
        <a:xfrm rot="10800000" flipV="1">
          <a:off x="1971675" y="6438900"/>
          <a:ext cx="247650" cy="342900"/>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485775</xdr:colOff>
      <xdr:row>0</xdr:row>
      <xdr:rowOff>19050</xdr:rowOff>
    </xdr:from>
    <xdr:to>
      <xdr:col>44</xdr:col>
      <xdr:colOff>419100</xdr:colOff>
      <xdr:row>1</xdr:row>
      <xdr:rowOff>228600</xdr:rowOff>
    </xdr:to>
    <xdr:sp macro="" textlink="">
      <xdr:nvSpPr>
        <xdr:cNvPr id="30" name="テキスト ボックス 29">
          <a:extLst>
            <a:ext uri="{FF2B5EF4-FFF2-40B4-BE49-F238E27FC236}">
              <a16:creationId xmlns:a16="http://schemas.microsoft.com/office/drawing/2014/main" id="{49340E81-5776-155B-984D-F918916EEEE4}"/>
            </a:ext>
          </a:extLst>
        </xdr:cNvPr>
        <xdr:cNvSpPr txBox="1"/>
      </xdr:nvSpPr>
      <xdr:spPr>
        <a:xfrm>
          <a:off x="10239375" y="19050"/>
          <a:ext cx="12277725" cy="447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solidFill>
                <a:srgbClr val="FF0000"/>
              </a:solidFill>
            </a:rPr>
            <a:t>賃上げ予定確認表をファイルの別シート（該当する従業員数ごとのシート）に入力のうえご提出ください。</a:t>
          </a:r>
        </a:p>
      </xdr:txBody>
    </xdr:sp>
    <xdr:clientData/>
  </xdr:twoCellAnchor>
  <xdr:twoCellAnchor>
    <xdr:from>
      <xdr:col>25</xdr:col>
      <xdr:colOff>428625</xdr:colOff>
      <xdr:row>40</xdr:row>
      <xdr:rowOff>142875</xdr:rowOff>
    </xdr:from>
    <xdr:to>
      <xdr:col>35</xdr:col>
      <xdr:colOff>295275</xdr:colOff>
      <xdr:row>48</xdr:row>
      <xdr:rowOff>123825</xdr:rowOff>
    </xdr:to>
    <xdr:sp macro="" textlink="">
      <xdr:nvSpPr>
        <xdr:cNvPr id="4" name="テキスト ボックス 3">
          <a:extLst>
            <a:ext uri="{FF2B5EF4-FFF2-40B4-BE49-F238E27FC236}">
              <a16:creationId xmlns:a16="http://schemas.microsoft.com/office/drawing/2014/main" id="{40AAF749-3044-45F0-8F35-B01A0A9914A1}"/>
            </a:ext>
          </a:extLst>
        </xdr:cNvPr>
        <xdr:cNvSpPr txBox="1"/>
      </xdr:nvSpPr>
      <xdr:spPr>
        <a:xfrm>
          <a:off x="9496425" y="8943975"/>
          <a:ext cx="6724650" cy="218122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事業場内平均賃金（時給単価）は毎月支払われる基本的な賃金で算出</a:t>
          </a:r>
          <a:endParaRPr kumimoji="1" lang="en-US" altLang="ja-JP" sz="900"/>
        </a:p>
        <a:p>
          <a:r>
            <a:rPr kumimoji="1" lang="ja-JP" altLang="en-US" sz="900"/>
            <a:t>具体的には、実際に支払われる賃金から以下の賃金を除外したものが対象</a:t>
          </a:r>
          <a:endParaRPr kumimoji="1" lang="en-US" altLang="ja-JP" sz="900"/>
        </a:p>
        <a:p>
          <a:r>
            <a:rPr kumimoji="1" lang="en-US" altLang="ja-JP" sz="900"/>
            <a:t>(1)</a:t>
          </a:r>
          <a:r>
            <a:rPr kumimoji="1" lang="ja-JP" altLang="en-US" sz="900"/>
            <a:t>臨時に支払われる賃金から以下の賃金</a:t>
          </a:r>
          <a:endParaRPr kumimoji="1" lang="en-US" altLang="ja-JP" sz="900"/>
        </a:p>
        <a:p>
          <a:r>
            <a:rPr kumimoji="1" lang="en-US" altLang="ja-JP" sz="900"/>
            <a:t>(2)</a:t>
          </a:r>
          <a:r>
            <a:rPr kumimoji="1" lang="ja-JP" altLang="en-US" sz="900"/>
            <a:t>１箇月を超える期間ごと支払われる賃金（賞与など）</a:t>
          </a:r>
          <a:endParaRPr kumimoji="1" lang="en-US" altLang="ja-JP" sz="900"/>
        </a:p>
        <a:p>
          <a:r>
            <a:rPr kumimoji="1" lang="en-US" altLang="ja-JP" sz="900"/>
            <a:t>(3)</a:t>
          </a:r>
          <a:r>
            <a:rPr kumimoji="1" lang="ja-JP" altLang="en-US" sz="900"/>
            <a:t>所定労働時間を超える時間の労働に対して支払われる賃金（時間外割増賃金など）</a:t>
          </a:r>
          <a:endParaRPr kumimoji="1" lang="en-US" altLang="ja-JP" sz="900"/>
        </a:p>
        <a:p>
          <a:r>
            <a:rPr kumimoji="1" lang="en-US" altLang="ja-JP" sz="900"/>
            <a:t>(4)</a:t>
          </a:r>
          <a:r>
            <a:rPr kumimoji="1" lang="ja-JP" altLang="en-US" sz="900"/>
            <a:t>所定労働日以外の日の労働に対して支払われる賃金（休日割増賃金など）</a:t>
          </a:r>
          <a:endParaRPr kumimoji="1" lang="en-US" altLang="ja-JP" sz="900"/>
        </a:p>
        <a:p>
          <a:r>
            <a:rPr kumimoji="1" lang="en-US" altLang="ja-JP" sz="900"/>
            <a:t>(5)</a:t>
          </a:r>
          <a:r>
            <a:rPr kumimoji="1" lang="ja-JP" altLang="en-US" sz="900"/>
            <a:t>午後</a:t>
          </a:r>
          <a:r>
            <a:rPr kumimoji="1" lang="en-US" altLang="ja-JP" sz="900"/>
            <a:t>10</a:t>
          </a:r>
          <a:r>
            <a:rPr kumimoji="1" lang="ja-JP" altLang="en-US" sz="900"/>
            <a:t>時から午前５時までの間の労働に対して支払われる賃金のうち、通常の労働時間の賃金の計算額を超える部分（深夜割増賃金など）</a:t>
          </a:r>
          <a:endParaRPr kumimoji="1" lang="en-US" altLang="ja-JP" sz="900"/>
        </a:p>
        <a:p>
          <a:r>
            <a:rPr kumimoji="1" lang="en-US" altLang="ja-JP" sz="900"/>
            <a:t>(6)</a:t>
          </a:r>
          <a:r>
            <a:rPr kumimoji="1" lang="ja-JP" altLang="en-US" sz="900"/>
            <a:t>精皆勤手当、通勤手当及び家族手当</a:t>
          </a:r>
          <a:endParaRPr kumimoji="1" lang="en-US" altLang="ja-JP" sz="900"/>
        </a:p>
        <a:p>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133349</xdr:colOff>
      <xdr:row>3</xdr:row>
      <xdr:rowOff>38101</xdr:rowOff>
    </xdr:from>
    <xdr:to>
      <xdr:col>12</xdr:col>
      <xdr:colOff>523874</xdr:colOff>
      <xdr:row>11</xdr:row>
      <xdr:rowOff>180976</xdr:rowOff>
    </xdr:to>
    <xdr:sp macro="" textlink="">
      <xdr:nvSpPr>
        <xdr:cNvPr id="2" name="テキスト ボックス 1">
          <a:extLst>
            <a:ext uri="{FF2B5EF4-FFF2-40B4-BE49-F238E27FC236}">
              <a16:creationId xmlns:a16="http://schemas.microsoft.com/office/drawing/2014/main" id="{AB63BCCC-B8B5-49E6-A563-239E1082CD43}"/>
            </a:ext>
          </a:extLst>
        </xdr:cNvPr>
        <xdr:cNvSpPr txBox="1"/>
      </xdr:nvSpPr>
      <xdr:spPr>
        <a:xfrm>
          <a:off x="361949" y="657226"/>
          <a:ext cx="8601075" cy="196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雇用形態ごとの時給単価の算出について</a:t>
          </a:r>
          <a:r>
            <a:rPr kumimoji="1" lang="ja-JP" altLang="en-US" sz="1050" b="0"/>
            <a:t>（雇用形態ごとの所定労働時間については、</a:t>
          </a:r>
          <a:r>
            <a:rPr kumimoji="1" lang="ja-JP" altLang="en-US" sz="1050" b="0">
              <a:solidFill>
                <a:srgbClr val="FF0000"/>
              </a:solidFill>
            </a:rPr>
            <a:t>赤字</a:t>
          </a:r>
          <a:r>
            <a:rPr kumimoji="1" lang="ja-JP" altLang="en-US" sz="1050" b="0">
              <a:solidFill>
                <a:sysClr val="windowText" lastClr="000000"/>
              </a:solidFill>
            </a:rPr>
            <a:t>および</a:t>
          </a:r>
          <a:r>
            <a:rPr kumimoji="1" lang="ja-JP" altLang="en-US" sz="1050" b="0">
              <a:solidFill>
                <a:schemeClr val="accent1"/>
              </a:solidFill>
            </a:rPr>
            <a:t>青字</a:t>
          </a:r>
          <a:r>
            <a:rPr kumimoji="1" lang="ja-JP" altLang="en-US" sz="1050" b="0">
              <a:solidFill>
                <a:sysClr val="windowText" lastClr="000000"/>
              </a:solidFill>
            </a:rPr>
            <a:t>の部分を参考に入力してください。）</a:t>
          </a:r>
          <a:endParaRPr kumimoji="1" lang="en-US" altLang="ja-JP" sz="1050" b="0">
            <a:solidFill>
              <a:sysClr val="windowText" lastClr="000000"/>
            </a:solidFill>
          </a:endParaRPr>
        </a:p>
        <a:p>
          <a:r>
            <a:rPr kumimoji="1" lang="en-US" altLang="ja-JP" sz="1000">
              <a:solidFill>
                <a:schemeClr val="dk1"/>
              </a:solidFill>
              <a:effectLst/>
              <a:latin typeface="+mj-ea"/>
              <a:ea typeface="+mj-ea"/>
              <a:cs typeface="+mn-cs"/>
            </a:rPr>
            <a:t>01【</a:t>
          </a:r>
          <a:r>
            <a:rPr kumimoji="1" lang="ja-JP" altLang="en-US" sz="1000">
              <a:latin typeface="+mj-ea"/>
              <a:ea typeface="+mj-ea"/>
            </a:rPr>
            <a:t>月給制</a:t>
          </a:r>
          <a:r>
            <a:rPr kumimoji="1" lang="en-US" altLang="ja-JP" sz="1000">
              <a:solidFill>
                <a:schemeClr val="dk1"/>
              </a:solidFill>
              <a:effectLst/>
              <a:latin typeface="+mj-ea"/>
              <a:ea typeface="+mj-ea"/>
              <a:cs typeface="+mn-cs"/>
            </a:rPr>
            <a:t>】</a:t>
          </a:r>
          <a:r>
            <a:rPr kumimoji="1" lang="ja-JP" altLang="en-US" sz="1000">
              <a:latin typeface="+mj-ea"/>
              <a:ea typeface="+mj-ea"/>
            </a:rPr>
            <a:t>　月給</a:t>
          </a:r>
          <a:r>
            <a:rPr kumimoji="1" lang="en-US" altLang="ja-JP" sz="1000">
              <a:latin typeface="+mj-ea"/>
              <a:ea typeface="+mj-ea"/>
            </a:rPr>
            <a:t>÷</a:t>
          </a:r>
          <a:r>
            <a:rPr kumimoji="1" lang="en-US" altLang="ja-JP" sz="1000">
              <a:solidFill>
                <a:srgbClr val="FF0000"/>
              </a:solidFill>
              <a:latin typeface="+mj-ea"/>
              <a:ea typeface="+mj-ea"/>
            </a:rPr>
            <a:t>(</a:t>
          </a:r>
          <a:r>
            <a:rPr kumimoji="1" lang="ja-JP" altLang="en-US" sz="1000">
              <a:solidFill>
                <a:srgbClr val="FF0000"/>
              </a:solidFill>
              <a:latin typeface="+mj-ea"/>
              <a:ea typeface="+mj-ea"/>
            </a:rPr>
            <a:t>年間所定労働日数</a:t>
          </a:r>
          <a:r>
            <a:rPr kumimoji="1" lang="en-US" altLang="ja-JP" sz="1000">
              <a:solidFill>
                <a:srgbClr val="FF0000"/>
              </a:solidFill>
              <a:latin typeface="+mj-ea"/>
              <a:ea typeface="+mj-ea"/>
            </a:rPr>
            <a:t>×</a:t>
          </a:r>
          <a:r>
            <a:rPr kumimoji="1" lang="ja-JP" altLang="en-US" sz="1000">
              <a:solidFill>
                <a:srgbClr val="FF0000"/>
              </a:solidFill>
              <a:latin typeface="+mj-ea"/>
              <a:ea typeface="+mj-ea"/>
            </a:rPr>
            <a:t>１日の所定労働時間</a:t>
          </a:r>
          <a:r>
            <a:rPr kumimoji="1" lang="en-US" altLang="ja-JP" sz="1000">
              <a:solidFill>
                <a:srgbClr val="FF0000"/>
              </a:solidFill>
              <a:latin typeface="+mj-ea"/>
              <a:ea typeface="+mj-ea"/>
            </a:rPr>
            <a:t>)÷12</a:t>
          </a:r>
          <a:r>
            <a:rPr kumimoji="1" lang="ja-JP" altLang="en-US" sz="1000">
              <a:solidFill>
                <a:srgbClr val="FF0000"/>
              </a:solidFill>
              <a:latin typeface="+mj-ea"/>
              <a:ea typeface="+mj-ea"/>
            </a:rPr>
            <a:t>か月</a:t>
          </a:r>
          <a:endParaRPr kumimoji="1" lang="en-US" altLang="ja-JP" sz="1000" baseline="-6000">
            <a:solidFill>
              <a:srgbClr val="FF0000"/>
            </a:solidFill>
            <a:latin typeface="+mj-ea"/>
            <a:ea typeface="+mj-ea"/>
          </a:endParaRPr>
        </a:p>
        <a:p>
          <a:r>
            <a:rPr kumimoji="1" lang="en-US" altLang="ja-JP" sz="1000">
              <a:latin typeface="+mj-ea"/>
              <a:ea typeface="+mj-ea"/>
            </a:rPr>
            <a:t>02【</a:t>
          </a:r>
          <a:r>
            <a:rPr kumimoji="1" lang="ja-JP" altLang="en-US" sz="1000">
              <a:latin typeface="+mj-ea"/>
              <a:ea typeface="+mj-ea"/>
            </a:rPr>
            <a:t>日給制</a:t>
          </a:r>
          <a:r>
            <a:rPr kumimoji="1" lang="en-US" altLang="ja-JP" sz="1000">
              <a:latin typeface="+mj-ea"/>
              <a:ea typeface="+mj-ea"/>
            </a:rPr>
            <a:t>+</a:t>
          </a:r>
          <a:r>
            <a:rPr kumimoji="1" lang="ja-JP" altLang="en-US" sz="1000">
              <a:latin typeface="+mj-ea"/>
              <a:ea typeface="+mj-ea"/>
            </a:rPr>
            <a:t>手当</a:t>
          </a:r>
          <a:r>
            <a:rPr kumimoji="1" lang="en-US" altLang="ja-JP" sz="1000">
              <a:latin typeface="+mj-ea"/>
              <a:ea typeface="+mj-ea"/>
            </a:rPr>
            <a:t>(</a:t>
          </a:r>
          <a:r>
            <a:rPr kumimoji="1" lang="ja-JP" altLang="en-US" sz="1000">
              <a:latin typeface="+mj-ea"/>
              <a:ea typeface="+mj-ea"/>
            </a:rPr>
            <a:t>月給</a:t>
          </a:r>
          <a:r>
            <a:rPr kumimoji="1" lang="en-US" altLang="ja-JP" sz="1000">
              <a:latin typeface="+mj-ea"/>
              <a:ea typeface="+mj-ea"/>
            </a:rPr>
            <a:t>)】</a:t>
          </a:r>
          <a:r>
            <a:rPr kumimoji="1" lang="ja-JP" altLang="en-US" sz="1000">
              <a:latin typeface="+mj-ea"/>
              <a:ea typeface="+mj-ea"/>
            </a:rPr>
            <a:t>　</a:t>
          </a:r>
          <a:r>
            <a:rPr kumimoji="1" lang="en-US" altLang="ja-JP" sz="1000">
              <a:latin typeface="+mj-ea"/>
              <a:ea typeface="+mj-ea"/>
            </a:rPr>
            <a:t>{</a:t>
          </a:r>
          <a:r>
            <a:rPr kumimoji="1" lang="ja-JP" altLang="en-US" sz="1000">
              <a:latin typeface="+mj-ea"/>
              <a:ea typeface="+mj-ea"/>
            </a:rPr>
            <a:t>日給</a:t>
          </a:r>
          <a:r>
            <a:rPr kumimoji="1" lang="en-US" altLang="ja-JP" sz="1000">
              <a:latin typeface="+mj-ea"/>
              <a:ea typeface="+mj-ea"/>
            </a:rPr>
            <a:t>÷</a:t>
          </a:r>
          <a:r>
            <a:rPr kumimoji="1" lang="ja-JP" altLang="en-US" sz="1000">
              <a:solidFill>
                <a:srgbClr val="FF0000"/>
              </a:solidFill>
              <a:latin typeface="+mj-ea"/>
              <a:ea typeface="+mj-ea"/>
            </a:rPr>
            <a:t>１日の労働時間</a:t>
          </a:r>
          <a:r>
            <a:rPr kumimoji="1" lang="en-US" altLang="ja-JP" sz="1100">
              <a:solidFill>
                <a:schemeClr val="dk1"/>
              </a:solidFill>
              <a:effectLst/>
              <a:latin typeface="+mn-lt"/>
              <a:ea typeface="+mn-ea"/>
              <a:cs typeface="+mn-cs"/>
            </a:rPr>
            <a:t>}</a:t>
          </a:r>
          <a:r>
            <a:rPr kumimoji="1" lang="en-US" altLang="ja-JP" sz="1000">
              <a:latin typeface="+mj-ea"/>
              <a:ea typeface="+mj-ea"/>
            </a:rPr>
            <a:t>+</a:t>
          </a:r>
          <a:r>
            <a:rPr kumimoji="1" lang="en-US" altLang="ja-JP" sz="1100">
              <a:solidFill>
                <a:schemeClr val="dk1"/>
              </a:solidFill>
              <a:effectLst/>
              <a:latin typeface="+mn-lt"/>
              <a:ea typeface="+mn-ea"/>
              <a:cs typeface="+mn-cs"/>
            </a:rPr>
            <a:t>{</a:t>
          </a:r>
          <a:r>
            <a:rPr kumimoji="1" lang="ja-JP" altLang="en-US" sz="1000">
              <a:latin typeface="+mj-ea"/>
              <a:ea typeface="+mj-ea"/>
            </a:rPr>
            <a:t>手当</a:t>
          </a:r>
          <a:r>
            <a:rPr kumimoji="1" lang="en-US" altLang="ja-JP" sz="1000">
              <a:latin typeface="+mj-ea"/>
              <a:ea typeface="+mj-ea"/>
            </a:rPr>
            <a:t>(</a:t>
          </a:r>
          <a:r>
            <a:rPr kumimoji="1" lang="ja-JP" altLang="en-US" sz="1000">
              <a:latin typeface="+mj-ea"/>
              <a:ea typeface="+mj-ea"/>
            </a:rPr>
            <a:t>月給</a:t>
          </a:r>
          <a:r>
            <a:rPr kumimoji="1" lang="en-US" altLang="ja-JP" sz="1000">
              <a:latin typeface="+mj-ea"/>
              <a:ea typeface="+mj-ea"/>
            </a:rPr>
            <a:t>)÷</a:t>
          </a:r>
          <a:r>
            <a:rPr kumimoji="1" lang="en-US" altLang="ja-JP" sz="1000">
              <a:solidFill>
                <a:schemeClr val="accent1"/>
              </a:solidFill>
              <a:latin typeface="+mj-ea"/>
              <a:ea typeface="+mj-ea"/>
            </a:rPr>
            <a:t>(</a:t>
          </a:r>
          <a:r>
            <a:rPr kumimoji="1" lang="ja-JP" altLang="en-US" sz="1000">
              <a:solidFill>
                <a:schemeClr val="accent1"/>
              </a:solidFill>
              <a:latin typeface="+mj-ea"/>
              <a:ea typeface="+mj-ea"/>
            </a:rPr>
            <a:t>１日の労働時間</a:t>
          </a:r>
          <a:r>
            <a:rPr kumimoji="1" lang="en-US" altLang="ja-JP" sz="1000">
              <a:solidFill>
                <a:schemeClr val="accent1"/>
              </a:solidFill>
              <a:latin typeface="+mj-ea"/>
              <a:ea typeface="+mj-ea"/>
            </a:rPr>
            <a:t>×</a:t>
          </a:r>
          <a:r>
            <a:rPr kumimoji="1" lang="ja-JP" altLang="en-US" sz="1000">
              <a:solidFill>
                <a:schemeClr val="accent1"/>
              </a:solidFill>
              <a:latin typeface="+mj-ea"/>
              <a:ea typeface="+mj-ea"/>
            </a:rPr>
            <a:t>所定労働日数</a:t>
          </a:r>
          <a:r>
            <a:rPr kumimoji="1" lang="en-US" altLang="ja-JP" sz="1000">
              <a:solidFill>
                <a:schemeClr val="accent1"/>
              </a:solidFill>
              <a:latin typeface="+mj-ea"/>
              <a:ea typeface="+mj-ea"/>
            </a:rPr>
            <a:t>÷12</a:t>
          </a:r>
          <a:r>
            <a:rPr kumimoji="1" lang="ja-JP" altLang="en-US" sz="1000">
              <a:solidFill>
                <a:schemeClr val="accent1"/>
              </a:solidFill>
              <a:latin typeface="+mj-ea"/>
              <a:ea typeface="+mj-ea"/>
            </a:rPr>
            <a:t>か月</a:t>
          </a:r>
          <a:r>
            <a:rPr kumimoji="1" lang="en-US" altLang="ja-JP" sz="1000">
              <a:solidFill>
                <a:schemeClr val="accent1"/>
              </a:solidFill>
              <a:latin typeface="+mj-ea"/>
              <a:ea typeface="+mj-ea"/>
            </a:rPr>
            <a:t>)</a:t>
          </a:r>
          <a:r>
            <a:rPr kumimoji="1" lang="en-US" altLang="ja-JP" sz="1100">
              <a:solidFill>
                <a:schemeClr val="dk1"/>
              </a:solidFill>
              <a:effectLst/>
              <a:latin typeface="+mn-lt"/>
              <a:ea typeface="+mn-ea"/>
              <a:cs typeface="+mn-cs"/>
            </a:rPr>
            <a:t>}</a:t>
          </a:r>
          <a:endParaRPr kumimoji="1" lang="en-US" altLang="ja-JP" sz="1000">
            <a:solidFill>
              <a:schemeClr val="accent5"/>
            </a:solidFill>
            <a:latin typeface="+mj-ea"/>
            <a:ea typeface="+mj-ea"/>
          </a:endParaRPr>
        </a:p>
        <a:p>
          <a:r>
            <a:rPr kumimoji="1" lang="ja-JP" altLang="en-US" sz="1000">
              <a:latin typeface="+mj-ea"/>
              <a:ea typeface="+mj-ea"/>
            </a:rPr>
            <a:t>　　　　　　　　　　　　　　　　　　　　　　　　　　　　   　</a:t>
          </a:r>
          <a:r>
            <a:rPr kumimoji="1" lang="en-US" altLang="ja-JP" sz="1000">
              <a:latin typeface="+mj-ea"/>
              <a:ea typeface="+mj-ea"/>
            </a:rPr>
            <a:t>※</a:t>
          </a:r>
          <a:r>
            <a:rPr kumimoji="1" lang="ja-JP" altLang="ja-JP" sz="1000">
              <a:solidFill>
                <a:schemeClr val="dk1"/>
              </a:solidFill>
              <a:effectLst/>
              <a:latin typeface="+mn-lt"/>
              <a:ea typeface="+mn-ea"/>
              <a:cs typeface="+mn-cs"/>
            </a:rPr>
            <a:t>手当</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月額</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日額に換算</a:t>
          </a:r>
          <a:endParaRPr kumimoji="1" lang="en-US" altLang="ja-JP" sz="10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j-ea"/>
              <a:ea typeface="+mj-ea"/>
              <a:cs typeface="+mn-cs"/>
            </a:rPr>
            <a:t>03【</a:t>
          </a:r>
          <a:r>
            <a:rPr kumimoji="1" lang="ja-JP" altLang="ja-JP" sz="1000">
              <a:solidFill>
                <a:schemeClr val="dk1"/>
              </a:solidFill>
              <a:effectLst/>
              <a:latin typeface="+mj-ea"/>
              <a:ea typeface="+mj-ea"/>
              <a:cs typeface="+mn-cs"/>
            </a:rPr>
            <a:t>日給制</a:t>
          </a:r>
          <a:r>
            <a:rPr kumimoji="1" lang="en-US" altLang="ja-JP" sz="1000">
              <a:solidFill>
                <a:schemeClr val="dk1"/>
              </a:solidFill>
              <a:effectLst/>
              <a:latin typeface="+mj-ea"/>
              <a:ea typeface="+mj-ea"/>
              <a:cs typeface="+mn-cs"/>
            </a:rPr>
            <a:t>】</a:t>
          </a:r>
          <a:r>
            <a:rPr kumimoji="1" lang="ja-JP" altLang="en-US" sz="1000">
              <a:solidFill>
                <a:schemeClr val="dk1"/>
              </a:solidFill>
              <a:effectLst/>
              <a:latin typeface="+mj-ea"/>
              <a:ea typeface="+mj-ea"/>
              <a:cs typeface="+mn-cs"/>
            </a:rPr>
            <a:t>　日給</a:t>
          </a:r>
          <a:r>
            <a:rPr kumimoji="1" lang="en-US" altLang="ja-JP" sz="1000">
              <a:solidFill>
                <a:schemeClr val="dk1"/>
              </a:solidFill>
              <a:effectLst/>
              <a:latin typeface="+mj-ea"/>
              <a:ea typeface="+mj-ea"/>
              <a:cs typeface="+mn-cs"/>
            </a:rPr>
            <a:t>÷</a:t>
          </a:r>
          <a:r>
            <a:rPr kumimoji="1" lang="ja-JP" altLang="ja-JP" sz="1000">
              <a:solidFill>
                <a:srgbClr val="FF0000"/>
              </a:solidFill>
              <a:effectLst/>
              <a:latin typeface="+mj-ea"/>
              <a:ea typeface="+mj-ea"/>
              <a:cs typeface="+mn-cs"/>
            </a:rPr>
            <a:t>１日の労働時間　</a:t>
          </a:r>
          <a:endParaRPr lang="ja-JP" altLang="ja-JP" sz="1000">
            <a:solidFill>
              <a:srgbClr val="FF0000"/>
            </a:solidFill>
            <a:effectLst/>
            <a:latin typeface="+mj-ea"/>
            <a:ea typeface="+mj-ea"/>
          </a:endParaRPr>
        </a:p>
        <a:p>
          <a:r>
            <a:rPr kumimoji="1" lang="en-US" altLang="ja-JP" sz="1000">
              <a:solidFill>
                <a:schemeClr val="dk1"/>
              </a:solidFill>
              <a:effectLst/>
              <a:latin typeface="+mj-ea"/>
              <a:ea typeface="+mj-ea"/>
              <a:cs typeface="+mn-cs"/>
            </a:rPr>
            <a:t>04【</a:t>
          </a:r>
          <a:r>
            <a:rPr kumimoji="1" lang="ja-JP" altLang="en-US" sz="1000">
              <a:latin typeface="+mj-ea"/>
              <a:ea typeface="+mj-ea"/>
            </a:rPr>
            <a:t>時給制</a:t>
          </a:r>
          <a:r>
            <a:rPr kumimoji="1" lang="en-US" altLang="ja-JP" sz="1000">
              <a:solidFill>
                <a:schemeClr val="dk1"/>
              </a:solidFill>
              <a:effectLst/>
              <a:latin typeface="+mj-ea"/>
              <a:ea typeface="+mj-ea"/>
              <a:cs typeface="+mn-cs"/>
            </a:rPr>
            <a:t>】</a:t>
          </a:r>
          <a:r>
            <a:rPr kumimoji="1" lang="ja-JP" altLang="en-US" sz="1000">
              <a:solidFill>
                <a:schemeClr val="dk1"/>
              </a:solidFill>
              <a:effectLst/>
              <a:latin typeface="+mj-ea"/>
              <a:ea typeface="+mj-ea"/>
              <a:cs typeface="+mn-cs"/>
            </a:rPr>
            <a:t>　時給</a:t>
          </a:r>
          <a:r>
            <a:rPr kumimoji="1" lang="en-US" altLang="ja-JP" sz="1000">
              <a:solidFill>
                <a:srgbClr val="FF0000"/>
              </a:solidFill>
              <a:effectLst/>
              <a:latin typeface="+mj-ea"/>
              <a:ea typeface="+mj-ea"/>
              <a:cs typeface="+mn-cs"/>
            </a:rPr>
            <a:t>※</a:t>
          </a:r>
          <a:r>
            <a:rPr kumimoji="1" lang="ja-JP" altLang="en-US" sz="1000">
              <a:solidFill>
                <a:srgbClr val="FF0000"/>
              </a:solidFill>
              <a:latin typeface="+mj-ea"/>
              <a:ea typeface="+mj-ea"/>
            </a:rPr>
            <a:t>「１」自動入力</a:t>
          </a:r>
          <a:endParaRPr kumimoji="1" lang="en-US" altLang="ja-JP" sz="1000">
            <a:solidFill>
              <a:srgbClr val="FF0000"/>
            </a:solidFill>
            <a:latin typeface="+mj-ea"/>
            <a:ea typeface="+mj-ea"/>
          </a:endParaRPr>
        </a:p>
        <a:p>
          <a:r>
            <a:rPr kumimoji="1" lang="en-US" altLang="ja-JP" sz="1000">
              <a:latin typeface="+mj-ea"/>
              <a:ea typeface="+mj-ea"/>
            </a:rPr>
            <a:t>05【</a:t>
          </a:r>
          <a:r>
            <a:rPr kumimoji="1" lang="ja-JP" altLang="en-US" sz="1000">
              <a:latin typeface="+mj-ea"/>
              <a:ea typeface="+mj-ea"/>
            </a:rPr>
            <a:t>完全歩合制</a:t>
          </a:r>
          <a:r>
            <a:rPr kumimoji="1" lang="en-US" altLang="ja-JP" sz="1000">
              <a:latin typeface="+mj-ea"/>
              <a:ea typeface="+mj-ea"/>
            </a:rPr>
            <a:t>】</a:t>
          </a:r>
          <a:r>
            <a:rPr kumimoji="1" lang="ja-JP" altLang="en-US" sz="1000">
              <a:latin typeface="+mj-ea"/>
              <a:ea typeface="+mj-ea"/>
            </a:rPr>
            <a:t>　　歩合給</a:t>
          </a:r>
          <a:r>
            <a:rPr kumimoji="1" lang="en-US" altLang="ja-JP" sz="1000">
              <a:latin typeface="+mj-ea"/>
              <a:ea typeface="+mj-ea"/>
            </a:rPr>
            <a:t>÷</a:t>
          </a:r>
          <a:r>
            <a:rPr kumimoji="1" lang="ja-JP" altLang="en-US" sz="1000">
              <a:solidFill>
                <a:srgbClr val="FF0000"/>
              </a:solidFill>
              <a:latin typeface="+mj-ea"/>
              <a:ea typeface="+mj-ea"/>
            </a:rPr>
            <a:t>月間労働時間</a:t>
          </a:r>
          <a:endParaRPr kumimoji="1" lang="en-US" altLang="ja-JP" sz="1000">
            <a:solidFill>
              <a:srgbClr val="FF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latin typeface="+mj-ea"/>
              <a:ea typeface="+mj-ea"/>
            </a:rPr>
            <a:t>06【</a:t>
          </a:r>
          <a:r>
            <a:rPr kumimoji="1" lang="ja-JP" altLang="en-US" sz="1000">
              <a:latin typeface="+mj-ea"/>
              <a:ea typeface="+mj-ea"/>
            </a:rPr>
            <a:t>固定給</a:t>
          </a:r>
          <a:r>
            <a:rPr kumimoji="1" lang="en-US" altLang="ja-JP" sz="1000">
              <a:latin typeface="+mj-ea"/>
              <a:ea typeface="+mj-ea"/>
            </a:rPr>
            <a:t>+</a:t>
          </a:r>
          <a:r>
            <a:rPr kumimoji="1" lang="ja-JP" altLang="en-US" sz="1000">
              <a:latin typeface="+mj-ea"/>
              <a:ea typeface="+mj-ea"/>
            </a:rPr>
            <a:t>歩合給</a:t>
          </a:r>
          <a:r>
            <a:rPr kumimoji="1" lang="en-US" altLang="ja-JP" sz="1000">
              <a:latin typeface="+mj-ea"/>
              <a:ea typeface="+mj-ea"/>
            </a:rPr>
            <a:t>】</a:t>
          </a:r>
          <a:r>
            <a:rPr kumimoji="1" lang="ja-JP" altLang="en-US" sz="1000">
              <a:latin typeface="+mj-ea"/>
              <a:ea typeface="+mj-ea"/>
            </a:rPr>
            <a:t>　　</a:t>
          </a:r>
          <a:r>
            <a:rPr kumimoji="1" lang="ja-JP" altLang="en-US" sz="1000">
              <a:solidFill>
                <a:schemeClr val="dk1"/>
              </a:solidFill>
              <a:effectLst/>
              <a:latin typeface="+mn-lt"/>
              <a:ea typeface="+mn-ea"/>
              <a:cs typeface="+mn-cs"/>
            </a:rPr>
            <a:t>固定</a:t>
          </a:r>
          <a:r>
            <a:rPr kumimoji="1" lang="ja-JP" altLang="ja-JP" sz="1000">
              <a:solidFill>
                <a:schemeClr val="dk1"/>
              </a:solidFill>
              <a:effectLst/>
              <a:latin typeface="+mn-lt"/>
              <a:ea typeface="+mn-ea"/>
              <a:cs typeface="+mn-cs"/>
            </a:rPr>
            <a:t>給</a:t>
          </a: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年間所定労働日数</a:t>
          </a: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１日の所定労働時間</a:t>
          </a:r>
          <a:r>
            <a:rPr kumimoji="1" lang="en-US" altLang="ja-JP" sz="1000">
              <a:solidFill>
                <a:srgbClr val="FF0000"/>
              </a:solidFill>
              <a:effectLst/>
              <a:latin typeface="+mn-lt"/>
              <a:ea typeface="+mn-ea"/>
              <a:cs typeface="+mn-cs"/>
            </a:rPr>
            <a:t>)÷12</a:t>
          </a:r>
          <a:r>
            <a:rPr kumimoji="1" lang="ja-JP" altLang="ja-JP" sz="1000">
              <a:solidFill>
                <a:srgbClr val="FF0000"/>
              </a:solidFill>
              <a:effectLst/>
              <a:latin typeface="+mn-lt"/>
              <a:ea typeface="+mn-ea"/>
              <a:cs typeface="+mn-cs"/>
            </a:rPr>
            <a:t>か月</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歩合給</a:t>
          </a:r>
          <a:r>
            <a:rPr kumimoji="1" lang="en-US" altLang="ja-JP" sz="1000">
              <a:solidFill>
                <a:sysClr val="windowText" lastClr="000000"/>
              </a:solidFill>
              <a:effectLst/>
              <a:latin typeface="+mn-lt"/>
              <a:ea typeface="+mn-ea"/>
              <a:cs typeface="+mn-cs"/>
            </a:rPr>
            <a:t>÷</a:t>
          </a:r>
          <a:r>
            <a:rPr kumimoji="1" lang="ja-JP" altLang="en-US" sz="1000">
              <a:solidFill>
                <a:schemeClr val="accent1"/>
              </a:solidFill>
              <a:effectLst/>
              <a:latin typeface="+mn-lt"/>
              <a:ea typeface="+mn-ea"/>
              <a:cs typeface="+mn-cs"/>
            </a:rPr>
            <a:t>月間総労働時間</a:t>
          </a:r>
          <a:endParaRPr lang="ja-JP" altLang="ja-JP" sz="1000">
            <a:solidFill>
              <a:schemeClr val="accent1"/>
            </a:solidFill>
            <a:effectLst/>
          </a:endParaRPr>
        </a:p>
      </xdr:txBody>
    </xdr:sp>
    <xdr:clientData/>
  </xdr:twoCellAnchor>
  <xdr:twoCellAnchor>
    <xdr:from>
      <xdr:col>1</xdr:col>
      <xdr:colOff>38100</xdr:colOff>
      <xdr:row>40</xdr:row>
      <xdr:rowOff>38100</xdr:rowOff>
    </xdr:from>
    <xdr:to>
      <xdr:col>12</xdr:col>
      <xdr:colOff>428626</xdr:colOff>
      <xdr:row>47</xdr:row>
      <xdr:rowOff>190500</xdr:rowOff>
    </xdr:to>
    <xdr:sp macro="" textlink="">
      <xdr:nvSpPr>
        <xdr:cNvPr id="3" name="テキスト ボックス 2">
          <a:extLst>
            <a:ext uri="{FF2B5EF4-FFF2-40B4-BE49-F238E27FC236}">
              <a16:creationId xmlns:a16="http://schemas.microsoft.com/office/drawing/2014/main" id="{2633E61E-CC19-448F-9B25-1211BBD151CE}"/>
            </a:ext>
          </a:extLst>
        </xdr:cNvPr>
        <xdr:cNvSpPr txBox="1"/>
      </xdr:nvSpPr>
      <xdr:spPr>
        <a:xfrm>
          <a:off x="266700" y="9791700"/>
          <a:ext cx="8601076" cy="183832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事業場内平均賃金（時給単価）は毎月支払われる基本的な賃金で算出</a:t>
          </a:r>
          <a:endParaRPr kumimoji="1" lang="en-US" altLang="ja-JP" sz="900"/>
        </a:p>
        <a:p>
          <a:r>
            <a:rPr kumimoji="1" lang="ja-JP" altLang="en-US" sz="900"/>
            <a:t>具体的には、実際に支払われる賃金から以下の賃金を除外したものが対象</a:t>
          </a:r>
          <a:endParaRPr kumimoji="1" lang="en-US" altLang="ja-JP" sz="900"/>
        </a:p>
        <a:p>
          <a:r>
            <a:rPr kumimoji="1" lang="en-US" altLang="ja-JP" sz="900"/>
            <a:t>(1)</a:t>
          </a:r>
          <a:r>
            <a:rPr kumimoji="1" lang="ja-JP" altLang="en-US" sz="900"/>
            <a:t>臨時に支払われる賃金から以下の賃金</a:t>
          </a:r>
          <a:endParaRPr kumimoji="1" lang="en-US" altLang="ja-JP" sz="900"/>
        </a:p>
        <a:p>
          <a:r>
            <a:rPr kumimoji="1" lang="en-US" altLang="ja-JP" sz="900"/>
            <a:t>(2)</a:t>
          </a:r>
          <a:r>
            <a:rPr kumimoji="1" lang="ja-JP" altLang="en-US" sz="900"/>
            <a:t>１箇月を超える期間ごと支払われる賃金（賞与など）</a:t>
          </a:r>
          <a:endParaRPr kumimoji="1" lang="en-US" altLang="ja-JP" sz="900"/>
        </a:p>
        <a:p>
          <a:r>
            <a:rPr kumimoji="1" lang="en-US" altLang="ja-JP" sz="900"/>
            <a:t>(3)</a:t>
          </a:r>
          <a:r>
            <a:rPr kumimoji="1" lang="ja-JP" altLang="en-US" sz="900"/>
            <a:t>所定労働時間を超える時間の労働に対して支払われる賃金（時間外割増賃金など）</a:t>
          </a:r>
          <a:endParaRPr kumimoji="1" lang="en-US" altLang="ja-JP" sz="900"/>
        </a:p>
        <a:p>
          <a:r>
            <a:rPr kumimoji="1" lang="en-US" altLang="ja-JP" sz="900"/>
            <a:t>(4)</a:t>
          </a:r>
          <a:r>
            <a:rPr kumimoji="1" lang="ja-JP" altLang="en-US" sz="900"/>
            <a:t>所定労働日以外の日の労働に対して支払われる賃金（休日割増賃金など）</a:t>
          </a:r>
          <a:endParaRPr kumimoji="1" lang="en-US" altLang="ja-JP" sz="900"/>
        </a:p>
        <a:p>
          <a:r>
            <a:rPr kumimoji="1" lang="en-US" altLang="ja-JP" sz="900"/>
            <a:t>(5)</a:t>
          </a:r>
          <a:r>
            <a:rPr kumimoji="1" lang="ja-JP" altLang="en-US" sz="900"/>
            <a:t>午後</a:t>
          </a:r>
          <a:r>
            <a:rPr kumimoji="1" lang="en-US" altLang="ja-JP" sz="900"/>
            <a:t>10</a:t>
          </a:r>
          <a:r>
            <a:rPr kumimoji="1" lang="ja-JP" altLang="en-US" sz="900"/>
            <a:t>時から午前５時までの間の労働に対して支払われる賃金のうち、通常の労働時間の賃金の計算額を超える部分（深夜割増賃金など）</a:t>
          </a:r>
          <a:endParaRPr kumimoji="1" lang="en-US" altLang="ja-JP" sz="900"/>
        </a:p>
        <a:p>
          <a:r>
            <a:rPr kumimoji="1" lang="en-US" altLang="ja-JP" sz="900"/>
            <a:t>(6)</a:t>
          </a:r>
          <a:r>
            <a:rPr kumimoji="1" lang="ja-JP" altLang="en-US" sz="900"/>
            <a:t>精皆勤手当、通勤手当及び家族手当</a:t>
          </a:r>
          <a:endParaRPr kumimoji="1" lang="en-US" altLang="ja-JP" sz="900"/>
        </a:p>
        <a:p>
          <a:endParaRPr kumimoji="1" lang="ja-JP" altLang="en-US" sz="1000"/>
        </a:p>
      </xdr:txBody>
    </xdr:sp>
    <xdr:clientData/>
  </xdr:twoCellAnchor>
  <xdr:twoCellAnchor>
    <xdr:from>
      <xdr:col>21</xdr:col>
      <xdr:colOff>457200</xdr:colOff>
      <xdr:row>31</xdr:row>
      <xdr:rowOff>38099</xdr:rowOff>
    </xdr:from>
    <xdr:to>
      <xdr:col>23</xdr:col>
      <xdr:colOff>180975</xdr:colOff>
      <xdr:row>34</xdr:row>
      <xdr:rowOff>66674</xdr:rowOff>
    </xdr:to>
    <xdr:sp macro="" textlink="">
      <xdr:nvSpPr>
        <xdr:cNvPr id="4" name="テキスト ボックス 3">
          <a:extLst>
            <a:ext uri="{FF2B5EF4-FFF2-40B4-BE49-F238E27FC236}">
              <a16:creationId xmlns:a16="http://schemas.microsoft.com/office/drawing/2014/main" id="{4FDABA76-0E9B-4BED-BF9D-AAB7FEFC7502}"/>
            </a:ext>
          </a:extLst>
        </xdr:cNvPr>
        <xdr:cNvSpPr txBox="1"/>
      </xdr:nvSpPr>
      <xdr:spPr>
        <a:xfrm>
          <a:off x="14439900" y="5791199"/>
          <a:ext cx="164782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05【</a:t>
          </a:r>
          <a:r>
            <a:rPr kumimoji="1" lang="ja-JP" altLang="en-US" sz="1000"/>
            <a:t>完全歩合制</a:t>
          </a:r>
          <a:r>
            <a:rPr kumimoji="1" lang="en-US" altLang="ja-JP" sz="1000"/>
            <a:t>】</a:t>
          </a:r>
          <a:r>
            <a:rPr kumimoji="1" lang="ja-JP" altLang="en-US" sz="1000"/>
            <a:t>の場合、</a:t>
          </a:r>
          <a:r>
            <a:rPr kumimoji="1" lang="ja-JP" altLang="en-US" sz="1000">
              <a:solidFill>
                <a:srgbClr val="FF0000"/>
              </a:solidFill>
            </a:rPr>
            <a:t>月間労働時間</a:t>
          </a:r>
          <a:r>
            <a:rPr kumimoji="1" lang="ja-JP" altLang="en-US" sz="1000"/>
            <a:t>を入力　</a:t>
          </a:r>
        </a:p>
      </xdr:txBody>
    </xdr:sp>
    <xdr:clientData/>
  </xdr:twoCellAnchor>
  <xdr:twoCellAnchor>
    <xdr:from>
      <xdr:col>22</xdr:col>
      <xdr:colOff>638175</xdr:colOff>
      <xdr:row>27</xdr:row>
      <xdr:rowOff>104775</xdr:rowOff>
    </xdr:from>
    <xdr:to>
      <xdr:col>23</xdr:col>
      <xdr:colOff>142875</xdr:colOff>
      <xdr:row>31</xdr:row>
      <xdr:rowOff>38099</xdr:rowOff>
    </xdr:to>
    <xdr:cxnSp macro="">
      <xdr:nvCxnSpPr>
        <xdr:cNvPr id="5" name="直線矢印コネクタ 4">
          <a:extLst>
            <a:ext uri="{FF2B5EF4-FFF2-40B4-BE49-F238E27FC236}">
              <a16:creationId xmlns:a16="http://schemas.microsoft.com/office/drawing/2014/main" id="{0962D3AA-1FB8-441C-919B-C37074C4D516}"/>
            </a:ext>
          </a:extLst>
        </xdr:cNvPr>
        <xdr:cNvCxnSpPr>
          <a:stCxn id="4" idx="0"/>
        </xdr:cNvCxnSpPr>
      </xdr:nvCxnSpPr>
      <xdr:spPr>
        <a:xfrm flipV="1">
          <a:off x="15563850" y="6667500"/>
          <a:ext cx="828675" cy="9048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390525</xdr:colOff>
      <xdr:row>30</xdr:row>
      <xdr:rowOff>85725</xdr:rowOff>
    </xdr:from>
    <xdr:to>
      <xdr:col>32</xdr:col>
      <xdr:colOff>257175</xdr:colOff>
      <xdr:row>33</xdr:row>
      <xdr:rowOff>142875</xdr:rowOff>
    </xdr:to>
    <xdr:sp macro="" textlink="">
      <xdr:nvSpPr>
        <xdr:cNvPr id="6" name="テキスト ボックス 5">
          <a:extLst>
            <a:ext uri="{FF2B5EF4-FFF2-40B4-BE49-F238E27FC236}">
              <a16:creationId xmlns:a16="http://schemas.microsoft.com/office/drawing/2014/main" id="{5D8AE128-F2AE-48FE-9093-C54BC6386331}"/>
            </a:ext>
          </a:extLst>
        </xdr:cNvPr>
        <xdr:cNvSpPr txBox="1"/>
      </xdr:nvSpPr>
      <xdr:spPr>
        <a:xfrm>
          <a:off x="16297275" y="5667375"/>
          <a:ext cx="587692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固定給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歩合給</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の場合は、下記の計算式で算出後の合計額を入力</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固定給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年間所定労働日数</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１日の所定労働時間</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か月</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歩合給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月間総労働時間</a:t>
          </a:r>
          <a:endParaRPr lang="ja-JP" altLang="ja-JP" sz="1000">
            <a:effectLst/>
          </a:endParaRPr>
        </a:p>
        <a:p>
          <a:endParaRPr kumimoji="1" lang="ja-JP" altLang="en-US" sz="1100"/>
        </a:p>
      </xdr:txBody>
    </xdr:sp>
    <xdr:clientData/>
  </xdr:twoCellAnchor>
  <xdr:twoCellAnchor>
    <xdr:from>
      <xdr:col>25</xdr:col>
      <xdr:colOff>657225</xdr:colOff>
      <xdr:row>28</xdr:row>
      <xdr:rowOff>200025</xdr:rowOff>
    </xdr:from>
    <xdr:to>
      <xdr:col>26</xdr:col>
      <xdr:colOff>142875</xdr:colOff>
      <xdr:row>30</xdr:row>
      <xdr:rowOff>171450</xdr:rowOff>
    </xdr:to>
    <xdr:cxnSp macro="">
      <xdr:nvCxnSpPr>
        <xdr:cNvPr id="7" name="直線矢印コネクタ 6">
          <a:extLst>
            <a:ext uri="{FF2B5EF4-FFF2-40B4-BE49-F238E27FC236}">
              <a16:creationId xmlns:a16="http://schemas.microsoft.com/office/drawing/2014/main" id="{E38C076C-E77A-4204-9158-D6BA407047ED}"/>
            </a:ext>
          </a:extLst>
        </xdr:cNvPr>
        <xdr:cNvCxnSpPr/>
      </xdr:nvCxnSpPr>
      <xdr:spPr>
        <a:xfrm flipH="1" flipV="1">
          <a:off x="18802350" y="7000875"/>
          <a:ext cx="419100" cy="4667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200024</xdr:colOff>
      <xdr:row>1</xdr:row>
      <xdr:rowOff>0</xdr:rowOff>
    </xdr:from>
    <xdr:to>
      <xdr:col>33</xdr:col>
      <xdr:colOff>619125</xdr:colOff>
      <xdr:row>8</xdr:row>
      <xdr:rowOff>209550</xdr:rowOff>
    </xdr:to>
    <xdr:sp macro="" textlink="">
      <xdr:nvSpPr>
        <xdr:cNvPr id="8" name="テキスト ボックス 7">
          <a:extLst>
            <a:ext uri="{FF2B5EF4-FFF2-40B4-BE49-F238E27FC236}">
              <a16:creationId xmlns:a16="http://schemas.microsoft.com/office/drawing/2014/main" id="{CDB06DA5-F606-4B22-8167-8A5B7E40D80F}"/>
            </a:ext>
          </a:extLst>
        </xdr:cNvPr>
        <xdr:cNvSpPr txBox="1"/>
      </xdr:nvSpPr>
      <xdr:spPr>
        <a:xfrm>
          <a:off x="14011274" y="0"/>
          <a:ext cx="9477376"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雇用形態ごとの時給単価の算出について</a:t>
          </a:r>
          <a:r>
            <a:rPr kumimoji="1" lang="ja-JP" altLang="en-US" sz="900" b="0"/>
            <a:t>（雇用形態ごとの所定労働時間については、</a:t>
          </a:r>
          <a:r>
            <a:rPr kumimoji="1" lang="ja-JP" altLang="en-US" sz="900" b="0">
              <a:solidFill>
                <a:srgbClr val="FF0000"/>
              </a:solidFill>
            </a:rPr>
            <a:t>赤字</a:t>
          </a:r>
          <a:r>
            <a:rPr kumimoji="1" lang="ja-JP" altLang="en-US" sz="900" b="0">
              <a:solidFill>
                <a:sysClr val="windowText" lastClr="000000"/>
              </a:solidFill>
            </a:rPr>
            <a:t>および</a:t>
          </a:r>
          <a:r>
            <a:rPr kumimoji="1" lang="ja-JP" altLang="en-US" sz="900" b="0">
              <a:solidFill>
                <a:schemeClr val="accent5"/>
              </a:solidFill>
            </a:rPr>
            <a:t>青字</a:t>
          </a:r>
          <a:r>
            <a:rPr kumimoji="1" lang="ja-JP" altLang="en-US" sz="900" b="0">
              <a:solidFill>
                <a:sysClr val="windowText" lastClr="000000"/>
              </a:solidFill>
            </a:rPr>
            <a:t>の部分を参考に入力してください。）</a:t>
          </a:r>
          <a:endParaRPr kumimoji="1" lang="en-US" altLang="ja-JP" sz="900"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01【</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年間所定労働日数</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１日の所定労働時間</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)÷12</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か月</a:t>
          </a:r>
          <a:endParaRPr kumimoji="1" lang="en-US" altLang="ja-JP" sz="1000" b="0" i="0" u="none" strike="noStrike" kern="0" cap="none" spc="0" normalizeH="0" baseline="-600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02【</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手当</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１日の労働時間</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手当</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１日の労働時間</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所定労働日数</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÷12</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か月</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手当</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月額</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を</a:t>
          </a:r>
          <a:r>
            <a:rPr kumimoji="1" lang="ja-JP" altLang="ja-JP" sz="1000" b="0" i="0" u="none" strike="noStrike" kern="0" cap="none" spc="0" normalizeH="0" baseline="0" noProof="0">
              <a:ln>
                <a:noFill/>
              </a:ln>
              <a:solidFill>
                <a:prstClr val="black"/>
              </a:solidFill>
              <a:effectLst/>
              <a:uLnTx/>
              <a:uFillTx/>
              <a:latin typeface="+mn-lt"/>
              <a:ea typeface="+mn-ea"/>
              <a:cs typeface="+mn-cs"/>
            </a:rPr>
            <a:t>日額に換算</a:t>
          </a:r>
          <a:endPar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03【</a:t>
          </a:r>
          <a:r>
            <a:rPr kumimoji="1" lang="ja-JP"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日給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１日の労働時間　</a:t>
          </a:r>
          <a:endParaRPr kumimoji="0" lang="ja-JP"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04【</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時給制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時給</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「１」自動入力</a:t>
          </a:r>
          <a:endPar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05【</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完全歩合制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歩合給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月間労働時間</a:t>
          </a:r>
          <a:endPar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06【</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固定給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歩合給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固定</a:t>
          </a:r>
          <a:r>
            <a:rPr kumimoji="1" lang="ja-JP" altLang="ja-JP" sz="1000" b="0" i="0" u="none" strike="noStrike" kern="0" cap="none" spc="0" normalizeH="0" baseline="0" noProof="0">
              <a:ln>
                <a:noFill/>
              </a:ln>
              <a:solidFill>
                <a:prstClr val="black"/>
              </a:solidFill>
              <a:effectLst/>
              <a:uLnTx/>
              <a:uFillTx/>
              <a:latin typeface="+mn-lt"/>
              <a:ea typeface="+mn-ea"/>
              <a:cs typeface="+mn-cs"/>
            </a:rPr>
            <a:t>給</a:t>
          </a:r>
          <a:r>
            <a:rPr kumimoji="1" lang="en-US" altLang="ja-JP" sz="1000" b="0" i="0" u="none" strike="noStrike" kern="0" cap="none" spc="0" normalizeH="0" baseline="0" noProof="0">
              <a:ln>
                <a:noFill/>
              </a:ln>
              <a:solidFill>
                <a:srgbClr val="FF0000"/>
              </a:solidFill>
              <a:effectLst/>
              <a:uLnTx/>
              <a:uFillTx/>
              <a:latin typeface="+mn-lt"/>
              <a:ea typeface="+mn-ea"/>
              <a:cs typeface="+mn-cs"/>
            </a:rPr>
            <a:t>÷(</a:t>
          </a:r>
          <a:r>
            <a:rPr kumimoji="1" lang="ja-JP" altLang="ja-JP" sz="1000" b="0" i="0" u="none" strike="noStrike" kern="0" cap="none" spc="0" normalizeH="0" baseline="0" noProof="0">
              <a:ln>
                <a:noFill/>
              </a:ln>
              <a:solidFill>
                <a:srgbClr val="FF0000"/>
              </a:solidFill>
              <a:effectLst/>
              <a:uLnTx/>
              <a:uFillTx/>
              <a:latin typeface="+mn-lt"/>
              <a:ea typeface="+mn-ea"/>
              <a:cs typeface="+mn-cs"/>
            </a:rPr>
            <a:t>年間所定労働日数</a:t>
          </a:r>
          <a:r>
            <a:rPr kumimoji="1" lang="en-US" altLang="ja-JP" sz="1000" b="0" i="0" u="none" strike="noStrike" kern="0" cap="none" spc="0" normalizeH="0" baseline="0" noProof="0">
              <a:ln>
                <a:noFill/>
              </a:ln>
              <a:solidFill>
                <a:srgbClr val="FF0000"/>
              </a:solidFill>
              <a:effectLst/>
              <a:uLnTx/>
              <a:uFillTx/>
              <a:latin typeface="+mn-lt"/>
              <a:ea typeface="+mn-ea"/>
              <a:cs typeface="+mn-cs"/>
            </a:rPr>
            <a:t>×</a:t>
          </a:r>
          <a:r>
            <a:rPr kumimoji="1" lang="ja-JP" altLang="ja-JP" sz="1000" b="0" i="0" u="none" strike="noStrike" kern="0" cap="none" spc="0" normalizeH="0" baseline="0" noProof="0">
              <a:ln>
                <a:noFill/>
              </a:ln>
              <a:solidFill>
                <a:srgbClr val="FF0000"/>
              </a:solidFill>
              <a:effectLst/>
              <a:uLnTx/>
              <a:uFillTx/>
              <a:latin typeface="+mn-lt"/>
              <a:ea typeface="+mn-ea"/>
              <a:cs typeface="+mn-cs"/>
            </a:rPr>
            <a:t>１日の所定労働時間</a:t>
          </a:r>
          <a:r>
            <a:rPr kumimoji="1" lang="en-US" altLang="ja-JP" sz="1000" b="0" i="0" u="none" strike="noStrike" kern="0" cap="none" spc="0" normalizeH="0" baseline="0" noProof="0">
              <a:ln>
                <a:noFill/>
              </a:ln>
              <a:solidFill>
                <a:srgbClr val="FF0000"/>
              </a:solidFill>
              <a:effectLst/>
              <a:uLnTx/>
              <a:uFillTx/>
              <a:latin typeface="+mn-lt"/>
              <a:ea typeface="+mn-ea"/>
              <a:cs typeface="+mn-cs"/>
            </a:rPr>
            <a:t>)÷12</a:t>
          </a:r>
          <a:r>
            <a:rPr kumimoji="1" lang="ja-JP" altLang="ja-JP" sz="1000" b="0" i="0" u="none" strike="noStrike" kern="0" cap="none" spc="0" normalizeH="0" baseline="0" noProof="0">
              <a:ln>
                <a:noFill/>
              </a:ln>
              <a:solidFill>
                <a:srgbClr val="FF0000"/>
              </a:solidFill>
              <a:effectLst/>
              <a:uLnTx/>
              <a:uFillTx/>
              <a:latin typeface="+mn-lt"/>
              <a:ea typeface="+mn-ea"/>
              <a:cs typeface="+mn-cs"/>
            </a:rPr>
            <a:t>か月</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歩合給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rgbClr val="5B9BD5"/>
              </a:solidFill>
              <a:effectLst/>
              <a:uLnTx/>
              <a:uFillTx/>
              <a:latin typeface="+mn-lt"/>
              <a:ea typeface="+mn-ea"/>
              <a:cs typeface="+mn-cs"/>
            </a:rPr>
            <a:t>月間総労働時間</a:t>
          </a:r>
          <a:endParaRPr kumimoji="0" lang="ja-JP" altLang="ja-JP" sz="1000" b="0" i="0" u="none" strike="noStrike" kern="0" cap="none" spc="0" normalizeH="0" baseline="0" noProof="0">
            <a:ln>
              <a:noFill/>
            </a:ln>
            <a:solidFill>
              <a:srgbClr val="5B9BD5"/>
            </a:solidFill>
            <a:effectLst/>
            <a:uLnTx/>
            <a:uFillTx/>
            <a:latin typeface="+mn-lt"/>
            <a:ea typeface="+mn-ea"/>
            <a:cs typeface="+mn-cs"/>
          </a:endParaRPr>
        </a:p>
      </xdr:txBody>
    </xdr:sp>
    <xdr:clientData/>
  </xdr:twoCellAnchor>
  <xdr:twoCellAnchor>
    <xdr:from>
      <xdr:col>36</xdr:col>
      <xdr:colOff>28575</xdr:colOff>
      <xdr:row>30</xdr:row>
      <xdr:rowOff>47625</xdr:rowOff>
    </xdr:from>
    <xdr:to>
      <xdr:col>36</xdr:col>
      <xdr:colOff>1809750</xdr:colOff>
      <xdr:row>33</xdr:row>
      <xdr:rowOff>209550</xdr:rowOff>
    </xdr:to>
    <xdr:sp macro="" textlink="">
      <xdr:nvSpPr>
        <xdr:cNvPr id="9" name="テキスト ボックス 8">
          <a:extLst>
            <a:ext uri="{FF2B5EF4-FFF2-40B4-BE49-F238E27FC236}">
              <a16:creationId xmlns:a16="http://schemas.microsoft.com/office/drawing/2014/main" id="{2598C74E-D5DF-4CC2-B7D4-E6C4C10E30EE}"/>
            </a:ext>
          </a:extLst>
        </xdr:cNvPr>
        <xdr:cNvSpPr txBox="1"/>
      </xdr:nvSpPr>
      <xdr:spPr>
        <a:xfrm>
          <a:off x="25431750" y="7858125"/>
          <a:ext cx="1781175" cy="8763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（申請時）最低賃金を下回っていた場合、賃金について最低賃金</a:t>
          </a:r>
          <a:r>
            <a:rPr kumimoji="1" lang="en-US" altLang="ja-JP" sz="800">
              <a:solidFill>
                <a:srgbClr val="FF0000"/>
              </a:solidFill>
            </a:rPr>
            <a:t>(948</a:t>
          </a:r>
          <a:r>
            <a:rPr kumimoji="1" lang="ja-JP" altLang="en-US" sz="800">
              <a:solidFill>
                <a:srgbClr val="FF0000"/>
              </a:solidFill>
            </a:rPr>
            <a:t>円）以上に見直したうえ、申請してください。</a:t>
          </a:r>
          <a:endParaRPr kumimoji="1" lang="en-US" altLang="ja-JP" sz="800">
            <a:solidFill>
              <a:srgbClr val="FF0000"/>
            </a:solidFill>
          </a:endParaRPr>
        </a:p>
      </xdr:txBody>
    </xdr:sp>
    <xdr:clientData/>
  </xdr:twoCellAnchor>
  <xdr:twoCellAnchor>
    <xdr:from>
      <xdr:col>30</xdr:col>
      <xdr:colOff>171450</xdr:colOff>
      <xdr:row>34</xdr:row>
      <xdr:rowOff>161924</xdr:rowOff>
    </xdr:from>
    <xdr:to>
      <xdr:col>37</xdr:col>
      <xdr:colOff>0</xdr:colOff>
      <xdr:row>45</xdr:row>
      <xdr:rowOff>133350</xdr:rowOff>
    </xdr:to>
    <xdr:sp macro="" textlink="">
      <xdr:nvSpPr>
        <xdr:cNvPr id="10" name="テキスト ボックス 9">
          <a:extLst>
            <a:ext uri="{FF2B5EF4-FFF2-40B4-BE49-F238E27FC236}">
              <a16:creationId xmlns:a16="http://schemas.microsoft.com/office/drawing/2014/main" id="{1E901582-1C9C-480C-9BAD-3885BD619EB9}"/>
            </a:ext>
          </a:extLst>
        </xdr:cNvPr>
        <xdr:cNvSpPr txBox="1"/>
      </xdr:nvSpPr>
      <xdr:spPr>
        <a:xfrm>
          <a:off x="20716875" y="6429374"/>
          <a:ext cx="6019800" cy="18859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課題見える化枠」①見える化を除くすべての枠について、</a:t>
          </a:r>
          <a:r>
            <a:rPr kumimoji="1" lang="ja-JP" altLang="en-US" sz="1000"/>
            <a:t>事業実施期間内</a:t>
          </a:r>
          <a:r>
            <a:rPr kumimoji="1" lang="en-US" altLang="ja-JP" sz="1000"/>
            <a:t>(</a:t>
          </a:r>
          <a:r>
            <a:rPr kumimoji="1" lang="ja-JP" altLang="en-US" sz="1000"/>
            <a:t>見積日から実績報告提出日まで</a:t>
          </a:r>
          <a:r>
            <a:rPr kumimoji="1" lang="en-US" altLang="ja-JP" sz="1000"/>
            <a:t>)</a:t>
          </a:r>
          <a:r>
            <a:rPr kumimoji="1" lang="ja-JP" altLang="en-US" sz="1000"/>
            <a:t>に事業場内平均賃金（時給単価）を</a:t>
          </a:r>
          <a:r>
            <a:rPr kumimoji="1" lang="en-US" altLang="ja-JP" sz="1000"/>
            <a:t>10</a:t>
          </a:r>
          <a:r>
            <a:rPr kumimoji="1" lang="ja-JP" altLang="en-US" sz="1000"/>
            <a:t>円以上引き上げる必要があります。</a:t>
          </a:r>
          <a:endParaRPr kumimoji="1" lang="en-US" altLang="ja-JP" sz="1000"/>
        </a:p>
        <a:p>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t>１</a:t>
          </a:r>
          <a:r>
            <a:rPr kumimoji="1" lang="en-US" altLang="ja-JP" sz="1000"/>
            <a:t>.</a:t>
          </a:r>
          <a:r>
            <a:rPr kumimoji="1" lang="ja-JP" altLang="en-US" sz="1000"/>
            <a:t>申請時</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t>「</a:t>
          </a:r>
          <a:r>
            <a:rPr kumimoji="1" lang="ja-JP" altLang="ja-JP" sz="1000">
              <a:solidFill>
                <a:schemeClr val="dk1"/>
              </a:solidFill>
              <a:effectLst/>
              <a:latin typeface="+mn-lt"/>
              <a:ea typeface="+mn-ea"/>
              <a:cs typeface="+mn-cs"/>
            </a:rPr>
            <a:t>賃上げ予定表</a:t>
          </a:r>
          <a:r>
            <a:rPr kumimoji="1" lang="ja-JP" altLang="en-US" sz="1000"/>
            <a:t>」に賃上げ前、賃上げ後（</a:t>
          </a:r>
          <a:r>
            <a:rPr kumimoji="1" lang="ja-JP" altLang="ja-JP" sz="1000">
              <a:solidFill>
                <a:schemeClr val="dk1"/>
              </a:solidFill>
              <a:effectLst/>
              <a:latin typeface="+mn-lt"/>
              <a:ea typeface="+mn-ea"/>
              <a:cs typeface="+mn-cs"/>
            </a:rPr>
            <a:t>予定額</a:t>
          </a:r>
          <a:r>
            <a:rPr kumimoji="1" lang="ja-JP" altLang="en-US" sz="1000">
              <a:solidFill>
                <a:schemeClr val="dk1"/>
              </a:solidFill>
              <a:effectLst/>
              <a:latin typeface="+mn-lt"/>
              <a:ea typeface="+mn-ea"/>
              <a:cs typeface="+mn-cs"/>
            </a:rPr>
            <a:t>）</a:t>
          </a:r>
          <a:r>
            <a:rPr kumimoji="1" lang="ja-JP" altLang="en-US" sz="1000"/>
            <a:t>を入力のうえご提出ください。</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t>　　（実績報告時に本データを活用しますので、念のためデータ保存願います。）</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t>２</a:t>
          </a:r>
          <a:r>
            <a:rPr kumimoji="1" lang="en-US" altLang="ja-JP" sz="1000"/>
            <a:t>.</a:t>
          </a:r>
          <a:r>
            <a:rPr kumimoji="1" lang="ja-JP" altLang="en-US" sz="1000"/>
            <a:t>交付決定後（採択となった場合）の実績報告時</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t>申請時の</a:t>
          </a:r>
          <a:r>
            <a:rPr kumimoji="1" lang="ja-JP" altLang="ja-JP" sz="1000">
              <a:solidFill>
                <a:schemeClr val="dk1"/>
              </a:solidFill>
              <a:effectLst/>
              <a:latin typeface="+mn-lt"/>
              <a:ea typeface="+mn-ea"/>
              <a:cs typeface="+mn-cs"/>
            </a:rPr>
            <a:t>「賃上げ予定表」</a:t>
          </a:r>
          <a:r>
            <a:rPr kumimoji="1" lang="ja-JP" altLang="en-US" sz="1000">
              <a:solidFill>
                <a:schemeClr val="dk1"/>
              </a:solidFill>
              <a:effectLst/>
              <a:latin typeface="+mn-lt"/>
              <a:ea typeface="+mn-ea"/>
              <a:cs typeface="+mn-cs"/>
            </a:rPr>
            <a:t>の賃上げ後（予定額）について、</a:t>
          </a:r>
          <a:r>
            <a:rPr kumimoji="1" lang="ja-JP" altLang="en-US" sz="1000" b="1">
              <a:solidFill>
                <a:schemeClr val="dk1"/>
              </a:solidFill>
              <a:effectLst/>
              <a:latin typeface="+mn-lt"/>
              <a:ea typeface="+mn-ea"/>
              <a:cs typeface="+mn-cs"/>
            </a:rPr>
            <a:t>賃上げ後</a:t>
          </a:r>
          <a:r>
            <a:rPr kumimoji="1" lang="ja-JP" altLang="en-US" sz="1000">
              <a:solidFill>
                <a:schemeClr val="dk1"/>
              </a:solidFill>
              <a:effectLst/>
              <a:latin typeface="+mn-lt"/>
              <a:ea typeface="+mn-ea"/>
              <a:cs typeface="+mn-cs"/>
            </a:rPr>
            <a:t>の数値を上書き修正し実績報告時ご提出ください。</a:t>
          </a:r>
          <a:endParaRPr kumimoji="1" lang="ja-JP" altLang="en-US" sz="1100"/>
        </a:p>
      </xdr:txBody>
    </xdr:sp>
    <xdr:clientData/>
  </xdr:twoCellAnchor>
  <xdr:twoCellAnchor>
    <xdr:from>
      <xdr:col>36</xdr:col>
      <xdr:colOff>1133475</xdr:colOff>
      <xdr:row>25</xdr:row>
      <xdr:rowOff>0</xdr:rowOff>
    </xdr:from>
    <xdr:to>
      <xdr:col>36</xdr:col>
      <xdr:colOff>1323975</xdr:colOff>
      <xdr:row>30</xdr:row>
      <xdr:rowOff>19050</xdr:rowOff>
    </xdr:to>
    <xdr:cxnSp macro="">
      <xdr:nvCxnSpPr>
        <xdr:cNvPr id="11" name="直線矢印コネクタ 10">
          <a:extLst>
            <a:ext uri="{FF2B5EF4-FFF2-40B4-BE49-F238E27FC236}">
              <a16:creationId xmlns:a16="http://schemas.microsoft.com/office/drawing/2014/main" id="{8C2946FB-EA2B-40A0-BF4A-99450BCE2B2F}"/>
            </a:ext>
          </a:extLst>
        </xdr:cNvPr>
        <xdr:cNvCxnSpPr/>
      </xdr:nvCxnSpPr>
      <xdr:spPr>
        <a:xfrm flipH="1" flipV="1">
          <a:off x="26012775" y="4714875"/>
          <a:ext cx="190500" cy="8858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752475</xdr:colOff>
      <xdr:row>5</xdr:row>
      <xdr:rowOff>66674</xdr:rowOff>
    </xdr:from>
    <xdr:to>
      <xdr:col>37</xdr:col>
      <xdr:colOff>28576</xdr:colOff>
      <xdr:row>8</xdr:row>
      <xdr:rowOff>66674</xdr:rowOff>
    </xdr:to>
    <xdr:sp macro="" textlink="">
      <xdr:nvSpPr>
        <xdr:cNvPr id="12" name="テキスト ボックス 11">
          <a:extLst>
            <a:ext uri="{FF2B5EF4-FFF2-40B4-BE49-F238E27FC236}">
              <a16:creationId xmlns:a16="http://schemas.microsoft.com/office/drawing/2014/main" id="{B5634BCC-3FFF-4EFB-99B3-3DDD085442D4}"/>
            </a:ext>
          </a:extLst>
        </xdr:cNvPr>
        <xdr:cNvSpPr txBox="1"/>
      </xdr:nvSpPr>
      <xdr:spPr>
        <a:xfrm>
          <a:off x="23202900" y="847724"/>
          <a:ext cx="3562351"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実績報告時令和</a:t>
          </a:r>
          <a:r>
            <a:rPr kumimoji="1" lang="en-US" altLang="ja-JP" sz="1000">
              <a:solidFill>
                <a:srgbClr val="FF0000"/>
              </a:solidFill>
            </a:rPr>
            <a:t>6</a:t>
          </a:r>
          <a:r>
            <a:rPr kumimoji="1" lang="ja-JP" altLang="en-US" sz="1000">
              <a:solidFill>
                <a:srgbClr val="FF0000"/>
              </a:solidFill>
            </a:rPr>
            <a:t>年</a:t>
          </a:r>
          <a:r>
            <a:rPr kumimoji="1" lang="en-US" altLang="ja-JP" sz="1000">
              <a:solidFill>
                <a:srgbClr val="FF0000"/>
              </a:solidFill>
            </a:rPr>
            <a:t>10</a:t>
          </a:r>
          <a:r>
            <a:rPr kumimoji="1" lang="ja-JP" altLang="en-US" sz="1000">
              <a:solidFill>
                <a:srgbClr val="FF0000"/>
              </a:solidFill>
            </a:rPr>
            <a:t>月以降の賃上げ後（実績）を入力の場合、富山県の地域別最低賃金を入力ください。</a:t>
          </a:r>
        </a:p>
      </xdr:txBody>
    </xdr:sp>
    <xdr:clientData/>
  </xdr:twoCellAnchor>
  <xdr:twoCellAnchor>
    <xdr:from>
      <xdr:col>35</xdr:col>
      <xdr:colOff>400050</xdr:colOff>
      <xdr:row>7</xdr:row>
      <xdr:rowOff>152400</xdr:rowOff>
    </xdr:from>
    <xdr:to>
      <xdr:col>36</xdr:col>
      <xdr:colOff>1495425</xdr:colOff>
      <xdr:row>17</xdr:row>
      <xdr:rowOff>123825</xdr:rowOff>
    </xdr:to>
    <xdr:cxnSp macro="">
      <xdr:nvCxnSpPr>
        <xdr:cNvPr id="13" name="直線矢印コネクタ 12">
          <a:extLst>
            <a:ext uri="{FF2B5EF4-FFF2-40B4-BE49-F238E27FC236}">
              <a16:creationId xmlns:a16="http://schemas.microsoft.com/office/drawing/2014/main" id="{A7EB0E8A-2B89-4065-936F-4E8A9A83FE30}"/>
            </a:ext>
          </a:extLst>
        </xdr:cNvPr>
        <xdr:cNvCxnSpPr/>
      </xdr:nvCxnSpPr>
      <xdr:spPr>
        <a:xfrm flipH="1" flipV="1">
          <a:off x="25098375" y="1676400"/>
          <a:ext cx="1800225" cy="21812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457200</xdr:colOff>
      <xdr:row>4</xdr:row>
      <xdr:rowOff>161925</xdr:rowOff>
    </xdr:from>
    <xdr:to>
      <xdr:col>36</xdr:col>
      <xdr:colOff>438150</xdr:colOff>
      <xdr:row>5</xdr:row>
      <xdr:rowOff>133350</xdr:rowOff>
    </xdr:to>
    <xdr:cxnSp macro="">
      <xdr:nvCxnSpPr>
        <xdr:cNvPr id="14" name="直線矢印コネクタ 13">
          <a:extLst>
            <a:ext uri="{FF2B5EF4-FFF2-40B4-BE49-F238E27FC236}">
              <a16:creationId xmlns:a16="http://schemas.microsoft.com/office/drawing/2014/main" id="{CAD66AA7-FD7E-415B-8DCB-F0F9AA089F59}"/>
            </a:ext>
          </a:extLst>
        </xdr:cNvPr>
        <xdr:cNvCxnSpPr/>
      </xdr:nvCxnSpPr>
      <xdr:spPr>
        <a:xfrm flipV="1">
          <a:off x="25155525" y="990600"/>
          <a:ext cx="68580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57149</xdr:colOff>
      <xdr:row>9</xdr:row>
      <xdr:rowOff>171450</xdr:rowOff>
    </xdr:from>
    <xdr:to>
      <xdr:col>16</xdr:col>
      <xdr:colOff>1838324</xdr:colOff>
      <xdr:row>14</xdr:row>
      <xdr:rowOff>104775</xdr:rowOff>
    </xdr:to>
    <xdr:sp macro="" textlink="">
      <xdr:nvSpPr>
        <xdr:cNvPr id="15" name="テキスト ボックス 14">
          <a:extLst>
            <a:ext uri="{FF2B5EF4-FFF2-40B4-BE49-F238E27FC236}">
              <a16:creationId xmlns:a16="http://schemas.microsoft.com/office/drawing/2014/main" id="{3119E6EF-BD45-4F4E-A8DD-E5B8826BFF52}"/>
            </a:ext>
          </a:extLst>
        </xdr:cNvPr>
        <xdr:cNvSpPr txBox="1"/>
      </xdr:nvSpPr>
      <xdr:spPr>
        <a:xfrm>
          <a:off x="11591924" y="2190750"/>
          <a:ext cx="1781175"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000">
              <a:solidFill>
                <a:srgbClr val="FF0000"/>
              </a:solidFill>
            </a:rPr>
            <a:t>実績報告時令和</a:t>
          </a:r>
          <a:r>
            <a:rPr kumimoji="1" lang="en-US" altLang="ja-JP" sz="1000">
              <a:solidFill>
                <a:srgbClr val="FF0000"/>
              </a:solidFill>
            </a:rPr>
            <a:t>6</a:t>
          </a:r>
          <a:r>
            <a:rPr kumimoji="1" lang="ja-JP" altLang="en-US" sz="1000">
              <a:solidFill>
                <a:srgbClr val="FF0000"/>
              </a:solidFill>
            </a:rPr>
            <a:t>年</a:t>
          </a:r>
          <a:r>
            <a:rPr kumimoji="1" lang="en-US" altLang="ja-JP" sz="1000">
              <a:solidFill>
                <a:srgbClr val="FF0000"/>
              </a:solidFill>
            </a:rPr>
            <a:t>10</a:t>
          </a:r>
          <a:r>
            <a:rPr kumimoji="1" lang="ja-JP" altLang="en-US" sz="1000">
              <a:solidFill>
                <a:srgbClr val="FF0000"/>
              </a:solidFill>
            </a:rPr>
            <a:t>月以降の賃上げ後</a:t>
          </a:r>
          <a:r>
            <a:rPr kumimoji="1" lang="en-US" altLang="ja-JP" sz="1000">
              <a:solidFill>
                <a:srgbClr val="FF0000"/>
              </a:solidFill>
            </a:rPr>
            <a:t>(</a:t>
          </a:r>
          <a:r>
            <a:rPr kumimoji="1" lang="ja-JP" altLang="en-US" sz="1000">
              <a:solidFill>
                <a:srgbClr val="FF0000"/>
              </a:solidFill>
            </a:rPr>
            <a:t>実績</a:t>
          </a:r>
          <a:r>
            <a:rPr kumimoji="1" lang="en-US" altLang="ja-JP" sz="1000">
              <a:solidFill>
                <a:srgbClr val="FF0000"/>
              </a:solidFill>
            </a:rPr>
            <a:t>)</a:t>
          </a:r>
          <a:r>
            <a:rPr kumimoji="1" lang="ja-JP" altLang="en-US" sz="1000">
              <a:solidFill>
                <a:srgbClr val="FF0000"/>
              </a:solidFill>
            </a:rPr>
            <a:t>を入力の場合、</a:t>
          </a:r>
          <a:endParaRPr kumimoji="1" lang="en-US" altLang="ja-JP" sz="1000">
            <a:solidFill>
              <a:srgbClr val="FF0000"/>
            </a:solidFill>
          </a:endParaRPr>
        </a:p>
        <a:p>
          <a:pPr algn="ctr"/>
          <a:r>
            <a:rPr kumimoji="1" lang="ja-JP" altLang="en-US" sz="1000" u="sng">
              <a:solidFill>
                <a:srgbClr val="FF0000"/>
              </a:solidFill>
            </a:rPr>
            <a:t>富山県の地域別最低賃金</a:t>
          </a:r>
          <a:endParaRPr kumimoji="1" lang="en-US" altLang="ja-JP" sz="1000" u="sng">
            <a:solidFill>
              <a:srgbClr val="FF0000"/>
            </a:solidFill>
          </a:endParaRPr>
        </a:p>
        <a:p>
          <a:pPr algn="ctr"/>
          <a:r>
            <a:rPr kumimoji="1" lang="ja-JP" altLang="en-US" sz="1000" u="sng">
              <a:solidFill>
                <a:srgbClr val="FF0000"/>
              </a:solidFill>
            </a:rPr>
            <a:t>（令和</a:t>
          </a:r>
          <a:r>
            <a:rPr kumimoji="1" lang="en-US" altLang="ja-JP" sz="1000" u="sng">
              <a:solidFill>
                <a:srgbClr val="FF0000"/>
              </a:solidFill>
            </a:rPr>
            <a:t>6</a:t>
          </a:r>
          <a:r>
            <a:rPr kumimoji="1" lang="ja-JP" altLang="en-US" sz="1000" u="sng">
              <a:solidFill>
                <a:srgbClr val="FF0000"/>
              </a:solidFill>
            </a:rPr>
            <a:t>年</a:t>
          </a:r>
          <a:r>
            <a:rPr kumimoji="1" lang="en-US" altLang="ja-JP" sz="1000" u="sng">
              <a:solidFill>
                <a:srgbClr val="FF0000"/>
              </a:solidFill>
            </a:rPr>
            <a:t>10</a:t>
          </a:r>
          <a:r>
            <a:rPr kumimoji="1" lang="ja-JP" altLang="en-US" sz="1000" u="sng">
              <a:solidFill>
                <a:srgbClr val="FF0000"/>
              </a:solidFill>
            </a:rPr>
            <a:t>月時点</a:t>
          </a:r>
          <a:r>
            <a:rPr kumimoji="1" lang="en-US" altLang="ja-JP" sz="1000" u="sng">
              <a:solidFill>
                <a:srgbClr val="FF0000"/>
              </a:solidFill>
            </a:rPr>
            <a:t>)</a:t>
          </a:r>
          <a:r>
            <a:rPr kumimoji="1" lang="ja-JP" altLang="en-US" sz="1000">
              <a:solidFill>
                <a:srgbClr val="FF0000"/>
              </a:solidFill>
            </a:rPr>
            <a:t>を</a:t>
          </a:r>
          <a:endParaRPr kumimoji="1" lang="en-US" altLang="ja-JP" sz="1000">
            <a:solidFill>
              <a:srgbClr val="FF0000"/>
            </a:solidFill>
          </a:endParaRPr>
        </a:p>
        <a:p>
          <a:pPr algn="ctr"/>
          <a:r>
            <a:rPr kumimoji="1" lang="ja-JP" altLang="en-US" sz="1000">
              <a:solidFill>
                <a:srgbClr val="FF0000"/>
              </a:solidFill>
            </a:rPr>
            <a:t>入力ください。</a:t>
          </a:r>
        </a:p>
      </xdr:txBody>
    </xdr:sp>
    <xdr:clientData/>
  </xdr:twoCellAnchor>
  <xdr:twoCellAnchor>
    <xdr:from>
      <xdr:col>21</xdr:col>
      <xdr:colOff>9525</xdr:colOff>
      <xdr:row>34</xdr:row>
      <xdr:rowOff>180974</xdr:rowOff>
    </xdr:from>
    <xdr:to>
      <xdr:col>29</xdr:col>
      <xdr:colOff>104775</xdr:colOff>
      <xdr:row>43</xdr:row>
      <xdr:rowOff>209550</xdr:rowOff>
    </xdr:to>
    <xdr:sp macro="" textlink="">
      <xdr:nvSpPr>
        <xdr:cNvPr id="18" name="テキスト ボックス 17">
          <a:extLst>
            <a:ext uri="{FF2B5EF4-FFF2-40B4-BE49-F238E27FC236}">
              <a16:creationId xmlns:a16="http://schemas.microsoft.com/office/drawing/2014/main" id="{FEE77C39-C99F-4E12-8A91-45D66AC343EB}"/>
            </a:ext>
          </a:extLst>
        </xdr:cNvPr>
        <xdr:cNvSpPr txBox="1"/>
      </xdr:nvSpPr>
      <xdr:spPr>
        <a:xfrm>
          <a:off x="14249400" y="8486774"/>
          <a:ext cx="6705600" cy="2190751"/>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事業場内平均賃金（時給単価）は毎月支払われる基本的な賃金で算出</a:t>
          </a:r>
          <a:endParaRPr kumimoji="1" lang="en-US" altLang="ja-JP" sz="900"/>
        </a:p>
        <a:p>
          <a:r>
            <a:rPr kumimoji="1" lang="ja-JP" altLang="en-US" sz="900"/>
            <a:t>具体的には、実際に支払われる賃金から以下の賃金を除外したものが対象</a:t>
          </a:r>
          <a:endParaRPr kumimoji="1" lang="en-US" altLang="ja-JP" sz="900"/>
        </a:p>
        <a:p>
          <a:r>
            <a:rPr kumimoji="1" lang="en-US" altLang="ja-JP" sz="900"/>
            <a:t>(1)</a:t>
          </a:r>
          <a:r>
            <a:rPr kumimoji="1" lang="ja-JP" altLang="en-US" sz="900"/>
            <a:t>臨時に支払われる賃金</a:t>
          </a:r>
          <a:endParaRPr kumimoji="1" lang="en-US" altLang="ja-JP" sz="900"/>
        </a:p>
        <a:p>
          <a:r>
            <a:rPr kumimoji="1" lang="en-US" altLang="ja-JP" sz="900"/>
            <a:t>(2)</a:t>
          </a:r>
          <a:r>
            <a:rPr kumimoji="1" lang="ja-JP" altLang="en-US" sz="900"/>
            <a:t>１箇月を超える時間の労働に対して支払われる賃金（時間外割増賃金など）</a:t>
          </a:r>
          <a:endParaRPr kumimoji="1" lang="en-US" altLang="ja-JP" sz="900"/>
        </a:p>
        <a:p>
          <a:r>
            <a:rPr kumimoji="1" lang="en-US" altLang="ja-JP" sz="900"/>
            <a:t>(3)</a:t>
          </a:r>
          <a:r>
            <a:rPr kumimoji="1" lang="ja-JP" altLang="en-US" sz="900"/>
            <a:t>所定労働時間を超える期間ごとに支払われる賃金（賞与など）</a:t>
          </a:r>
          <a:endParaRPr kumimoji="1" lang="en-US" altLang="ja-JP" sz="900"/>
        </a:p>
        <a:p>
          <a:r>
            <a:rPr kumimoji="1" lang="en-US" altLang="ja-JP" sz="900"/>
            <a:t>(4)</a:t>
          </a:r>
          <a:r>
            <a:rPr kumimoji="1" lang="ja-JP" altLang="en-US" sz="900"/>
            <a:t>所定労働日以外の日の労働に対して支払われる賃金（休日割増賃金など）</a:t>
          </a:r>
          <a:endParaRPr kumimoji="1" lang="en-US" altLang="ja-JP" sz="900"/>
        </a:p>
        <a:p>
          <a:r>
            <a:rPr kumimoji="1" lang="en-US" altLang="ja-JP" sz="900"/>
            <a:t>(5)</a:t>
          </a:r>
          <a:r>
            <a:rPr kumimoji="1" lang="ja-JP" altLang="en-US" sz="900"/>
            <a:t>午後</a:t>
          </a:r>
          <a:r>
            <a:rPr kumimoji="1" lang="en-US" altLang="ja-JP" sz="900"/>
            <a:t>10</a:t>
          </a:r>
          <a:r>
            <a:rPr kumimoji="1" lang="ja-JP" altLang="en-US" sz="900"/>
            <a:t>時から午前５時までの間の労働に対して支払われる賃金のうち、通常の労働時間の賃金の計算額を超える部分（深夜割増賃金など）</a:t>
          </a:r>
          <a:endParaRPr kumimoji="1" lang="en-US" altLang="ja-JP" sz="900"/>
        </a:p>
        <a:p>
          <a:r>
            <a:rPr kumimoji="1" lang="en-US" altLang="ja-JP" sz="900"/>
            <a:t>(6)</a:t>
          </a:r>
          <a:r>
            <a:rPr kumimoji="1" lang="ja-JP" altLang="en-US" sz="900"/>
            <a:t>精皆勤手当、通勤手当及び家族手当</a:t>
          </a:r>
          <a:endParaRPr kumimoji="1" lang="en-US" altLang="ja-JP" sz="900"/>
        </a:p>
        <a:p>
          <a:endParaRPr kumimoji="1" lang="ja-JP" altLang="en-US" sz="1000"/>
        </a:p>
      </xdr:txBody>
    </xdr:sp>
    <xdr:clientData/>
  </xdr:twoCellAnchor>
  <xdr:twoCellAnchor>
    <xdr:from>
      <xdr:col>16</xdr:col>
      <xdr:colOff>895350</xdr:colOff>
      <xdr:row>8</xdr:row>
      <xdr:rowOff>180975</xdr:rowOff>
    </xdr:from>
    <xdr:to>
      <xdr:col>16</xdr:col>
      <xdr:colOff>1009650</xdr:colOff>
      <xdr:row>12</xdr:row>
      <xdr:rowOff>161925</xdr:rowOff>
    </xdr:to>
    <xdr:cxnSp macro="">
      <xdr:nvCxnSpPr>
        <xdr:cNvPr id="20" name="直線矢印コネクタ 19">
          <a:extLst>
            <a:ext uri="{FF2B5EF4-FFF2-40B4-BE49-F238E27FC236}">
              <a16:creationId xmlns:a16="http://schemas.microsoft.com/office/drawing/2014/main" id="{F10530A0-70AD-4115-8148-D73FB7C46D28}"/>
            </a:ext>
          </a:extLst>
        </xdr:cNvPr>
        <xdr:cNvCxnSpPr/>
      </xdr:nvCxnSpPr>
      <xdr:spPr>
        <a:xfrm flipH="1" flipV="1">
          <a:off x="12430125" y="1876425"/>
          <a:ext cx="114300" cy="914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14</xdr:row>
      <xdr:rowOff>38100</xdr:rowOff>
    </xdr:from>
    <xdr:to>
      <xdr:col>11</xdr:col>
      <xdr:colOff>180975</xdr:colOff>
      <xdr:row>18</xdr:row>
      <xdr:rowOff>504825</xdr:rowOff>
    </xdr:to>
    <xdr:grpSp>
      <xdr:nvGrpSpPr>
        <xdr:cNvPr id="32" name="グループ化 31">
          <a:extLst>
            <a:ext uri="{FF2B5EF4-FFF2-40B4-BE49-F238E27FC236}">
              <a16:creationId xmlns:a16="http://schemas.microsoft.com/office/drawing/2014/main" id="{1249C2BD-FA10-A9B5-728C-55A561242986}"/>
            </a:ext>
          </a:extLst>
        </xdr:cNvPr>
        <xdr:cNvGrpSpPr/>
      </xdr:nvGrpSpPr>
      <xdr:grpSpPr>
        <a:xfrm>
          <a:off x="962025" y="3676650"/>
          <a:ext cx="6972300" cy="1466850"/>
          <a:chOff x="962025" y="3143250"/>
          <a:chExt cx="6972300" cy="1466850"/>
        </a:xfrm>
      </xdr:grpSpPr>
      <xdr:cxnSp macro="">
        <xdr:nvCxnSpPr>
          <xdr:cNvPr id="21" name="直線コネクタ 20">
            <a:extLst>
              <a:ext uri="{FF2B5EF4-FFF2-40B4-BE49-F238E27FC236}">
                <a16:creationId xmlns:a16="http://schemas.microsoft.com/office/drawing/2014/main" id="{F1050BB8-CE09-4322-B35B-F0E4B76448CE}"/>
              </a:ext>
            </a:extLst>
          </xdr:cNvPr>
          <xdr:cNvCxnSpPr/>
        </xdr:nvCxnSpPr>
        <xdr:spPr>
          <a:xfrm>
            <a:off x="962025" y="3143250"/>
            <a:ext cx="6496050"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D77502D3-D8C1-4C95-9C6B-2FC96E07BC8E}"/>
              </a:ext>
            </a:extLst>
          </xdr:cNvPr>
          <xdr:cNvCxnSpPr/>
        </xdr:nvCxnSpPr>
        <xdr:spPr>
          <a:xfrm>
            <a:off x="7448550" y="3152775"/>
            <a:ext cx="485775" cy="14573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142875</xdr:colOff>
      <xdr:row>14</xdr:row>
      <xdr:rowOff>133350</xdr:rowOff>
    </xdr:from>
    <xdr:to>
      <xdr:col>1</xdr:col>
      <xdr:colOff>133350</xdr:colOff>
      <xdr:row>18</xdr:row>
      <xdr:rowOff>504825</xdr:rowOff>
    </xdr:to>
    <xdr:grpSp>
      <xdr:nvGrpSpPr>
        <xdr:cNvPr id="31" name="グループ化 30">
          <a:extLst>
            <a:ext uri="{FF2B5EF4-FFF2-40B4-BE49-F238E27FC236}">
              <a16:creationId xmlns:a16="http://schemas.microsoft.com/office/drawing/2014/main" id="{A285C6BC-4419-2FD2-1252-59803040F7C9}"/>
            </a:ext>
          </a:extLst>
        </xdr:cNvPr>
        <xdr:cNvGrpSpPr/>
      </xdr:nvGrpSpPr>
      <xdr:grpSpPr>
        <a:xfrm>
          <a:off x="142875" y="3771900"/>
          <a:ext cx="219075" cy="1371600"/>
          <a:chOff x="114300" y="3257550"/>
          <a:chExt cx="219075" cy="1371600"/>
        </a:xfrm>
      </xdr:grpSpPr>
      <xdr:grpSp>
        <xdr:nvGrpSpPr>
          <xdr:cNvPr id="28" name="グループ化 27">
            <a:extLst>
              <a:ext uri="{FF2B5EF4-FFF2-40B4-BE49-F238E27FC236}">
                <a16:creationId xmlns:a16="http://schemas.microsoft.com/office/drawing/2014/main" id="{8AFD9AD2-1FF9-1C69-F39D-5C955721D9EA}"/>
              </a:ext>
            </a:extLst>
          </xdr:cNvPr>
          <xdr:cNvGrpSpPr/>
        </xdr:nvGrpSpPr>
        <xdr:grpSpPr>
          <a:xfrm>
            <a:off x="114300" y="3257550"/>
            <a:ext cx="66675" cy="1162050"/>
            <a:chOff x="114300" y="3267075"/>
            <a:chExt cx="66675" cy="1162050"/>
          </a:xfrm>
        </xdr:grpSpPr>
        <xdr:cxnSp macro="">
          <xdr:nvCxnSpPr>
            <xdr:cNvPr id="24" name="直線コネクタ 23">
              <a:extLst>
                <a:ext uri="{FF2B5EF4-FFF2-40B4-BE49-F238E27FC236}">
                  <a16:creationId xmlns:a16="http://schemas.microsoft.com/office/drawing/2014/main" id="{D5707700-01B1-0DD3-A9C8-AD4A2A3C3D99}"/>
                </a:ext>
              </a:extLst>
            </xdr:cNvPr>
            <xdr:cNvCxnSpPr/>
          </xdr:nvCxnSpPr>
          <xdr:spPr>
            <a:xfrm flipH="1">
              <a:off x="123825" y="3276600"/>
              <a:ext cx="5715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C81B8376-ACF7-D177-49AA-98830DB25A54}"/>
                </a:ext>
              </a:extLst>
            </xdr:cNvPr>
            <xdr:cNvCxnSpPr/>
          </xdr:nvCxnSpPr>
          <xdr:spPr>
            <a:xfrm>
              <a:off x="114300" y="3267075"/>
              <a:ext cx="0" cy="11620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0" name="直線矢印コネクタ 29">
            <a:extLst>
              <a:ext uri="{FF2B5EF4-FFF2-40B4-BE49-F238E27FC236}">
                <a16:creationId xmlns:a16="http://schemas.microsoft.com/office/drawing/2014/main" id="{5DBCA18D-C350-D3FC-853D-1F6BFE4C3F76}"/>
              </a:ext>
            </a:extLst>
          </xdr:cNvPr>
          <xdr:cNvCxnSpPr/>
        </xdr:nvCxnSpPr>
        <xdr:spPr>
          <a:xfrm>
            <a:off x="114300" y="4410075"/>
            <a:ext cx="219075" cy="2190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28575</xdr:colOff>
      <xdr:row>14</xdr:row>
      <xdr:rowOff>47625</xdr:rowOff>
    </xdr:from>
    <xdr:to>
      <xdr:col>30</xdr:col>
      <xdr:colOff>485775</xdr:colOff>
      <xdr:row>14</xdr:row>
      <xdr:rowOff>57150</xdr:rowOff>
    </xdr:to>
    <xdr:cxnSp macro="">
      <xdr:nvCxnSpPr>
        <xdr:cNvPr id="34" name="直線コネクタ 33">
          <a:extLst>
            <a:ext uri="{FF2B5EF4-FFF2-40B4-BE49-F238E27FC236}">
              <a16:creationId xmlns:a16="http://schemas.microsoft.com/office/drawing/2014/main" id="{A402F684-4940-4EB4-9245-9D0967D07046}"/>
            </a:ext>
          </a:extLst>
        </xdr:cNvPr>
        <xdr:cNvCxnSpPr/>
      </xdr:nvCxnSpPr>
      <xdr:spPr>
        <a:xfrm>
          <a:off x="14954250" y="3152775"/>
          <a:ext cx="6496050"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476250</xdr:colOff>
      <xdr:row>14</xdr:row>
      <xdr:rowOff>66675</xdr:rowOff>
    </xdr:from>
    <xdr:to>
      <xdr:col>31</xdr:col>
      <xdr:colOff>171450</xdr:colOff>
      <xdr:row>18</xdr:row>
      <xdr:rowOff>514350</xdr:rowOff>
    </xdr:to>
    <xdr:cxnSp macro="">
      <xdr:nvCxnSpPr>
        <xdr:cNvPr id="36" name="直線矢印コネクタ 35">
          <a:extLst>
            <a:ext uri="{FF2B5EF4-FFF2-40B4-BE49-F238E27FC236}">
              <a16:creationId xmlns:a16="http://schemas.microsoft.com/office/drawing/2014/main" id="{BECE9EA7-AC63-8F5D-702D-42F57D4EDBC8}"/>
            </a:ext>
          </a:extLst>
        </xdr:cNvPr>
        <xdr:cNvCxnSpPr/>
      </xdr:nvCxnSpPr>
      <xdr:spPr>
        <a:xfrm>
          <a:off x="21440775" y="3171825"/>
          <a:ext cx="381000" cy="14478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142875</xdr:colOff>
      <xdr:row>14</xdr:row>
      <xdr:rowOff>123825</xdr:rowOff>
    </xdr:from>
    <xdr:to>
      <xdr:col>21</xdr:col>
      <xdr:colOff>133350</xdr:colOff>
      <xdr:row>18</xdr:row>
      <xdr:rowOff>495300</xdr:rowOff>
    </xdr:to>
    <xdr:grpSp>
      <xdr:nvGrpSpPr>
        <xdr:cNvPr id="37" name="グループ化 36">
          <a:extLst>
            <a:ext uri="{FF2B5EF4-FFF2-40B4-BE49-F238E27FC236}">
              <a16:creationId xmlns:a16="http://schemas.microsoft.com/office/drawing/2014/main" id="{06C601AA-4DE9-41CD-A95B-1B1A05E7E499}"/>
            </a:ext>
          </a:extLst>
        </xdr:cNvPr>
        <xdr:cNvGrpSpPr/>
      </xdr:nvGrpSpPr>
      <xdr:grpSpPr>
        <a:xfrm>
          <a:off x="14154150" y="3762375"/>
          <a:ext cx="219075" cy="1371600"/>
          <a:chOff x="114300" y="3257550"/>
          <a:chExt cx="219075" cy="1371600"/>
        </a:xfrm>
      </xdr:grpSpPr>
      <xdr:grpSp>
        <xdr:nvGrpSpPr>
          <xdr:cNvPr id="38" name="グループ化 37">
            <a:extLst>
              <a:ext uri="{FF2B5EF4-FFF2-40B4-BE49-F238E27FC236}">
                <a16:creationId xmlns:a16="http://schemas.microsoft.com/office/drawing/2014/main" id="{28887425-4929-BC00-C6F7-B18904A4EB71}"/>
              </a:ext>
            </a:extLst>
          </xdr:cNvPr>
          <xdr:cNvGrpSpPr/>
        </xdr:nvGrpSpPr>
        <xdr:grpSpPr>
          <a:xfrm>
            <a:off x="114300" y="3257550"/>
            <a:ext cx="66675" cy="1162050"/>
            <a:chOff x="114300" y="3267075"/>
            <a:chExt cx="66675" cy="1162050"/>
          </a:xfrm>
        </xdr:grpSpPr>
        <xdr:cxnSp macro="">
          <xdr:nvCxnSpPr>
            <xdr:cNvPr id="40" name="直線コネクタ 39">
              <a:extLst>
                <a:ext uri="{FF2B5EF4-FFF2-40B4-BE49-F238E27FC236}">
                  <a16:creationId xmlns:a16="http://schemas.microsoft.com/office/drawing/2014/main" id="{F7349DE3-B18B-B61E-E88C-B38C102E8B60}"/>
                </a:ext>
              </a:extLst>
            </xdr:cNvPr>
            <xdr:cNvCxnSpPr/>
          </xdr:nvCxnSpPr>
          <xdr:spPr>
            <a:xfrm flipH="1">
              <a:off x="123825" y="3276600"/>
              <a:ext cx="5715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B3E5A0F9-FF26-1C01-9DF7-49797AE9D50E}"/>
                </a:ext>
              </a:extLst>
            </xdr:cNvPr>
            <xdr:cNvCxnSpPr/>
          </xdr:nvCxnSpPr>
          <xdr:spPr>
            <a:xfrm>
              <a:off x="114300" y="3267075"/>
              <a:ext cx="0" cy="11620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9" name="直線矢印コネクタ 38">
            <a:extLst>
              <a:ext uri="{FF2B5EF4-FFF2-40B4-BE49-F238E27FC236}">
                <a16:creationId xmlns:a16="http://schemas.microsoft.com/office/drawing/2014/main" id="{64229417-9540-88C1-3049-728655200B12}"/>
              </a:ext>
            </a:extLst>
          </xdr:cNvPr>
          <xdr:cNvCxnSpPr/>
        </xdr:nvCxnSpPr>
        <xdr:spPr>
          <a:xfrm>
            <a:off x="114300" y="4410075"/>
            <a:ext cx="219075" cy="2190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9526</xdr:colOff>
      <xdr:row>12</xdr:row>
      <xdr:rowOff>19051</xdr:rowOff>
    </xdr:from>
    <xdr:to>
      <xdr:col>12</xdr:col>
      <xdr:colOff>428625</xdr:colOff>
      <xdr:row>13</xdr:row>
      <xdr:rowOff>228600</xdr:rowOff>
    </xdr:to>
    <xdr:sp macro="" textlink="">
      <xdr:nvSpPr>
        <xdr:cNvPr id="16" name="テキスト ボックス 15">
          <a:extLst>
            <a:ext uri="{FF2B5EF4-FFF2-40B4-BE49-F238E27FC236}">
              <a16:creationId xmlns:a16="http://schemas.microsoft.com/office/drawing/2014/main" id="{EC417E3D-6B54-E4C9-F358-6678238C15B4}"/>
            </a:ext>
          </a:extLst>
        </xdr:cNvPr>
        <xdr:cNvSpPr txBox="1"/>
      </xdr:nvSpPr>
      <xdr:spPr>
        <a:xfrm>
          <a:off x="933451" y="3190876"/>
          <a:ext cx="7934324" cy="42862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t"/>
        <a:lstStyle/>
        <a:p>
          <a:r>
            <a:rPr kumimoji="1" lang="ja-JP" altLang="ja-JP" sz="1100" b="0">
              <a:solidFill>
                <a:srgbClr val="FF0000"/>
              </a:solidFill>
              <a:effectLst/>
              <a:latin typeface="+mn-lt"/>
              <a:ea typeface="+mn-ea"/>
              <a:cs typeface="+mn-cs"/>
            </a:rPr>
            <a:t>事業実施期間内</a:t>
          </a:r>
          <a:r>
            <a:rPr kumimoji="1" lang="ja-JP" altLang="en-US" sz="1100" b="0">
              <a:solidFill>
                <a:srgbClr val="FF0000"/>
              </a:solidFill>
              <a:effectLst/>
              <a:latin typeface="+mn-lt"/>
              <a:ea typeface="+mn-ea"/>
              <a:cs typeface="+mn-cs"/>
            </a:rPr>
            <a:t>（見積日から実績報告提出日まで）</a:t>
          </a:r>
          <a:r>
            <a:rPr kumimoji="1" lang="ja-JP" altLang="ja-JP" sz="1100" b="0">
              <a:solidFill>
                <a:srgbClr val="FF0000"/>
              </a:solidFill>
              <a:effectLst/>
              <a:latin typeface="+mn-lt"/>
              <a:ea typeface="+mn-ea"/>
              <a:cs typeface="+mn-cs"/>
            </a:rPr>
            <a:t>に事業場内賃金（時給単価）の平均を１０円以上引き上げることが必須要件であり、</a:t>
          </a:r>
          <a:r>
            <a:rPr kumimoji="1" lang="ja-JP" altLang="en-US" sz="1100" b="0">
              <a:solidFill>
                <a:srgbClr val="FF0000"/>
              </a:solidFill>
              <a:effectLst/>
              <a:latin typeface="+mn-lt"/>
              <a:ea typeface="+mn-ea"/>
              <a:cs typeface="+mn-cs"/>
            </a:rPr>
            <a:t>実績報告時の賃上げ額について、</a:t>
          </a:r>
          <a:r>
            <a:rPr kumimoji="1" lang="ja-JP" altLang="ja-JP" sz="1100" b="0">
              <a:solidFill>
                <a:srgbClr val="FF0000"/>
              </a:solidFill>
              <a:effectLst/>
              <a:latin typeface="+mn-lt"/>
              <a:ea typeface="+mn-ea"/>
              <a:cs typeface="+mn-cs"/>
            </a:rPr>
            <a:t>申請</a:t>
          </a:r>
          <a:r>
            <a:rPr kumimoji="1" lang="ja-JP" altLang="en-US" sz="1100" b="0">
              <a:solidFill>
                <a:srgbClr val="FF0000"/>
              </a:solidFill>
              <a:effectLst/>
              <a:latin typeface="+mn-lt"/>
              <a:ea typeface="+mn-ea"/>
              <a:cs typeface="+mn-cs"/>
            </a:rPr>
            <a:t>時点の</a:t>
          </a:r>
          <a:r>
            <a:rPr kumimoji="1" lang="ja-JP" altLang="ja-JP" sz="1100" b="0">
              <a:solidFill>
                <a:srgbClr val="FF0000"/>
              </a:solidFill>
              <a:effectLst/>
              <a:latin typeface="+mn-lt"/>
              <a:ea typeface="+mn-ea"/>
              <a:cs typeface="+mn-cs"/>
            </a:rPr>
            <a:t>賃上げ予定額</a:t>
          </a:r>
          <a:r>
            <a:rPr kumimoji="1" lang="ja-JP" altLang="en-US" sz="1100" b="0">
              <a:solidFill>
                <a:srgbClr val="FF0000"/>
              </a:solidFill>
              <a:effectLst/>
              <a:latin typeface="+mn-lt"/>
              <a:ea typeface="+mn-ea"/>
              <a:cs typeface="+mn-cs"/>
            </a:rPr>
            <a:t>との</a:t>
          </a:r>
          <a:r>
            <a:rPr kumimoji="1" lang="ja-JP" altLang="ja-JP" sz="1100" b="0">
              <a:solidFill>
                <a:srgbClr val="FF0000"/>
              </a:solidFill>
              <a:effectLst/>
              <a:latin typeface="+mn-lt"/>
              <a:ea typeface="+mn-ea"/>
              <a:cs typeface="+mn-cs"/>
            </a:rPr>
            <a:t>変動</a:t>
          </a:r>
          <a:r>
            <a:rPr kumimoji="1" lang="ja-JP" altLang="en-US" sz="1100" b="0">
              <a:solidFill>
                <a:srgbClr val="FF0000"/>
              </a:solidFill>
              <a:effectLst/>
              <a:latin typeface="+mn-lt"/>
              <a:ea typeface="+mn-ea"/>
              <a:cs typeface="+mn-cs"/>
            </a:rPr>
            <a:t>が生じたとしても</a:t>
          </a:r>
          <a:r>
            <a:rPr kumimoji="1" lang="ja-JP" altLang="ja-JP" sz="1100" b="0">
              <a:solidFill>
                <a:srgbClr val="FF0000"/>
              </a:solidFill>
              <a:effectLst/>
              <a:latin typeface="+mn-lt"/>
              <a:ea typeface="+mn-ea"/>
              <a:cs typeface="+mn-cs"/>
            </a:rPr>
            <a:t>問題</a:t>
          </a:r>
          <a:r>
            <a:rPr kumimoji="1" lang="ja-JP" altLang="en-US" sz="1100" b="0">
              <a:solidFill>
                <a:srgbClr val="FF0000"/>
              </a:solidFill>
              <a:effectLst/>
              <a:latin typeface="+mn-lt"/>
              <a:ea typeface="+mn-ea"/>
              <a:cs typeface="+mn-cs"/>
            </a:rPr>
            <a:t>は</a:t>
          </a:r>
          <a:r>
            <a:rPr kumimoji="1" lang="ja-JP" altLang="ja-JP" sz="1100" b="0">
              <a:solidFill>
                <a:srgbClr val="FF0000"/>
              </a:solidFill>
              <a:effectLst/>
              <a:latin typeface="+mn-lt"/>
              <a:ea typeface="+mn-ea"/>
              <a:cs typeface="+mn-cs"/>
            </a:rPr>
            <a:t>ございません。</a:t>
          </a:r>
          <a:endParaRPr lang="ja-JP" altLang="ja-JP">
            <a:solidFill>
              <a:srgbClr val="FF0000"/>
            </a:solidFill>
            <a:effectLst/>
          </a:endParaRPr>
        </a:p>
      </xdr:txBody>
    </xdr:sp>
    <xdr:clientData/>
  </xdr:twoCellAnchor>
  <xdr:twoCellAnchor>
    <xdr:from>
      <xdr:col>0</xdr:col>
      <xdr:colOff>171449</xdr:colOff>
      <xdr:row>2</xdr:row>
      <xdr:rowOff>38100</xdr:rowOff>
    </xdr:from>
    <xdr:to>
      <xdr:col>13</xdr:col>
      <xdr:colOff>733424</xdr:colOff>
      <xdr:row>2</xdr:row>
      <xdr:rowOff>276224</xdr:rowOff>
    </xdr:to>
    <xdr:sp macro="" textlink="">
      <xdr:nvSpPr>
        <xdr:cNvPr id="17" name="テキスト ボックス 16">
          <a:extLst>
            <a:ext uri="{FF2B5EF4-FFF2-40B4-BE49-F238E27FC236}">
              <a16:creationId xmlns:a16="http://schemas.microsoft.com/office/drawing/2014/main" id="{C15C9AC2-E21A-4784-8C51-CFFB8AEE7F31}"/>
            </a:ext>
          </a:extLst>
        </xdr:cNvPr>
        <xdr:cNvSpPr txBox="1"/>
      </xdr:nvSpPr>
      <xdr:spPr>
        <a:xfrm>
          <a:off x="171449" y="276225"/>
          <a:ext cx="9591675" cy="23812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ctr"/>
        <a:lstStyle/>
        <a:p>
          <a:pPr algn="ctr"/>
          <a:r>
            <a:rPr kumimoji="1" lang="ja-JP" altLang="en-US" sz="1100" b="1">
              <a:solidFill>
                <a:srgbClr val="FF0000"/>
              </a:solidFill>
            </a:rPr>
            <a:t>必須要件：事業実施期間内に事業場内賃金（時給単価）の平均を１０円以上引き上げること</a:t>
          </a:r>
          <a:r>
            <a:rPr kumimoji="1" lang="en-US" altLang="ja-JP" sz="1100" b="1">
              <a:solidFill>
                <a:srgbClr val="FF0000"/>
              </a:solidFill>
            </a:rPr>
            <a:t>※</a:t>
          </a:r>
          <a:r>
            <a:rPr kumimoji="1" lang="ja-JP" altLang="en-US" sz="1100" b="1">
              <a:solidFill>
                <a:srgbClr val="FF0000"/>
              </a:solidFill>
            </a:rPr>
            <a:t>「課題見える化枠（①見える化）」を除く全枠</a:t>
          </a:r>
          <a:endParaRPr kumimoji="1" lang="en-US" altLang="ja-JP" sz="1100" b="1">
            <a:solidFill>
              <a:srgbClr val="FF0000"/>
            </a:solidFill>
          </a:endParaRPr>
        </a:p>
      </xdr:txBody>
    </xdr:sp>
    <xdr:clientData/>
  </xdr:twoCellAnchor>
  <xdr:twoCellAnchor>
    <xdr:from>
      <xdr:col>22</xdr:col>
      <xdr:colOff>161924</xdr:colOff>
      <xdr:row>11</xdr:row>
      <xdr:rowOff>114300</xdr:rowOff>
    </xdr:from>
    <xdr:to>
      <xdr:col>31</xdr:col>
      <xdr:colOff>628649</xdr:colOff>
      <xdr:row>13</xdr:row>
      <xdr:rowOff>123825</xdr:rowOff>
    </xdr:to>
    <xdr:sp macro="" textlink="">
      <xdr:nvSpPr>
        <xdr:cNvPr id="23" name="テキスト ボックス 22">
          <a:extLst>
            <a:ext uri="{FF2B5EF4-FFF2-40B4-BE49-F238E27FC236}">
              <a16:creationId xmlns:a16="http://schemas.microsoft.com/office/drawing/2014/main" id="{DEC3148F-D31A-4524-9FC0-1ADF08D18CDA}"/>
            </a:ext>
          </a:extLst>
        </xdr:cNvPr>
        <xdr:cNvSpPr txBox="1"/>
      </xdr:nvSpPr>
      <xdr:spPr>
        <a:xfrm>
          <a:off x="15087599" y="2600325"/>
          <a:ext cx="7191375" cy="44767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t"/>
        <a:lstStyle/>
        <a:p>
          <a:r>
            <a:rPr kumimoji="1" lang="ja-JP" altLang="ja-JP" sz="1100" b="0">
              <a:solidFill>
                <a:srgbClr val="FF0000"/>
              </a:solidFill>
              <a:effectLst/>
              <a:latin typeface="+mn-lt"/>
              <a:ea typeface="+mn-ea"/>
              <a:cs typeface="+mn-cs"/>
            </a:rPr>
            <a:t>事業実施期間内に事業場内</a:t>
          </a:r>
          <a:r>
            <a:rPr kumimoji="1" lang="ja-JP" altLang="en-US" sz="1100" b="0">
              <a:solidFill>
                <a:srgbClr val="FF0000"/>
              </a:solidFill>
              <a:effectLst/>
              <a:latin typeface="+mn-lt"/>
              <a:ea typeface="+mn-ea"/>
              <a:cs typeface="+mn-cs"/>
            </a:rPr>
            <a:t>平均</a:t>
          </a:r>
          <a:r>
            <a:rPr kumimoji="1" lang="ja-JP" altLang="ja-JP" sz="1100" b="0">
              <a:solidFill>
                <a:srgbClr val="FF0000"/>
              </a:solidFill>
              <a:effectLst/>
              <a:latin typeface="+mn-lt"/>
              <a:ea typeface="+mn-ea"/>
              <a:cs typeface="+mn-cs"/>
            </a:rPr>
            <a:t>賃金（時給単価）を１０円以上引き上げることが必須要件であり、</a:t>
          </a:r>
          <a:endParaRPr lang="ja-JP" altLang="ja-JP">
            <a:solidFill>
              <a:srgbClr val="FF0000"/>
            </a:solidFill>
            <a:effectLst/>
          </a:endParaRPr>
        </a:p>
        <a:p>
          <a:r>
            <a:rPr kumimoji="1" lang="ja-JP" altLang="ja-JP" sz="1100" b="0">
              <a:solidFill>
                <a:srgbClr val="FF0000"/>
              </a:solidFill>
              <a:effectLst/>
              <a:latin typeface="+mn-lt"/>
              <a:ea typeface="+mn-ea"/>
              <a:cs typeface="+mn-cs"/>
            </a:rPr>
            <a:t>実績報告時の賃上げ額について、申請時点の賃上げ予定額との変動が生じたとしても問題はございません。</a:t>
          </a:r>
          <a:endParaRPr lang="ja-JP" altLang="ja-JP">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133349</xdr:colOff>
      <xdr:row>3</xdr:row>
      <xdr:rowOff>38101</xdr:rowOff>
    </xdr:from>
    <xdr:to>
      <xdr:col>12</xdr:col>
      <xdr:colOff>523874</xdr:colOff>
      <xdr:row>11</xdr:row>
      <xdr:rowOff>180976</xdr:rowOff>
    </xdr:to>
    <xdr:sp macro="" textlink="">
      <xdr:nvSpPr>
        <xdr:cNvPr id="2" name="テキスト ボックス 1">
          <a:extLst>
            <a:ext uri="{FF2B5EF4-FFF2-40B4-BE49-F238E27FC236}">
              <a16:creationId xmlns:a16="http://schemas.microsoft.com/office/drawing/2014/main" id="{AF205FC0-8AC1-4202-930C-A44C707A1406}"/>
            </a:ext>
          </a:extLst>
        </xdr:cNvPr>
        <xdr:cNvSpPr txBox="1"/>
      </xdr:nvSpPr>
      <xdr:spPr>
        <a:xfrm>
          <a:off x="361949" y="619126"/>
          <a:ext cx="8601075"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雇用形態ごとの時給単価の算出について</a:t>
          </a:r>
          <a:r>
            <a:rPr kumimoji="1" lang="ja-JP" altLang="en-US" sz="1050" b="0"/>
            <a:t>（雇用形態ごとの所定労働時間については、</a:t>
          </a:r>
          <a:r>
            <a:rPr kumimoji="1" lang="ja-JP" altLang="en-US" sz="1050" b="0">
              <a:solidFill>
                <a:srgbClr val="FF0000"/>
              </a:solidFill>
            </a:rPr>
            <a:t>赤字</a:t>
          </a:r>
          <a:r>
            <a:rPr kumimoji="1" lang="ja-JP" altLang="en-US" sz="1050" b="0">
              <a:solidFill>
                <a:sysClr val="windowText" lastClr="000000"/>
              </a:solidFill>
            </a:rPr>
            <a:t>および</a:t>
          </a:r>
          <a:r>
            <a:rPr kumimoji="1" lang="ja-JP" altLang="en-US" sz="1050" b="0">
              <a:solidFill>
                <a:schemeClr val="accent1"/>
              </a:solidFill>
            </a:rPr>
            <a:t>青字</a:t>
          </a:r>
          <a:r>
            <a:rPr kumimoji="1" lang="ja-JP" altLang="en-US" sz="1050" b="0">
              <a:solidFill>
                <a:sysClr val="windowText" lastClr="000000"/>
              </a:solidFill>
            </a:rPr>
            <a:t>の部分を参考に入力してください。）</a:t>
          </a:r>
          <a:endParaRPr kumimoji="1" lang="en-US" altLang="ja-JP" sz="1050" b="0">
            <a:solidFill>
              <a:sysClr val="windowText" lastClr="000000"/>
            </a:solidFill>
          </a:endParaRPr>
        </a:p>
        <a:p>
          <a:r>
            <a:rPr kumimoji="1" lang="en-US" altLang="ja-JP" sz="1000">
              <a:solidFill>
                <a:schemeClr val="dk1"/>
              </a:solidFill>
              <a:effectLst/>
              <a:latin typeface="+mj-ea"/>
              <a:ea typeface="+mj-ea"/>
              <a:cs typeface="+mn-cs"/>
            </a:rPr>
            <a:t>01【</a:t>
          </a:r>
          <a:r>
            <a:rPr kumimoji="1" lang="ja-JP" altLang="en-US" sz="1000">
              <a:latin typeface="+mj-ea"/>
              <a:ea typeface="+mj-ea"/>
            </a:rPr>
            <a:t>月給制</a:t>
          </a:r>
          <a:r>
            <a:rPr kumimoji="1" lang="en-US" altLang="ja-JP" sz="1000">
              <a:solidFill>
                <a:schemeClr val="dk1"/>
              </a:solidFill>
              <a:effectLst/>
              <a:latin typeface="+mj-ea"/>
              <a:ea typeface="+mj-ea"/>
              <a:cs typeface="+mn-cs"/>
            </a:rPr>
            <a:t>】</a:t>
          </a:r>
          <a:r>
            <a:rPr kumimoji="1" lang="ja-JP" altLang="en-US" sz="1000">
              <a:latin typeface="+mj-ea"/>
              <a:ea typeface="+mj-ea"/>
            </a:rPr>
            <a:t>　月給</a:t>
          </a:r>
          <a:r>
            <a:rPr kumimoji="1" lang="en-US" altLang="ja-JP" sz="1000">
              <a:latin typeface="+mj-ea"/>
              <a:ea typeface="+mj-ea"/>
            </a:rPr>
            <a:t>÷</a:t>
          </a:r>
          <a:r>
            <a:rPr kumimoji="1" lang="en-US" altLang="ja-JP" sz="1000">
              <a:solidFill>
                <a:srgbClr val="FF0000"/>
              </a:solidFill>
              <a:latin typeface="+mj-ea"/>
              <a:ea typeface="+mj-ea"/>
            </a:rPr>
            <a:t>(</a:t>
          </a:r>
          <a:r>
            <a:rPr kumimoji="1" lang="ja-JP" altLang="en-US" sz="1000">
              <a:solidFill>
                <a:srgbClr val="FF0000"/>
              </a:solidFill>
              <a:latin typeface="+mj-ea"/>
              <a:ea typeface="+mj-ea"/>
            </a:rPr>
            <a:t>年間所定労働日数</a:t>
          </a:r>
          <a:r>
            <a:rPr kumimoji="1" lang="en-US" altLang="ja-JP" sz="1000">
              <a:solidFill>
                <a:srgbClr val="FF0000"/>
              </a:solidFill>
              <a:latin typeface="+mj-ea"/>
              <a:ea typeface="+mj-ea"/>
            </a:rPr>
            <a:t>×</a:t>
          </a:r>
          <a:r>
            <a:rPr kumimoji="1" lang="ja-JP" altLang="en-US" sz="1000">
              <a:solidFill>
                <a:srgbClr val="FF0000"/>
              </a:solidFill>
              <a:latin typeface="+mj-ea"/>
              <a:ea typeface="+mj-ea"/>
            </a:rPr>
            <a:t>１日の所定労働時間</a:t>
          </a:r>
          <a:r>
            <a:rPr kumimoji="1" lang="en-US" altLang="ja-JP" sz="1000">
              <a:solidFill>
                <a:srgbClr val="FF0000"/>
              </a:solidFill>
              <a:latin typeface="+mj-ea"/>
              <a:ea typeface="+mj-ea"/>
            </a:rPr>
            <a:t>)÷12</a:t>
          </a:r>
          <a:r>
            <a:rPr kumimoji="1" lang="ja-JP" altLang="en-US" sz="1000">
              <a:solidFill>
                <a:srgbClr val="FF0000"/>
              </a:solidFill>
              <a:latin typeface="+mj-ea"/>
              <a:ea typeface="+mj-ea"/>
            </a:rPr>
            <a:t>か月</a:t>
          </a:r>
          <a:endParaRPr kumimoji="1" lang="en-US" altLang="ja-JP" sz="1000" baseline="-6000">
            <a:solidFill>
              <a:srgbClr val="FF0000"/>
            </a:solidFill>
            <a:latin typeface="+mj-ea"/>
            <a:ea typeface="+mj-ea"/>
          </a:endParaRPr>
        </a:p>
        <a:p>
          <a:r>
            <a:rPr kumimoji="1" lang="en-US" altLang="ja-JP" sz="1000">
              <a:latin typeface="+mj-ea"/>
              <a:ea typeface="+mj-ea"/>
            </a:rPr>
            <a:t>02【</a:t>
          </a:r>
          <a:r>
            <a:rPr kumimoji="1" lang="ja-JP" altLang="en-US" sz="1000">
              <a:latin typeface="+mj-ea"/>
              <a:ea typeface="+mj-ea"/>
            </a:rPr>
            <a:t>日給制</a:t>
          </a:r>
          <a:r>
            <a:rPr kumimoji="1" lang="en-US" altLang="ja-JP" sz="1000">
              <a:latin typeface="+mj-ea"/>
              <a:ea typeface="+mj-ea"/>
            </a:rPr>
            <a:t>+</a:t>
          </a:r>
          <a:r>
            <a:rPr kumimoji="1" lang="ja-JP" altLang="en-US" sz="1000">
              <a:latin typeface="+mj-ea"/>
              <a:ea typeface="+mj-ea"/>
            </a:rPr>
            <a:t>手当</a:t>
          </a:r>
          <a:r>
            <a:rPr kumimoji="1" lang="en-US" altLang="ja-JP" sz="1000">
              <a:latin typeface="+mj-ea"/>
              <a:ea typeface="+mj-ea"/>
            </a:rPr>
            <a:t>(</a:t>
          </a:r>
          <a:r>
            <a:rPr kumimoji="1" lang="ja-JP" altLang="en-US" sz="1000">
              <a:latin typeface="+mj-ea"/>
              <a:ea typeface="+mj-ea"/>
            </a:rPr>
            <a:t>月給</a:t>
          </a:r>
          <a:r>
            <a:rPr kumimoji="1" lang="en-US" altLang="ja-JP" sz="1000">
              <a:latin typeface="+mj-ea"/>
              <a:ea typeface="+mj-ea"/>
            </a:rPr>
            <a:t>)】</a:t>
          </a:r>
          <a:r>
            <a:rPr kumimoji="1" lang="ja-JP" altLang="en-US" sz="1000">
              <a:latin typeface="+mj-ea"/>
              <a:ea typeface="+mj-ea"/>
            </a:rPr>
            <a:t>　</a:t>
          </a:r>
          <a:r>
            <a:rPr kumimoji="1" lang="en-US" altLang="ja-JP" sz="1000">
              <a:latin typeface="+mj-ea"/>
              <a:ea typeface="+mj-ea"/>
            </a:rPr>
            <a:t>{</a:t>
          </a:r>
          <a:r>
            <a:rPr kumimoji="1" lang="ja-JP" altLang="en-US" sz="1000">
              <a:latin typeface="+mj-ea"/>
              <a:ea typeface="+mj-ea"/>
            </a:rPr>
            <a:t>日給</a:t>
          </a:r>
          <a:r>
            <a:rPr kumimoji="1" lang="en-US" altLang="ja-JP" sz="1000">
              <a:latin typeface="+mj-ea"/>
              <a:ea typeface="+mj-ea"/>
            </a:rPr>
            <a:t>÷</a:t>
          </a:r>
          <a:r>
            <a:rPr kumimoji="1" lang="ja-JP" altLang="en-US" sz="1000">
              <a:solidFill>
                <a:srgbClr val="FF0000"/>
              </a:solidFill>
              <a:latin typeface="+mj-ea"/>
              <a:ea typeface="+mj-ea"/>
            </a:rPr>
            <a:t>１日の労働時間</a:t>
          </a:r>
          <a:r>
            <a:rPr kumimoji="1" lang="en-US" altLang="ja-JP" sz="1100">
              <a:solidFill>
                <a:schemeClr val="dk1"/>
              </a:solidFill>
              <a:effectLst/>
              <a:latin typeface="+mn-lt"/>
              <a:ea typeface="+mn-ea"/>
              <a:cs typeface="+mn-cs"/>
            </a:rPr>
            <a:t>}</a:t>
          </a:r>
          <a:r>
            <a:rPr kumimoji="1" lang="en-US" altLang="ja-JP" sz="1000">
              <a:latin typeface="+mj-ea"/>
              <a:ea typeface="+mj-ea"/>
            </a:rPr>
            <a:t>+</a:t>
          </a:r>
          <a:r>
            <a:rPr kumimoji="1" lang="en-US" altLang="ja-JP" sz="1100">
              <a:solidFill>
                <a:schemeClr val="dk1"/>
              </a:solidFill>
              <a:effectLst/>
              <a:latin typeface="+mn-lt"/>
              <a:ea typeface="+mn-ea"/>
              <a:cs typeface="+mn-cs"/>
            </a:rPr>
            <a:t>{</a:t>
          </a:r>
          <a:r>
            <a:rPr kumimoji="1" lang="ja-JP" altLang="en-US" sz="1000">
              <a:latin typeface="+mj-ea"/>
              <a:ea typeface="+mj-ea"/>
            </a:rPr>
            <a:t>手当</a:t>
          </a:r>
          <a:r>
            <a:rPr kumimoji="1" lang="en-US" altLang="ja-JP" sz="1000">
              <a:latin typeface="+mj-ea"/>
              <a:ea typeface="+mj-ea"/>
            </a:rPr>
            <a:t>(</a:t>
          </a:r>
          <a:r>
            <a:rPr kumimoji="1" lang="ja-JP" altLang="en-US" sz="1000">
              <a:latin typeface="+mj-ea"/>
              <a:ea typeface="+mj-ea"/>
            </a:rPr>
            <a:t>月給</a:t>
          </a:r>
          <a:r>
            <a:rPr kumimoji="1" lang="en-US" altLang="ja-JP" sz="1000">
              <a:latin typeface="+mj-ea"/>
              <a:ea typeface="+mj-ea"/>
            </a:rPr>
            <a:t>)÷</a:t>
          </a:r>
          <a:r>
            <a:rPr kumimoji="1" lang="en-US" altLang="ja-JP" sz="1000">
              <a:solidFill>
                <a:schemeClr val="accent1"/>
              </a:solidFill>
              <a:latin typeface="+mj-ea"/>
              <a:ea typeface="+mj-ea"/>
            </a:rPr>
            <a:t>(</a:t>
          </a:r>
          <a:r>
            <a:rPr kumimoji="1" lang="ja-JP" altLang="en-US" sz="1000">
              <a:solidFill>
                <a:schemeClr val="accent1"/>
              </a:solidFill>
              <a:latin typeface="+mj-ea"/>
              <a:ea typeface="+mj-ea"/>
            </a:rPr>
            <a:t>１日の労働時間</a:t>
          </a:r>
          <a:r>
            <a:rPr kumimoji="1" lang="en-US" altLang="ja-JP" sz="1000">
              <a:solidFill>
                <a:schemeClr val="accent1"/>
              </a:solidFill>
              <a:latin typeface="+mj-ea"/>
              <a:ea typeface="+mj-ea"/>
            </a:rPr>
            <a:t>×</a:t>
          </a:r>
          <a:r>
            <a:rPr kumimoji="1" lang="ja-JP" altLang="en-US" sz="1000">
              <a:solidFill>
                <a:schemeClr val="accent1"/>
              </a:solidFill>
              <a:latin typeface="+mj-ea"/>
              <a:ea typeface="+mj-ea"/>
            </a:rPr>
            <a:t>所定労働日数</a:t>
          </a:r>
          <a:r>
            <a:rPr kumimoji="1" lang="en-US" altLang="ja-JP" sz="1000">
              <a:solidFill>
                <a:schemeClr val="accent1"/>
              </a:solidFill>
              <a:latin typeface="+mj-ea"/>
              <a:ea typeface="+mj-ea"/>
            </a:rPr>
            <a:t>÷12</a:t>
          </a:r>
          <a:r>
            <a:rPr kumimoji="1" lang="ja-JP" altLang="en-US" sz="1000">
              <a:solidFill>
                <a:schemeClr val="accent1"/>
              </a:solidFill>
              <a:latin typeface="+mj-ea"/>
              <a:ea typeface="+mj-ea"/>
            </a:rPr>
            <a:t>か月</a:t>
          </a:r>
          <a:r>
            <a:rPr kumimoji="1" lang="en-US" altLang="ja-JP" sz="1000">
              <a:solidFill>
                <a:schemeClr val="accent1"/>
              </a:solidFill>
              <a:latin typeface="+mj-ea"/>
              <a:ea typeface="+mj-ea"/>
            </a:rPr>
            <a:t>)</a:t>
          </a:r>
          <a:r>
            <a:rPr kumimoji="1" lang="en-US" altLang="ja-JP" sz="1100">
              <a:solidFill>
                <a:schemeClr val="dk1"/>
              </a:solidFill>
              <a:effectLst/>
              <a:latin typeface="+mn-lt"/>
              <a:ea typeface="+mn-ea"/>
              <a:cs typeface="+mn-cs"/>
            </a:rPr>
            <a:t>}</a:t>
          </a:r>
          <a:endParaRPr kumimoji="1" lang="en-US" altLang="ja-JP" sz="1000">
            <a:solidFill>
              <a:schemeClr val="accent5"/>
            </a:solidFill>
            <a:latin typeface="+mj-ea"/>
            <a:ea typeface="+mj-ea"/>
          </a:endParaRPr>
        </a:p>
        <a:p>
          <a:r>
            <a:rPr kumimoji="1" lang="ja-JP" altLang="en-US" sz="1000">
              <a:latin typeface="+mj-ea"/>
              <a:ea typeface="+mj-ea"/>
            </a:rPr>
            <a:t>　　　　　　　　　　　　　　　　　　　　　　　　　　　　   　</a:t>
          </a:r>
          <a:r>
            <a:rPr kumimoji="1" lang="en-US" altLang="ja-JP" sz="1000">
              <a:latin typeface="+mj-ea"/>
              <a:ea typeface="+mj-ea"/>
            </a:rPr>
            <a:t>※</a:t>
          </a:r>
          <a:r>
            <a:rPr kumimoji="1" lang="ja-JP" altLang="ja-JP" sz="1000">
              <a:solidFill>
                <a:schemeClr val="dk1"/>
              </a:solidFill>
              <a:effectLst/>
              <a:latin typeface="+mn-lt"/>
              <a:ea typeface="+mn-ea"/>
              <a:cs typeface="+mn-cs"/>
            </a:rPr>
            <a:t>手当</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月額</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日額に換算</a:t>
          </a:r>
          <a:endParaRPr kumimoji="1" lang="en-US" altLang="ja-JP" sz="10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j-ea"/>
              <a:ea typeface="+mj-ea"/>
              <a:cs typeface="+mn-cs"/>
            </a:rPr>
            <a:t>03【</a:t>
          </a:r>
          <a:r>
            <a:rPr kumimoji="1" lang="ja-JP" altLang="ja-JP" sz="1000">
              <a:solidFill>
                <a:schemeClr val="dk1"/>
              </a:solidFill>
              <a:effectLst/>
              <a:latin typeface="+mj-ea"/>
              <a:ea typeface="+mj-ea"/>
              <a:cs typeface="+mn-cs"/>
            </a:rPr>
            <a:t>日給制</a:t>
          </a:r>
          <a:r>
            <a:rPr kumimoji="1" lang="en-US" altLang="ja-JP" sz="1000">
              <a:solidFill>
                <a:schemeClr val="dk1"/>
              </a:solidFill>
              <a:effectLst/>
              <a:latin typeface="+mj-ea"/>
              <a:ea typeface="+mj-ea"/>
              <a:cs typeface="+mn-cs"/>
            </a:rPr>
            <a:t>】</a:t>
          </a:r>
          <a:r>
            <a:rPr kumimoji="1" lang="ja-JP" altLang="en-US" sz="1000">
              <a:solidFill>
                <a:schemeClr val="dk1"/>
              </a:solidFill>
              <a:effectLst/>
              <a:latin typeface="+mj-ea"/>
              <a:ea typeface="+mj-ea"/>
              <a:cs typeface="+mn-cs"/>
            </a:rPr>
            <a:t>　日給</a:t>
          </a:r>
          <a:r>
            <a:rPr kumimoji="1" lang="en-US" altLang="ja-JP" sz="1000">
              <a:solidFill>
                <a:schemeClr val="dk1"/>
              </a:solidFill>
              <a:effectLst/>
              <a:latin typeface="+mj-ea"/>
              <a:ea typeface="+mj-ea"/>
              <a:cs typeface="+mn-cs"/>
            </a:rPr>
            <a:t>÷</a:t>
          </a:r>
          <a:r>
            <a:rPr kumimoji="1" lang="ja-JP" altLang="ja-JP" sz="1000">
              <a:solidFill>
                <a:srgbClr val="FF0000"/>
              </a:solidFill>
              <a:effectLst/>
              <a:latin typeface="+mj-ea"/>
              <a:ea typeface="+mj-ea"/>
              <a:cs typeface="+mn-cs"/>
            </a:rPr>
            <a:t>１日の労働時間　</a:t>
          </a:r>
          <a:endParaRPr lang="ja-JP" altLang="ja-JP" sz="1000">
            <a:solidFill>
              <a:srgbClr val="FF0000"/>
            </a:solidFill>
            <a:effectLst/>
            <a:latin typeface="+mj-ea"/>
            <a:ea typeface="+mj-ea"/>
          </a:endParaRPr>
        </a:p>
        <a:p>
          <a:r>
            <a:rPr kumimoji="1" lang="en-US" altLang="ja-JP" sz="1000">
              <a:solidFill>
                <a:schemeClr val="dk1"/>
              </a:solidFill>
              <a:effectLst/>
              <a:latin typeface="+mj-ea"/>
              <a:ea typeface="+mj-ea"/>
              <a:cs typeface="+mn-cs"/>
            </a:rPr>
            <a:t>04【</a:t>
          </a:r>
          <a:r>
            <a:rPr kumimoji="1" lang="ja-JP" altLang="en-US" sz="1000">
              <a:latin typeface="+mj-ea"/>
              <a:ea typeface="+mj-ea"/>
            </a:rPr>
            <a:t>時給制</a:t>
          </a:r>
          <a:r>
            <a:rPr kumimoji="1" lang="en-US" altLang="ja-JP" sz="1000">
              <a:solidFill>
                <a:schemeClr val="dk1"/>
              </a:solidFill>
              <a:effectLst/>
              <a:latin typeface="+mj-ea"/>
              <a:ea typeface="+mj-ea"/>
              <a:cs typeface="+mn-cs"/>
            </a:rPr>
            <a:t>】</a:t>
          </a:r>
          <a:r>
            <a:rPr kumimoji="1" lang="ja-JP" altLang="en-US" sz="1000">
              <a:solidFill>
                <a:schemeClr val="dk1"/>
              </a:solidFill>
              <a:effectLst/>
              <a:latin typeface="+mj-ea"/>
              <a:ea typeface="+mj-ea"/>
              <a:cs typeface="+mn-cs"/>
            </a:rPr>
            <a:t>　時給</a:t>
          </a:r>
          <a:r>
            <a:rPr kumimoji="1" lang="en-US" altLang="ja-JP" sz="1000">
              <a:solidFill>
                <a:srgbClr val="FF0000"/>
              </a:solidFill>
              <a:effectLst/>
              <a:latin typeface="+mj-ea"/>
              <a:ea typeface="+mj-ea"/>
              <a:cs typeface="+mn-cs"/>
            </a:rPr>
            <a:t>※</a:t>
          </a:r>
          <a:r>
            <a:rPr kumimoji="1" lang="ja-JP" altLang="en-US" sz="1000">
              <a:solidFill>
                <a:srgbClr val="FF0000"/>
              </a:solidFill>
              <a:latin typeface="+mj-ea"/>
              <a:ea typeface="+mj-ea"/>
            </a:rPr>
            <a:t>「１」自動入力</a:t>
          </a:r>
          <a:endParaRPr kumimoji="1" lang="en-US" altLang="ja-JP" sz="1000">
            <a:solidFill>
              <a:srgbClr val="FF0000"/>
            </a:solidFill>
            <a:latin typeface="+mj-ea"/>
            <a:ea typeface="+mj-ea"/>
          </a:endParaRPr>
        </a:p>
        <a:p>
          <a:r>
            <a:rPr kumimoji="1" lang="en-US" altLang="ja-JP" sz="1000">
              <a:latin typeface="+mj-ea"/>
              <a:ea typeface="+mj-ea"/>
            </a:rPr>
            <a:t>05【</a:t>
          </a:r>
          <a:r>
            <a:rPr kumimoji="1" lang="ja-JP" altLang="en-US" sz="1000">
              <a:latin typeface="+mj-ea"/>
              <a:ea typeface="+mj-ea"/>
            </a:rPr>
            <a:t>完全歩合制</a:t>
          </a:r>
          <a:r>
            <a:rPr kumimoji="1" lang="en-US" altLang="ja-JP" sz="1000">
              <a:latin typeface="+mj-ea"/>
              <a:ea typeface="+mj-ea"/>
            </a:rPr>
            <a:t>】</a:t>
          </a:r>
          <a:r>
            <a:rPr kumimoji="1" lang="ja-JP" altLang="en-US" sz="1000">
              <a:latin typeface="+mj-ea"/>
              <a:ea typeface="+mj-ea"/>
            </a:rPr>
            <a:t>　　歩合給</a:t>
          </a:r>
          <a:r>
            <a:rPr kumimoji="1" lang="en-US" altLang="ja-JP" sz="1000">
              <a:latin typeface="+mj-ea"/>
              <a:ea typeface="+mj-ea"/>
            </a:rPr>
            <a:t>÷</a:t>
          </a:r>
          <a:r>
            <a:rPr kumimoji="1" lang="ja-JP" altLang="en-US" sz="1000">
              <a:solidFill>
                <a:srgbClr val="FF0000"/>
              </a:solidFill>
              <a:latin typeface="+mj-ea"/>
              <a:ea typeface="+mj-ea"/>
            </a:rPr>
            <a:t>月間労働時間</a:t>
          </a:r>
          <a:endParaRPr kumimoji="1" lang="en-US" altLang="ja-JP" sz="1000">
            <a:solidFill>
              <a:srgbClr val="FF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latin typeface="+mj-ea"/>
              <a:ea typeface="+mj-ea"/>
            </a:rPr>
            <a:t>06【</a:t>
          </a:r>
          <a:r>
            <a:rPr kumimoji="1" lang="ja-JP" altLang="en-US" sz="1000">
              <a:latin typeface="+mj-ea"/>
              <a:ea typeface="+mj-ea"/>
            </a:rPr>
            <a:t>固定給</a:t>
          </a:r>
          <a:r>
            <a:rPr kumimoji="1" lang="en-US" altLang="ja-JP" sz="1000">
              <a:latin typeface="+mj-ea"/>
              <a:ea typeface="+mj-ea"/>
            </a:rPr>
            <a:t>+</a:t>
          </a:r>
          <a:r>
            <a:rPr kumimoji="1" lang="ja-JP" altLang="en-US" sz="1000">
              <a:latin typeface="+mj-ea"/>
              <a:ea typeface="+mj-ea"/>
            </a:rPr>
            <a:t>歩合給</a:t>
          </a:r>
          <a:r>
            <a:rPr kumimoji="1" lang="en-US" altLang="ja-JP" sz="1000">
              <a:latin typeface="+mj-ea"/>
              <a:ea typeface="+mj-ea"/>
            </a:rPr>
            <a:t>】</a:t>
          </a:r>
          <a:r>
            <a:rPr kumimoji="1" lang="ja-JP" altLang="en-US" sz="1000">
              <a:latin typeface="+mj-ea"/>
              <a:ea typeface="+mj-ea"/>
            </a:rPr>
            <a:t>　　</a:t>
          </a:r>
          <a:r>
            <a:rPr kumimoji="1" lang="ja-JP" altLang="en-US" sz="1000">
              <a:solidFill>
                <a:schemeClr val="dk1"/>
              </a:solidFill>
              <a:effectLst/>
              <a:latin typeface="+mn-lt"/>
              <a:ea typeface="+mn-ea"/>
              <a:cs typeface="+mn-cs"/>
            </a:rPr>
            <a:t>固定</a:t>
          </a:r>
          <a:r>
            <a:rPr kumimoji="1" lang="ja-JP" altLang="ja-JP" sz="1000">
              <a:solidFill>
                <a:schemeClr val="dk1"/>
              </a:solidFill>
              <a:effectLst/>
              <a:latin typeface="+mn-lt"/>
              <a:ea typeface="+mn-ea"/>
              <a:cs typeface="+mn-cs"/>
            </a:rPr>
            <a:t>給</a:t>
          </a: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年間所定労働日数</a:t>
          </a: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１日の所定労働時間</a:t>
          </a:r>
          <a:r>
            <a:rPr kumimoji="1" lang="en-US" altLang="ja-JP" sz="1000">
              <a:solidFill>
                <a:srgbClr val="FF0000"/>
              </a:solidFill>
              <a:effectLst/>
              <a:latin typeface="+mn-lt"/>
              <a:ea typeface="+mn-ea"/>
              <a:cs typeface="+mn-cs"/>
            </a:rPr>
            <a:t>)÷12</a:t>
          </a:r>
          <a:r>
            <a:rPr kumimoji="1" lang="ja-JP" altLang="ja-JP" sz="1000">
              <a:solidFill>
                <a:srgbClr val="FF0000"/>
              </a:solidFill>
              <a:effectLst/>
              <a:latin typeface="+mn-lt"/>
              <a:ea typeface="+mn-ea"/>
              <a:cs typeface="+mn-cs"/>
            </a:rPr>
            <a:t>か月</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歩合給</a:t>
          </a:r>
          <a:r>
            <a:rPr kumimoji="1" lang="en-US" altLang="ja-JP" sz="1000">
              <a:solidFill>
                <a:sysClr val="windowText" lastClr="000000"/>
              </a:solidFill>
              <a:effectLst/>
              <a:latin typeface="+mn-lt"/>
              <a:ea typeface="+mn-ea"/>
              <a:cs typeface="+mn-cs"/>
            </a:rPr>
            <a:t>÷</a:t>
          </a:r>
          <a:r>
            <a:rPr kumimoji="1" lang="ja-JP" altLang="en-US" sz="1000">
              <a:solidFill>
                <a:schemeClr val="accent1"/>
              </a:solidFill>
              <a:effectLst/>
              <a:latin typeface="+mn-lt"/>
              <a:ea typeface="+mn-ea"/>
              <a:cs typeface="+mn-cs"/>
            </a:rPr>
            <a:t>月間総労働時間</a:t>
          </a:r>
          <a:endParaRPr lang="ja-JP" altLang="ja-JP" sz="1000">
            <a:solidFill>
              <a:schemeClr val="accent1"/>
            </a:solidFill>
            <a:effectLst/>
          </a:endParaRPr>
        </a:p>
      </xdr:txBody>
    </xdr:sp>
    <xdr:clientData/>
  </xdr:twoCellAnchor>
  <xdr:twoCellAnchor>
    <xdr:from>
      <xdr:col>1</xdr:col>
      <xdr:colOff>38100</xdr:colOff>
      <xdr:row>70</xdr:row>
      <xdr:rowOff>38100</xdr:rowOff>
    </xdr:from>
    <xdr:to>
      <xdr:col>12</xdr:col>
      <xdr:colOff>428626</xdr:colOff>
      <xdr:row>77</xdr:row>
      <xdr:rowOff>190500</xdr:rowOff>
    </xdr:to>
    <xdr:sp macro="" textlink="">
      <xdr:nvSpPr>
        <xdr:cNvPr id="3" name="テキスト ボックス 2">
          <a:extLst>
            <a:ext uri="{FF2B5EF4-FFF2-40B4-BE49-F238E27FC236}">
              <a16:creationId xmlns:a16="http://schemas.microsoft.com/office/drawing/2014/main" id="{9DCE4CFD-1364-4FFE-8D3D-819F2AC42E35}"/>
            </a:ext>
          </a:extLst>
        </xdr:cNvPr>
        <xdr:cNvSpPr txBox="1"/>
      </xdr:nvSpPr>
      <xdr:spPr>
        <a:xfrm>
          <a:off x="266700" y="9791700"/>
          <a:ext cx="8601076" cy="183832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事業場内平均賃金（時給単価）は毎月支払われる基本的な賃金で算出</a:t>
          </a:r>
          <a:endParaRPr kumimoji="1" lang="en-US" altLang="ja-JP" sz="900"/>
        </a:p>
        <a:p>
          <a:r>
            <a:rPr kumimoji="1" lang="ja-JP" altLang="en-US" sz="900"/>
            <a:t>具体的には、実際に支払われる賃金から以下の賃金を除外したものが対象</a:t>
          </a:r>
          <a:endParaRPr kumimoji="1" lang="en-US" altLang="ja-JP" sz="900"/>
        </a:p>
        <a:p>
          <a:r>
            <a:rPr kumimoji="1" lang="en-US" altLang="ja-JP" sz="900"/>
            <a:t>(1)</a:t>
          </a:r>
          <a:r>
            <a:rPr kumimoji="1" lang="ja-JP" altLang="en-US" sz="900"/>
            <a:t>臨時に支払われる賃金</a:t>
          </a:r>
          <a:endParaRPr kumimoji="1" lang="en-US" altLang="ja-JP" sz="900"/>
        </a:p>
        <a:p>
          <a:r>
            <a:rPr kumimoji="1" lang="en-US" altLang="ja-JP" sz="900"/>
            <a:t>(2)</a:t>
          </a:r>
          <a:r>
            <a:rPr kumimoji="1" lang="ja-JP" altLang="en-US" sz="900"/>
            <a:t>１箇月を超える期間ごとに支払われる賃金（賞与など）</a:t>
          </a:r>
          <a:endParaRPr kumimoji="1" lang="en-US" altLang="ja-JP" sz="900"/>
        </a:p>
        <a:p>
          <a:r>
            <a:rPr kumimoji="1" lang="en-US" altLang="ja-JP" sz="900"/>
            <a:t>(3)</a:t>
          </a:r>
          <a:r>
            <a:rPr kumimoji="1" lang="ja-JP" altLang="en-US" sz="900"/>
            <a:t>所定労働時間を超える時間の労働に対して支払われる賃金（時間外割増賃金など）</a:t>
          </a:r>
          <a:endParaRPr kumimoji="1" lang="en-US" altLang="ja-JP" sz="900"/>
        </a:p>
        <a:p>
          <a:r>
            <a:rPr kumimoji="1" lang="en-US" altLang="ja-JP" sz="900"/>
            <a:t>(4)</a:t>
          </a:r>
          <a:r>
            <a:rPr kumimoji="1" lang="ja-JP" altLang="en-US" sz="900"/>
            <a:t>所定労働日以外の日の労働に対して支払われる賃金（休日割増賃金など）</a:t>
          </a:r>
          <a:endParaRPr kumimoji="1" lang="en-US" altLang="ja-JP" sz="900"/>
        </a:p>
        <a:p>
          <a:r>
            <a:rPr kumimoji="1" lang="en-US" altLang="ja-JP" sz="900"/>
            <a:t>(5)</a:t>
          </a:r>
          <a:r>
            <a:rPr kumimoji="1" lang="ja-JP" altLang="en-US" sz="900"/>
            <a:t>午後</a:t>
          </a:r>
          <a:r>
            <a:rPr kumimoji="1" lang="en-US" altLang="ja-JP" sz="900"/>
            <a:t>10</a:t>
          </a:r>
          <a:r>
            <a:rPr kumimoji="1" lang="ja-JP" altLang="en-US" sz="900"/>
            <a:t>時から午前５時までの間の労働に対して支払われる賃金のうち、通常の労働時間の賃金の計算額を超える部分（深夜割増賃金など）</a:t>
          </a:r>
          <a:endParaRPr kumimoji="1" lang="en-US" altLang="ja-JP" sz="900"/>
        </a:p>
        <a:p>
          <a:r>
            <a:rPr kumimoji="1" lang="en-US" altLang="ja-JP" sz="900"/>
            <a:t>(6)</a:t>
          </a:r>
          <a:r>
            <a:rPr kumimoji="1" lang="ja-JP" altLang="en-US" sz="900"/>
            <a:t>精皆勤手当、通勤手当及び家族手当</a:t>
          </a:r>
          <a:endParaRPr kumimoji="1" lang="en-US" altLang="ja-JP" sz="900"/>
        </a:p>
        <a:p>
          <a:endParaRPr kumimoji="1" lang="ja-JP" altLang="en-US" sz="1000"/>
        </a:p>
      </xdr:txBody>
    </xdr:sp>
    <xdr:clientData/>
  </xdr:twoCellAnchor>
  <xdr:twoCellAnchor>
    <xdr:from>
      <xdr:col>21</xdr:col>
      <xdr:colOff>457200</xdr:colOff>
      <xdr:row>31</xdr:row>
      <xdr:rowOff>38099</xdr:rowOff>
    </xdr:from>
    <xdr:to>
      <xdr:col>23</xdr:col>
      <xdr:colOff>180975</xdr:colOff>
      <xdr:row>34</xdr:row>
      <xdr:rowOff>66674</xdr:rowOff>
    </xdr:to>
    <xdr:sp macro="" textlink="">
      <xdr:nvSpPr>
        <xdr:cNvPr id="4" name="テキスト ボックス 3">
          <a:extLst>
            <a:ext uri="{FF2B5EF4-FFF2-40B4-BE49-F238E27FC236}">
              <a16:creationId xmlns:a16="http://schemas.microsoft.com/office/drawing/2014/main" id="{C5166128-4B6B-4051-8212-2D4E11EE5B1B}"/>
            </a:ext>
          </a:extLst>
        </xdr:cNvPr>
        <xdr:cNvSpPr txBox="1"/>
      </xdr:nvSpPr>
      <xdr:spPr>
        <a:xfrm>
          <a:off x="14697075" y="7619999"/>
          <a:ext cx="17335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05【</a:t>
          </a:r>
          <a:r>
            <a:rPr kumimoji="1" lang="ja-JP" altLang="en-US" sz="1000"/>
            <a:t>完全歩合制</a:t>
          </a:r>
          <a:r>
            <a:rPr kumimoji="1" lang="en-US" altLang="ja-JP" sz="1000"/>
            <a:t>】</a:t>
          </a:r>
          <a:r>
            <a:rPr kumimoji="1" lang="ja-JP" altLang="en-US" sz="1000"/>
            <a:t>の場合、</a:t>
          </a:r>
          <a:r>
            <a:rPr kumimoji="1" lang="ja-JP" altLang="en-US" sz="1000">
              <a:solidFill>
                <a:srgbClr val="FF0000"/>
              </a:solidFill>
            </a:rPr>
            <a:t>月間労働時間</a:t>
          </a:r>
          <a:r>
            <a:rPr kumimoji="1" lang="ja-JP" altLang="en-US" sz="1000"/>
            <a:t>を入力　</a:t>
          </a:r>
        </a:p>
      </xdr:txBody>
    </xdr:sp>
    <xdr:clientData/>
  </xdr:twoCellAnchor>
  <xdr:twoCellAnchor>
    <xdr:from>
      <xdr:col>22</xdr:col>
      <xdr:colOff>638175</xdr:colOff>
      <xdr:row>27</xdr:row>
      <xdr:rowOff>104775</xdr:rowOff>
    </xdr:from>
    <xdr:to>
      <xdr:col>23</xdr:col>
      <xdr:colOff>142875</xdr:colOff>
      <xdr:row>31</xdr:row>
      <xdr:rowOff>38099</xdr:rowOff>
    </xdr:to>
    <xdr:cxnSp macro="">
      <xdr:nvCxnSpPr>
        <xdr:cNvPr id="5" name="直線矢印コネクタ 4">
          <a:extLst>
            <a:ext uri="{FF2B5EF4-FFF2-40B4-BE49-F238E27FC236}">
              <a16:creationId xmlns:a16="http://schemas.microsoft.com/office/drawing/2014/main" id="{A3EFE6AA-6AE1-43FC-A274-CEC43BA69D5D}"/>
            </a:ext>
          </a:extLst>
        </xdr:cNvPr>
        <xdr:cNvCxnSpPr>
          <a:stCxn id="4" idx="0"/>
        </xdr:cNvCxnSpPr>
      </xdr:nvCxnSpPr>
      <xdr:spPr>
        <a:xfrm flipV="1">
          <a:off x="15563850" y="6715125"/>
          <a:ext cx="828675" cy="9048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390525</xdr:colOff>
      <xdr:row>30</xdr:row>
      <xdr:rowOff>85725</xdr:rowOff>
    </xdr:from>
    <xdr:to>
      <xdr:col>32</xdr:col>
      <xdr:colOff>257175</xdr:colOff>
      <xdr:row>33</xdr:row>
      <xdr:rowOff>142875</xdr:rowOff>
    </xdr:to>
    <xdr:sp macro="" textlink="">
      <xdr:nvSpPr>
        <xdr:cNvPr id="6" name="テキスト ボックス 5">
          <a:extLst>
            <a:ext uri="{FF2B5EF4-FFF2-40B4-BE49-F238E27FC236}">
              <a16:creationId xmlns:a16="http://schemas.microsoft.com/office/drawing/2014/main" id="{AB684217-800F-4A43-93CA-DDD44DC56722}"/>
            </a:ext>
          </a:extLst>
        </xdr:cNvPr>
        <xdr:cNvSpPr txBox="1"/>
      </xdr:nvSpPr>
      <xdr:spPr>
        <a:xfrm>
          <a:off x="16640175" y="7429500"/>
          <a:ext cx="59531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固定給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歩合給</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の場合は、下記の計算式で算出後の合計額を入力</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固定給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年間所定労働日数</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１日の所定労働時間</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か月</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歩合給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月間総労働時間</a:t>
          </a:r>
          <a:endParaRPr lang="ja-JP" altLang="ja-JP" sz="1000">
            <a:effectLst/>
          </a:endParaRPr>
        </a:p>
        <a:p>
          <a:endParaRPr kumimoji="1" lang="ja-JP" altLang="en-US" sz="1100"/>
        </a:p>
      </xdr:txBody>
    </xdr:sp>
    <xdr:clientData/>
  </xdr:twoCellAnchor>
  <xdr:twoCellAnchor>
    <xdr:from>
      <xdr:col>25</xdr:col>
      <xdr:colOff>657225</xdr:colOff>
      <xdr:row>28</xdr:row>
      <xdr:rowOff>200025</xdr:rowOff>
    </xdr:from>
    <xdr:to>
      <xdr:col>26</xdr:col>
      <xdr:colOff>142875</xdr:colOff>
      <xdr:row>30</xdr:row>
      <xdr:rowOff>171450</xdr:rowOff>
    </xdr:to>
    <xdr:cxnSp macro="">
      <xdr:nvCxnSpPr>
        <xdr:cNvPr id="7" name="直線矢印コネクタ 6">
          <a:extLst>
            <a:ext uri="{FF2B5EF4-FFF2-40B4-BE49-F238E27FC236}">
              <a16:creationId xmlns:a16="http://schemas.microsoft.com/office/drawing/2014/main" id="{9B08D4D5-39BE-43FF-BB48-7997F1E00991}"/>
            </a:ext>
          </a:extLst>
        </xdr:cNvPr>
        <xdr:cNvCxnSpPr/>
      </xdr:nvCxnSpPr>
      <xdr:spPr>
        <a:xfrm flipH="1" flipV="1">
          <a:off x="18802350" y="7048500"/>
          <a:ext cx="419100" cy="4667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200024</xdr:colOff>
      <xdr:row>1</xdr:row>
      <xdr:rowOff>0</xdr:rowOff>
    </xdr:from>
    <xdr:to>
      <xdr:col>33</xdr:col>
      <xdr:colOff>619125</xdr:colOff>
      <xdr:row>8</xdr:row>
      <xdr:rowOff>209550</xdr:rowOff>
    </xdr:to>
    <xdr:sp macro="" textlink="">
      <xdr:nvSpPr>
        <xdr:cNvPr id="8" name="テキスト ボックス 7">
          <a:extLst>
            <a:ext uri="{FF2B5EF4-FFF2-40B4-BE49-F238E27FC236}">
              <a16:creationId xmlns:a16="http://schemas.microsoft.com/office/drawing/2014/main" id="{7F8A3A93-97B8-4195-9830-83AF2E33A70D}"/>
            </a:ext>
          </a:extLst>
        </xdr:cNvPr>
        <xdr:cNvSpPr txBox="1"/>
      </xdr:nvSpPr>
      <xdr:spPr>
        <a:xfrm>
          <a:off x="14011274" y="0"/>
          <a:ext cx="9477376"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雇用形態ごとの時給単価の算出について</a:t>
          </a:r>
          <a:r>
            <a:rPr kumimoji="1" lang="ja-JP" altLang="en-US" sz="900" b="0"/>
            <a:t>（雇用形態ごとの所定労働時間については、</a:t>
          </a:r>
          <a:r>
            <a:rPr kumimoji="1" lang="ja-JP" altLang="en-US" sz="900" b="0">
              <a:solidFill>
                <a:srgbClr val="FF0000"/>
              </a:solidFill>
            </a:rPr>
            <a:t>赤字</a:t>
          </a:r>
          <a:r>
            <a:rPr kumimoji="1" lang="ja-JP" altLang="en-US" sz="900" b="0">
              <a:solidFill>
                <a:sysClr val="windowText" lastClr="000000"/>
              </a:solidFill>
            </a:rPr>
            <a:t>および</a:t>
          </a:r>
          <a:r>
            <a:rPr kumimoji="1" lang="ja-JP" altLang="en-US" sz="900" b="0">
              <a:solidFill>
                <a:schemeClr val="accent5"/>
              </a:solidFill>
            </a:rPr>
            <a:t>青字</a:t>
          </a:r>
          <a:r>
            <a:rPr kumimoji="1" lang="ja-JP" altLang="en-US" sz="900" b="0">
              <a:solidFill>
                <a:sysClr val="windowText" lastClr="000000"/>
              </a:solidFill>
            </a:rPr>
            <a:t>の部分を参考に入力してください。）</a:t>
          </a:r>
          <a:endParaRPr kumimoji="1" lang="en-US" altLang="ja-JP" sz="900"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01【</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年間所定労働日数</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１日の所定労働時間</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)÷12</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か月</a:t>
          </a:r>
          <a:endParaRPr kumimoji="1" lang="en-US" altLang="ja-JP" sz="1000" b="0" i="0" u="none" strike="noStrike" kern="0" cap="none" spc="0" normalizeH="0" baseline="-600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02【</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手当</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１日の労働時間</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手当</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１日の労働時間</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所定労働日数</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÷12</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か月</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手当</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月額</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を</a:t>
          </a:r>
          <a:r>
            <a:rPr kumimoji="1" lang="ja-JP" altLang="ja-JP" sz="1000" b="0" i="0" u="none" strike="noStrike" kern="0" cap="none" spc="0" normalizeH="0" baseline="0" noProof="0">
              <a:ln>
                <a:noFill/>
              </a:ln>
              <a:solidFill>
                <a:prstClr val="black"/>
              </a:solidFill>
              <a:effectLst/>
              <a:uLnTx/>
              <a:uFillTx/>
              <a:latin typeface="+mn-lt"/>
              <a:ea typeface="+mn-ea"/>
              <a:cs typeface="+mn-cs"/>
            </a:rPr>
            <a:t>日額に換算</a:t>
          </a:r>
          <a:endPar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03【</a:t>
          </a:r>
          <a:r>
            <a:rPr kumimoji="1" lang="ja-JP"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日給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１日の労働時間　</a:t>
          </a:r>
          <a:endParaRPr kumimoji="0" lang="ja-JP"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04【</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時給制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時給</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「１」自動入力</a:t>
          </a:r>
          <a:endPar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05【</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完全歩合制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歩合給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月間労働時間</a:t>
          </a:r>
          <a:endPar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06【</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固定給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歩合給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固定</a:t>
          </a:r>
          <a:r>
            <a:rPr kumimoji="1" lang="ja-JP" altLang="ja-JP" sz="1000" b="0" i="0" u="none" strike="noStrike" kern="0" cap="none" spc="0" normalizeH="0" baseline="0" noProof="0">
              <a:ln>
                <a:noFill/>
              </a:ln>
              <a:solidFill>
                <a:prstClr val="black"/>
              </a:solidFill>
              <a:effectLst/>
              <a:uLnTx/>
              <a:uFillTx/>
              <a:latin typeface="+mn-lt"/>
              <a:ea typeface="+mn-ea"/>
              <a:cs typeface="+mn-cs"/>
            </a:rPr>
            <a:t>給</a:t>
          </a:r>
          <a:r>
            <a:rPr kumimoji="1" lang="en-US" altLang="ja-JP" sz="1000" b="0" i="0" u="none" strike="noStrike" kern="0" cap="none" spc="0" normalizeH="0" baseline="0" noProof="0">
              <a:ln>
                <a:noFill/>
              </a:ln>
              <a:solidFill>
                <a:srgbClr val="FF0000"/>
              </a:solidFill>
              <a:effectLst/>
              <a:uLnTx/>
              <a:uFillTx/>
              <a:latin typeface="+mn-lt"/>
              <a:ea typeface="+mn-ea"/>
              <a:cs typeface="+mn-cs"/>
            </a:rPr>
            <a:t>÷(</a:t>
          </a:r>
          <a:r>
            <a:rPr kumimoji="1" lang="ja-JP" altLang="ja-JP" sz="1000" b="0" i="0" u="none" strike="noStrike" kern="0" cap="none" spc="0" normalizeH="0" baseline="0" noProof="0">
              <a:ln>
                <a:noFill/>
              </a:ln>
              <a:solidFill>
                <a:srgbClr val="FF0000"/>
              </a:solidFill>
              <a:effectLst/>
              <a:uLnTx/>
              <a:uFillTx/>
              <a:latin typeface="+mn-lt"/>
              <a:ea typeface="+mn-ea"/>
              <a:cs typeface="+mn-cs"/>
            </a:rPr>
            <a:t>年間所定労働日数</a:t>
          </a:r>
          <a:r>
            <a:rPr kumimoji="1" lang="en-US" altLang="ja-JP" sz="1000" b="0" i="0" u="none" strike="noStrike" kern="0" cap="none" spc="0" normalizeH="0" baseline="0" noProof="0">
              <a:ln>
                <a:noFill/>
              </a:ln>
              <a:solidFill>
                <a:srgbClr val="FF0000"/>
              </a:solidFill>
              <a:effectLst/>
              <a:uLnTx/>
              <a:uFillTx/>
              <a:latin typeface="+mn-lt"/>
              <a:ea typeface="+mn-ea"/>
              <a:cs typeface="+mn-cs"/>
            </a:rPr>
            <a:t>×</a:t>
          </a:r>
          <a:r>
            <a:rPr kumimoji="1" lang="ja-JP" altLang="ja-JP" sz="1000" b="0" i="0" u="none" strike="noStrike" kern="0" cap="none" spc="0" normalizeH="0" baseline="0" noProof="0">
              <a:ln>
                <a:noFill/>
              </a:ln>
              <a:solidFill>
                <a:srgbClr val="FF0000"/>
              </a:solidFill>
              <a:effectLst/>
              <a:uLnTx/>
              <a:uFillTx/>
              <a:latin typeface="+mn-lt"/>
              <a:ea typeface="+mn-ea"/>
              <a:cs typeface="+mn-cs"/>
            </a:rPr>
            <a:t>１日の所定労働時間</a:t>
          </a:r>
          <a:r>
            <a:rPr kumimoji="1" lang="en-US" altLang="ja-JP" sz="1000" b="0" i="0" u="none" strike="noStrike" kern="0" cap="none" spc="0" normalizeH="0" baseline="0" noProof="0">
              <a:ln>
                <a:noFill/>
              </a:ln>
              <a:solidFill>
                <a:srgbClr val="FF0000"/>
              </a:solidFill>
              <a:effectLst/>
              <a:uLnTx/>
              <a:uFillTx/>
              <a:latin typeface="+mn-lt"/>
              <a:ea typeface="+mn-ea"/>
              <a:cs typeface="+mn-cs"/>
            </a:rPr>
            <a:t>)÷12</a:t>
          </a:r>
          <a:r>
            <a:rPr kumimoji="1" lang="ja-JP" altLang="ja-JP" sz="1000" b="0" i="0" u="none" strike="noStrike" kern="0" cap="none" spc="0" normalizeH="0" baseline="0" noProof="0">
              <a:ln>
                <a:noFill/>
              </a:ln>
              <a:solidFill>
                <a:srgbClr val="FF0000"/>
              </a:solidFill>
              <a:effectLst/>
              <a:uLnTx/>
              <a:uFillTx/>
              <a:latin typeface="+mn-lt"/>
              <a:ea typeface="+mn-ea"/>
              <a:cs typeface="+mn-cs"/>
            </a:rPr>
            <a:t>か月</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歩合給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rgbClr val="5B9BD5"/>
              </a:solidFill>
              <a:effectLst/>
              <a:uLnTx/>
              <a:uFillTx/>
              <a:latin typeface="+mn-lt"/>
              <a:ea typeface="+mn-ea"/>
              <a:cs typeface="+mn-cs"/>
            </a:rPr>
            <a:t>月間総労働時間</a:t>
          </a:r>
          <a:endParaRPr kumimoji="0" lang="ja-JP" altLang="ja-JP" sz="1000" b="0" i="0" u="none" strike="noStrike" kern="0" cap="none" spc="0" normalizeH="0" baseline="0" noProof="0">
            <a:ln>
              <a:noFill/>
            </a:ln>
            <a:solidFill>
              <a:srgbClr val="5B9BD5"/>
            </a:solidFill>
            <a:effectLst/>
            <a:uLnTx/>
            <a:uFillTx/>
            <a:latin typeface="+mn-lt"/>
            <a:ea typeface="+mn-ea"/>
            <a:cs typeface="+mn-cs"/>
          </a:endParaRPr>
        </a:p>
      </xdr:txBody>
    </xdr:sp>
    <xdr:clientData/>
  </xdr:twoCellAnchor>
  <xdr:twoCellAnchor>
    <xdr:from>
      <xdr:col>30</xdr:col>
      <xdr:colOff>171450</xdr:colOff>
      <xdr:row>34</xdr:row>
      <xdr:rowOff>161924</xdr:rowOff>
    </xdr:from>
    <xdr:to>
      <xdr:col>37</xdr:col>
      <xdr:colOff>0</xdr:colOff>
      <xdr:row>46</xdr:row>
      <xdr:rowOff>133350</xdr:rowOff>
    </xdr:to>
    <xdr:sp macro="" textlink="">
      <xdr:nvSpPr>
        <xdr:cNvPr id="10" name="テキスト ボックス 9">
          <a:extLst>
            <a:ext uri="{FF2B5EF4-FFF2-40B4-BE49-F238E27FC236}">
              <a16:creationId xmlns:a16="http://schemas.microsoft.com/office/drawing/2014/main" id="{4916F8D4-371B-4EDC-B6F7-505ED2C15017}"/>
            </a:ext>
          </a:extLst>
        </xdr:cNvPr>
        <xdr:cNvSpPr txBox="1"/>
      </xdr:nvSpPr>
      <xdr:spPr>
        <a:xfrm>
          <a:off x="21135975" y="8467724"/>
          <a:ext cx="6124575" cy="26193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「課題見える化枠」①見える化を除くすべての枠について、事業実施期間内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見積日から実績報告提出日まで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に事業場内平均賃金（時給単価）を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円以上引き上げる必要があります。</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申請時</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「賃上げ予定表」に賃上げ前、賃上げ後（予定額）を入力のうえご提出ください。</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　　（実績報告時に本データを活用しますので、念のためデータ保存願います。）</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交付決定後（採択となった場合）の実績報告時</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申請時の「賃上げ予定表」の賃上げ後（予定額）について、</a:t>
          </a:r>
          <a:r>
            <a:rPr kumimoji="1" lang="ja-JP" altLang="ja-JP" sz="1100" b="1">
              <a:solidFill>
                <a:schemeClr val="dk1"/>
              </a:solidFill>
              <a:effectLst/>
              <a:latin typeface="+mn-lt"/>
              <a:ea typeface="+mn-ea"/>
              <a:cs typeface="+mn-cs"/>
            </a:rPr>
            <a:t>賃上げ後</a:t>
          </a:r>
          <a:r>
            <a:rPr kumimoji="1" lang="ja-JP" altLang="ja-JP" sz="1100">
              <a:solidFill>
                <a:schemeClr val="dk1"/>
              </a:solidFill>
              <a:effectLst/>
              <a:latin typeface="+mn-lt"/>
              <a:ea typeface="+mn-ea"/>
              <a:cs typeface="+mn-cs"/>
            </a:rPr>
            <a:t>の数値を上書き修正し実績報告時ご提出ください。</a:t>
          </a:r>
          <a:endParaRPr lang="ja-JP" altLang="ja-JP" sz="1000">
            <a:effectLst/>
          </a:endParaRPr>
        </a:p>
      </xdr:txBody>
    </xdr:sp>
    <xdr:clientData/>
  </xdr:twoCellAnchor>
  <xdr:twoCellAnchor>
    <xdr:from>
      <xdr:col>36</xdr:col>
      <xdr:colOff>1133475</xdr:colOff>
      <xdr:row>25</xdr:row>
      <xdr:rowOff>0</xdr:rowOff>
    </xdr:from>
    <xdr:to>
      <xdr:col>36</xdr:col>
      <xdr:colOff>1323975</xdr:colOff>
      <xdr:row>30</xdr:row>
      <xdr:rowOff>19050</xdr:rowOff>
    </xdr:to>
    <xdr:cxnSp macro="">
      <xdr:nvCxnSpPr>
        <xdr:cNvPr id="11" name="直線矢印コネクタ 10">
          <a:extLst>
            <a:ext uri="{FF2B5EF4-FFF2-40B4-BE49-F238E27FC236}">
              <a16:creationId xmlns:a16="http://schemas.microsoft.com/office/drawing/2014/main" id="{1248E1DD-E928-45A5-8848-FA8916D7E37A}"/>
            </a:ext>
          </a:extLst>
        </xdr:cNvPr>
        <xdr:cNvCxnSpPr/>
      </xdr:nvCxnSpPr>
      <xdr:spPr>
        <a:xfrm flipH="1" flipV="1">
          <a:off x="26536650" y="6134100"/>
          <a:ext cx="190500" cy="12287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752475</xdr:colOff>
      <xdr:row>5</xdr:row>
      <xdr:rowOff>66674</xdr:rowOff>
    </xdr:from>
    <xdr:to>
      <xdr:col>37</xdr:col>
      <xdr:colOff>28576</xdr:colOff>
      <xdr:row>8</xdr:row>
      <xdr:rowOff>66674</xdr:rowOff>
    </xdr:to>
    <xdr:sp macro="" textlink="">
      <xdr:nvSpPr>
        <xdr:cNvPr id="12" name="テキスト ボックス 11">
          <a:extLst>
            <a:ext uri="{FF2B5EF4-FFF2-40B4-BE49-F238E27FC236}">
              <a16:creationId xmlns:a16="http://schemas.microsoft.com/office/drawing/2014/main" id="{B64972E8-9D50-47C8-B38F-A5B5327C2C06}"/>
            </a:ext>
          </a:extLst>
        </xdr:cNvPr>
        <xdr:cNvSpPr txBox="1"/>
      </xdr:nvSpPr>
      <xdr:spPr>
        <a:xfrm>
          <a:off x="23622000" y="1142999"/>
          <a:ext cx="3667126"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実績報告時令和</a:t>
          </a:r>
          <a:r>
            <a:rPr kumimoji="1" lang="en-US" altLang="ja-JP" sz="1000">
              <a:solidFill>
                <a:srgbClr val="FF0000"/>
              </a:solidFill>
            </a:rPr>
            <a:t>6</a:t>
          </a:r>
          <a:r>
            <a:rPr kumimoji="1" lang="ja-JP" altLang="en-US" sz="1000">
              <a:solidFill>
                <a:srgbClr val="FF0000"/>
              </a:solidFill>
            </a:rPr>
            <a:t>年</a:t>
          </a:r>
          <a:r>
            <a:rPr kumimoji="1" lang="en-US" altLang="ja-JP" sz="1000">
              <a:solidFill>
                <a:srgbClr val="FF0000"/>
              </a:solidFill>
            </a:rPr>
            <a:t>10</a:t>
          </a:r>
          <a:r>
            <a:rPr kumimoji="1" lang="ja-JP" altLang="en-US" sz="1000">
              <a:solidFill>
                <a:srgbClr val="FF0000"/>
              </a:solidFill>
            </a:rPr>
            <a:t>月以降の賃上げ後（実績）を入力の場合、富山県の地域別最低賃金を入力ください。</a:t>
          </a:r>
        </a:p>
      </xdr:txBody>
    </xdr:sp>
    <xdr:clientData/>
  </xdr:twoCellAnchor>
  <xdr:twoCellAnchor>
    <xdr:from>
      <xdr:col>35</xdr:col>
      <xdr:colOff>400050</xdr:colOff>
      <xdr:row>7</xdr:row>
      <xdr:rowOff>152400</xdr:rowOff>
    </xdr:from>
    <xdr:to>
      <xdr:col>36</xdr:col>
      <xdr:colOff>1495425</xdr:colOff>
      <xdr:row>17</xdr:row>
      <xdr:rowOff>123825</xdr:rowOff>
    </xdr:to>
    <xdr:cxnSp macro="">
      <xdr:nvCxnSpPr>
        <xdr:cNvPr id="13" name="直線矢印コネクタ 12">
          <a:extLst>
            <a:ext uri="{FF2B5EF4-FFF2-40B4-BE49-F238E27FC236}">
              <a16:creationId xmlns:a16="http://schemas.microsoft.com/office/drawing/2014/main" id="{7C878122-B271-48FD-81BC-1A0A947F0AF1}"/>
            </a:ext>
          </a:extLst>
        </xdr:cNvPr>
        <xdr:cNvCxnSpPr/>
      </xdr:nvCxnSpPr>
      <xdr:spPr>
        <a:xfrm flipH="1" flipV="1">
          <a:off x="25098375" y="1676400"/>
          <a:ext cx="1800225" cy="21812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457200</xdr:colOff>
      <xdr:row>4</xdr:row>
      <xdr:rowOff>161925</xdr:rowOff>
    </xdr:from>
    <xdr:to>
      <xdr:col>36</xdr:col>
      <xdr:colOff>438150</xdr:colOff>
      <xdr:row>5</xdr:row>
      <xdr:rowOff>133350</xdr:rowOff>
    </xdr:to>
    <xdr:cxnSp macro="">
      <xdr:nvCxnSpPr>
        <xdr:cNvPr id="14" name="直線矢印コネクタ 13">
          <a:extLst>
            <a:ext uri="{FF2B5EF4-FFF2-40B4-BE49-F238E27FC236}">
              <a16:creationId xmlns:a16="http://schemas.microsoft.com/office/drawing/2014/main" id="{9AF14E3C-A08D-41FB-86B8-60E49EE169D3}"/>
            </a:ext>
          </a:extLst>
        </xdr:cNvPr>
        <xdr:cNvCxnSpPr/>
      </xdr:nvCxnSpPr>
      <xdr:spPr>
        <a:xfrm flipV="1">
          <a:off x="25155525" y="990600"/>
          <a:ext cx="68580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57149</xdr:colOff>
      <xdr:row>9</xdr:row>
      <xdr:rowOff>171450</xdr:rowOff>
    </xdr:from>
    <xdr:to>
      <xdr:col>16</xdr:col>
      <xdr:colOff>1838324</xdr:colOff>
      <xdr:row>14</xdr:row>
      <xdr:rowOff>104775</xdr:rowOff>
    </xdr:to>
    <xdr:sp macro="" textlink="">
      <xdr:nvSpPr>
        <xdr:cNvPr id="15" name="テキスト ボックス 14">
          <a:extLst>
            <a:ext uri="{FF2B5EF4-FFF2-40B4-BE49-F238E27FC236}">
              <a16:creationId xmlns:a16="http://schemas.microsoft.com/office/drawing/2014/main" id="{D0029800-2011-49B0-944E-6E4D2B125845}"/>
            </a:ext>
          </a:extLst>
        </xdr:cNvPr>
        <xdr:cNvSpPr txBox="1"/>
      </xdr:nvSpPr>
      <xdr:spPr>
        <a:xfrm>
          <a:off x="11591924" y="2190750"/>
          <a:ext cx="1781175"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000">
              <a:solidFill>
                <a:srgbClr val="FF0000"/>
              </a:solidFill>
            </a:rPr>
            <a:t>実績報告時令和</a:t>
          </a:r>
          <a:r>
            <a:rPr kumimoji="1" lang="en-US" altLang="ja-JP" sz="1000">
              <a:solidFill>
                <a:srgbClr val="FF0000"/>
              </a:solidFill>
            </a:rPr>
            <a:t>6</a:t>
          </a:r>
          <a:r>
            <a:rPr kumimoji="1" lang="ja-JP" altLang="en-US" sz="1000">
              <a:solidFill>
                <a:srgbClr val="FF0000"/>
              </a:solidFill>
            </a:rPr>
            <a:t>年</a:t>
          </a:r>
          <a:r>
            <a:rPr kumimoji="1" lang="en-US" altLang="ja-JP" sz="1000">
              <a:solidFill>
                <a:srgbClr val="FF0000"/>
              </a:solidFill>
            </a:rPr>
            <a:t>10</a:t>
          </a:r>
          <a:r>
            <a:rPr kumimoji="1" lang="ja-JP" altLang="en-US" sz="1000">
              <a:solidFill>
                <a:srgbClr val="FF0000"/>
              </a:solidFill>
            </a:rPr>
            <a:t>月以降の賃上げ後</a:t>
          </a:r>
          <a:r>
            <a:rPr kumimoji="1" lang="en-US" altLang="ja-JP" sz="1000">
              <a:solidFill>
                <a:srgbClr val="FF0000"/>
              </a:solidFill>
            </a:rPr>
            <a:t>(</a:t>
          </a:r>
          <a:r>
            <a:rPr kumimoji="1" lang="ja-JP" altLang="en-US" sz="1000">
              <a:solidFill>
                <a:srgbClr val="FF0000"/>
              </a:solidFill>
            </a:rPr>
            <a:t>実績</a:t>
          </a:r>
          <a:r>
            <a:rPr kumimoji="1" lang="en-US" altLang="ja-JP" sz="1000">
              <a:solidFill>
                <a:srgbClr val="FF0000"/>
              </a:solidFill>
            </a:rPr>
            <a:t>)</a:t>
          </a:r>
          <a:r>
            <a:rPr kumimoji="1" lang="ja-JP" altLang="en-US" sz="1000">
              <a:solidFill>
                <a:srgbClr val="FF0000"/>
              </a:solidFill>
            </a:rPr>
            <a:t>を入力の場合、</a:t>
          </a:r>
          <a:endParaRPr kumimoji="1" lang="en-US" altLang="ja-JP" sz="1000">
            <a:solidFill>
              <a:srgbClr val="FF0000"/>
            </a:solidFill>
          </a:endParaRPr>
        </a:p>
        <a:p>
          <a:pPr algn="ctr"/>
          <a:r>
            <a:rPr kumimoji="1" lang="ja-JP" altLang="en-US" sz="1000" u="sng">
              <a:solidFill>
                <a:srgbClr val="FF0000"/>
              </a:solidFill>
            </a:rPr>
            <a:t>富山県の地域別最低賃金</a:t>
          </a:r>
          <a:endParaRPr kumimoji="1" lang="en-US" altLang="ja-JP" sz="1000" u="sng">
            <a:solidFill>
              <a:srgbClr val="FF0000"/>
            </a:solidFill>
          </a:endParaRPr>
        </a:p>
        <a:p>
          <a:pPr algn="ctr"/>
          <a:r>
            <a:rPr kumimoji="1" lang="ja-JP" altLang="en-US" sz="1000" u="sng">
              <a:solidFill>
                <a:srgbClr val="FF0000"/>
              </a:solidFill>
            </a:rPr>
            <a:t>（令和</a:t>
          </a:r>
          <a:r>
            <a:rPr kumimoji="1" lang="en-US" altLang="ja-JP" sz="1000" u="sng">
              <a:solidFill>
                <a:srgbClr val="FF0000"/>
              </a:solidFill>
            </a:rPr>
            <a:t>6</a:t>
          </a:r>
          <a:r>
            <a:rPr kumimoji="1" lang="ja-JP" altLang="en-US" sz="1000" u="sng">
              <a:solidFill>
                <a:srgbClr val="FF0000"/>
              </a:solidFill>
            </a:rPr>
            <a:t>年</a:t>
          </a:r>
          <a:r>
            <a:rPr kumimoji="1" lang="en-US" altLang="ja-JP" sz="1000" u="sng">
              <a:solidFill>
                <a:srgbClr val="FF0000"/>
              </a:solidFill>
            </a:rPr>
            <a:t>10</a:t>
          </a:r>
          <a:r>
            <a:rPr kumimoji="1" lang="ja-JP" altLang="en-US" sz="1000" u="sng">
              <a:solidFill>
                <a:srgbClr val="FF0000"/>
              </a:solidFill>
            </a:rPr>
            <a:t>月時点</a:t>
          </a:r>
          <a:r>
            <a:rPr kumimoji="1" lang="en-US" altLang="ja-JP" sz="1000" u="sng">
              <a:solidFill>
                <a:srgbClr val="FF0000"/>
              </a:solidFill>
            </a:rPr>
            <a:t>)</a:t>
          </a:r>
          <a:r>
            <a:rPr kumimoji="1" lang="ja-JP" altLang="en-US" sz="1000">
              <a:solidFill>
                <a:srgbClr val="FF0000"/>
              </a:solidFill>
            </a:rPr>
            <a:t>を</a:t>
          </a:r>
          <a:endParaRPr kumimoji="1" lang="en-US" altLang="ja-JP" sz="1000">
            <a:solidFill>
              <a:srgbClr val="FF0000"/>
            </a:solidFill>
          </a:endParaRPr>
        </a:p>
        <a:p>
          <a:pPr algn="ctr"/>
          <a:r>
            <a:rPr kumimoji="1" lang="ja-JP" altLang="en-US" sz="1000">
              <a:solidFill>
                <a:srgbClr val="FF0000"/>
              </a:solidFill>
            </a:rPr>
            <a:t>入力ください。</a:t>
          </a:r>
        </a:p>
      </xdr:txBody>
    </xdr:sp>
    <xdr:clientData/>
  </xdr:twoCellAnchor>
  <xdr:twoCellAnchor>
    <xdr:from>
      <xdr:col>21</xdr:col>
      <xdr:colOff>9525</xdr:colOff>
      <xdr:row>34</xdr:row>
      <xdr:rowOff>180974</xdr:rowOff>
    </xdr:from>
    <xdr:to>
      <xdr:col>29</xdr:col>
      <xdr:colOff>104775</xdr:colOff>
      <xdr:row>44</xdr:row>
      <xdr:rowOff>209550</xdr:rowOff>
    </xdr:to>
    <xdr:sp macro="" textlink="">
      <xdr:nvSpPr>
        <xdr:cNvPr id="16" name="テキスト ボックス 15">
          <a:extLst>
            <a:ext uri="{FF2B5EF4-FFF2-40B4-BE49-F238E27FC236}">
              <a16:creationId xmlns:a16="http://schemas.microsoft.com/office/drawing/2014/main" id="{0B24CC9B-A365-415F-A079-5F66E54F4A7D}"/>
            </a:ext>
          </a:extLst>
        </xdr:cNvPr>
        <xdr:cNvSpPr txBox="1"/>
      </xdr:nvSpPr>
      <xdr:spPr>
        <a:xfrm>
          <a:off x="14249400" y="8486774"/>
          <a:ext cx="6705600" cy="2190751"/>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事業場内平均賃金（時給単価）は毎月支払われる基本的な賃金で算出</a:t>
          </a:r>
          <a:endParaRPr kumimoji="1" lang="en-US" altLang="ja-JP" sz="900"/>
        </a:p>
        <a:p>
          <a:r>
            <a:rPr kumimoji="1" lang="ja-JP" altLang="en-US" sz="900"/>
            <a:t>具体的には、実際に支払われる賃金から以下の賃金を除外したものが対象</a:t>
          </a:r>
          <a:endParaRPr kumimoji="1" lang="en-US" altLang="ja-JP" sz="900"/>
        </a:p>
        <a:p>
          <a:r>
            <a:rPr kumimoji="1" lang="en-US" altLang="ja-JP" sz="900"/>
            <a:t>(1)</a:t>
          </a:r>
          <a:r>
            <a:rPr kumimoji="1" lang="ja-JP" altLang="en-US" sz="900"/>
            <a:t>臨時に支払われる賃金</a:t>
          </a:r>
          <a:endParaRPr kumimoji="1" lang="en-US" altLang="ja-JP" sz="900"/>
        </a:p>
        <a:p>
          <a:r>
            <a:rPr kumimoji="1" lang="en-US" altLang="ja-JP" sz="900"/>
            <a:t>(2)</a:t>
          </a:r>
          <a:r>
            <a:rPr kumimoji="1" lang="ja-JP" altLang="en-US" sz="900"/>
            <a:t>１箇月を超える期間ごとに支払われる賃金（賞与など）</a:t>
          </a:r>
          <a:endParaRPr kumimoji="1" lang="en-US" altLang="ja-JP" sz="900"/>
        </a:p>
        <a:p>
          <a:r>
            <a:rPr kumimoji="1" lang="en-US" altLang="ja-JP" sz="900"/>
            <a:t>(3)</a:t>
          </a:r>
          <a:r>
            <a:rPr kumimoji="1" lang="ja-JP" altLang="en-US" sz="900"/>
            <a:t>所定労働時間を超える時間の労働に対して支払われる賃金（時間外割増賃金など）</a:t>
          </a:r>
          <a:endParaRPr kumimoji="1" lang="en-US" altLang="ja-JP" sz="900"/>
        </a:p>
        <a:p>
          <a:r>
            <a:rPr kumimoji="1" lang="en-US" altLang="ja-JP" sz="900"/>
            <a:t>(4)</a:t>
          </a:r>
          <a:r>
            <a:rPr kumimoji="1" lang="ja-JP" altLang="en-US" sz="900"/>
            <a:t>所定労働日以外の日の労働に対して支払われる賃金（休日割増賃金など）</a:t>
          </a:r>
          <a:endParaRPr kumimoji="1" lang="en-US" altLang="ja-JP" sz="900"/>
        </a:p>
        <a:p>
          <a:r>
            <a:rPr kumimoji="1" lang="en-US" altLang="ja-JP" sz="900"/>
            <a:t>(5)</a:t>
          </a:r>
          <a:r>
            <a:rPr kumimoji="1" lang="ja-JP" altLang="en-US" sz="900"/>
            <a:t>午後</a:t>
          </a:r>
          <a:r>
            <a:rPr kumimoji="1" lang="en-US" altLang="ja-JP" sz="900"/>
            <a:t>10</a:t>
          </a:r>
          <a:r>
            <a:rPr kumimoji="1" lang="ja-JP" altLang="en-US" sz="900"/>
            <a:t>時から午前５時までの間の労働に対して支払われる賃金のうち、通常の労働時間の賃金の計算額を超える部分（深夜割増賃金など）</a:t>
          </a:r>
          <a:endParaRPr kumimoji="1" lang="en-US" altLang="ja-JP" sz="900"/>
        </a:p>
        <a:p>
          <a:r>
            <a:rPr kumimoji="1" lang="en-US" altLang="ja-JP" sz="900"/>
            <a:t>(6)</a:t>
          </a:r>
          <a:r>
            <a:rPr kumimoji="1" lang="ja-JP" altLang="en-US" sz="900"/>
            <a:t>精皆勤手当、通勤手当及び家族手当</a:t>
          </a:r>
          <a:endParaRPr kumimoji="1" lang="en-US" altLang="ja-JP" sz="900"/>
        </a:p>
        <a:p>
          <a:endParaRPr kumimoji="1" lang="ja-JP" altLang="en-US" sz="1000"/>
        </a:p>
      </xdr:txBody>
    </xdr:sp>
    <xdr:clientData/>
  </xdr:twoCellAnchor>
  <xdr:twoCellAnchor>
    <xdr:from>
      <xdr:col>16</xdr:col>
      <xdr:colOff>895350</xdr:colOff>
      <xdr:row>8</xdr:row>
      <xdr:rowOff>180975</xdr:rowOff>
    </xdr:from>
    <xdr:to>
      <xdr:col>16</xdr:col>
      <xdr:colOff>1009650</xdr:colOff>
      <xdr:row>12</xdr:row>
      <xdr:rowOff>161925</xdr:rowOff>
    </xdr:to>
    <xdr:cxnSp macro="">
      <xdr:nvCxnSpPr>
        <xdr:cNvPr id="17" name="直線矢印コネクタ 16">
          <a:extLst>
            <a:ext uri="{FF2B5EF4-FFF2-40B4-BE49-F238E27FC236}">
              <a16:creationId xmlns:a16="http://schemas.microsoft.com/office/drawing/2014/main" id="{0A2C2152-E6E9-4B7B-929C-395BB185AD6A}"/>
            </a:ext>
          </a:extLst>
        </xdr:cNvPr>
        <xdr:cNvCxnSpPr/>
      </xdr:nvCxnSpPr>
      <xdr:spPr>
        <a:xfrm flipH="1" flipV="1">
          <a:off x="12430125" y="1952625"/>
          <a:ext cx="114300" cy="914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14</xdr:row>
      <xdr:rowOff>38100</xdr:rowOff>
    </xdr:from>
    <xdr:to>
      <xdr:col>11</xdr:col>
      <xdr:colOff>180975</xdr:colOff>
      <xdr:row>18</xdr:row>
      <xdr:rowOff>504825</xdr:rowOff>
    </xdr:to>
    <xdr:grpSp>
      <xdr:nvGrpSpPr>
        <xdr:cNvPr id="18" name="グループ化 17">
          <a:extLst>
            <a:ext uri="{FF2B5EF4-FFF2-40B4-BE49-F238E27FC236}">
              <a16:creationId xmlns:a16="http://schemas.microsoft.com/office/drawing/2014/main" id="{752B330B-493B-4333-9790-4669EB8ACE2C}"/>
            </a:ext>
          </a:extLst>
        </xdr:cNvPr>
        <xdr:cNvGrpSpPr/>
      </xdr:nvGrpSpPr>
      <xdr:grpSpPr>
        <a:xfrm>
          <a:off x="962025" y="3676650"/>
          <a:ext cx="6972300" cy="1466850"/>
          <a:chOff x="962025" y="3143250"/>
          <a:chExt cx="6972300" cy="1466850"/>
        </a:xfrm>
      </xdr:grpSpPr>
      <xdr:cxnSp macro="">
        <xdr:nvCxnSpPr>
          <xdr:cNvPr id="19" name="直線コネクタ 18">
            <a:extLst>
              <a:ext uri="{FF2B5EF4-FFF2-40B4-BE49-F238E27FC236}">
                <a16:creationId xmlns:a16="http://schemas.microsoft.com/office/drawing/2014/main" id="{B1F35BEB-8953-3B2A-8929-CD2228CF8C13}"/>
              </a:ext>
            </a:extLst>
          </xdr:cNvPr>
          <xdr:cNvCxnSpPr/>
        </xdr:nvCxnSpPr>
        <xdr:spPr>
          <a:xfrm>
            <a:off x="962025" y="3143250"/>
            <a:ext cx="6496050"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4B83F175-2A91-3C91-8D17-CA5E5BC99CB2}"/>
              </a:ext>
            </a:extLst>
          </xdr:cNvPr>
          <xdr:cNvCxnSpPr/>
        </xdr:nvCxnSpPr>
        <xdr:spPr>
          <a:xfrm>
            <a:off x="7448550" y="3152775"/>
            <a:ext cx="485775" cy="14573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142875</xdr:colOff>
      <xdr:row>14</xdr:row>
      <xdr:rowOff>133350</xdr:rowOff>
    </xdr:from>
    <xdr:to>
      <xdr:col>1</xdr:col>
      <xdr:colOff>133350</xdr:colOff>
      <xdr:row>18</xdr:row>
      <xdr:rowOff>504825</xdr:rowOff>
    </xdr:to>
    <xdr:grpSp>
      <xdr:nvGrpSpPr>
        <xdr:cNvPr id="21" name="グループ化 20">
          <a:extLst>
            <a:ext uri="{FF2B5EF4-FFF2-40B4-BE49-F238E27FC236}">
              <a16:creationId xmlns:a16="http://schemas.microsoft.com/office/drawing/2014/main" id="{F0A847EF-5F3E-4980-A68E-16ED3BD261DF}"/>
            </a:ext>
          </a:extLst>
        </xdr:cNvPr>
        <xdr:cNvGrpSpPr/>
      </xdr:nvGrpSpPr>
      <xdr:grpSpPr>
        <a:xfrm>
          <a:off x="142875" y="3771900"/>
          <a:ext cx="219075" cy="1371600"/>
          <a:chOff x="114300" y="3257550"/>
          <a:chExt cx="219075" cy="1371600"/>
        </a:xfrm>
      </xdr:grpSpPr>
      <xdr:grpSp>
        <xdr:nvGrpSpPr>
          <xdr:cNvPr id="22" name="グループ化 21">
            <a:extLst>
              <a:ext uri="{FF2B5EF4-FFF2-40B4-BE49-F238E27FC236}">
                <a16:creationId xmlns:a16="http://schemas.microsoft.com/office/drawing/2014/main" id="{F3325C5B-8463-8F18-53E9-0AFEF6A82023}"/>
              </a:ext>
            </a:extLst>
          </xdr:cNvPr>
          <xdr:cNvGrpSpPr/>
        </xdr:nvGrpSpPr>
        <xdr:grpSpPr>
          <a:xfrm>
            <a:off x="114300" y="3257550"/>
            <a:ext cx="66675" cy="1162050"/>
            <a:chOff x="114300" y="3267075"/>
            <a:chExt cx="66675" cy="1162050"/>
          </a:xfrm>
        </xdr:grpSpPr>
        <xdr:cxnSp macro="">
          <xdr:nvCxnSpPr>
            <xdr:cNvPr id="24" name="直線コネクタ 23">
              <a:extLst>
                <a:ext uri="{FF2B5EF4-FFF2-40B4-BE49-F238E27FC236}">
                  <a16:creationId xmlns:a16="http://schemas.microsoft.com/office/drawing/2014/main" id="{86356493-8952-FC72-4BF5-5AEB01278A1E}"/>
                </a:ext>
              </a:extLst>
            </xdr:cNvPr>
            <xdr:cNvCxnSpPr/>
          </xdr:nvCxnSpPr>
          <xdr:spPr>
            <a:xfrm flipH="1">
              <a:off x="123825" y="3276600"/>
              <a:ext cx="5715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6ED5FA98-9186-E3AE-8BB8-63221C226093}"/>
                </a:ext>
              </a:extLst>
            </xdr:cNvPr>
            <xdr:cNvCxnSpPr/>
          </xdr:nvCxnSpPr>
          <xdr:spPr>
            <a:xfrm>
              <a:off x="114300" y="3267075"/>
              <a:ext cx="0" cy="11620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3" name="直線矢印コネクタ 22">
            <a:extLst>
              <a:ext uri="{FF2B5EF4-FFF2-40B4-BE49-F238E27FC236}">
                <a16:creationId xmlns:a16="http://schemas.microsoft.com/office/drawing/2014/main" id="{6B4E4F9B-C985-B1A9-F8BB-02AB6920FAFF}"/>
              </a:ext>
            </a:extLst>
          </xdr:cNvPr>
          <xdr:cNvCxnSpPr/>
        </xdr:nvCxnSpPr>
        <xdr:spPr>
          <a:xfrm>
            <a:off x="114300" y="4410075"/>
            <a:ext cx="219075" cy="2190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28575</xdr:colOff>
      <xdr:row>14</xdr:row>
      <xdr:rowOff>47625</xdr:rowOff>
    </xdr:from>
    <xdr:to>
      <xdr:col>30</xdr:col>
      <xdr:colOff>485775</xdr:colOff>
      <xdr:row>14</xdr:row>
      <xdr:rowOff>57150</xdr:rowOff>
    </xdr:to>
    <xdr:cxnSp macro="">
      <xdr:nvCxnSpPr>
        <xdr:cNvPr id="26" name="直線コネクタ 25">
          <a:extLst>
            <a:ext uri="{FF2B5EF4-FFF2-40B4-BE49-F238E27FC236}">
              <a16:creationId xmlns:a16="http://schemas.microsoft.com/office/drawing/2014/main" id="{506B3793-AED7-43A0-80D9-E5633D2B7687}"/>
            </a:ext>
          </a:extLst>
        </xdr:cNvPr>
        <xdr:cNvCxnSpPr/>
      </xdr:nvCxnSpPr>
      <xdr:spPr>
        <a:xfrm>
          <a:off x="14954250" y="3219450"/>
          <a:ext cx="6496050"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476250</xdr:colOff>
      <xdr:row>14</xdr:row>
      <xdr:rowOff>66675</xdr:rowOff>
    </xdr:from>
    <xdr:to>
      <xdr:col>31</xdr:col>
      <xdr:colOff>171450</xdr:colOff>
      <xdr:row>18</xdr:row>
      <xdr:rowOff>514350</xdr:rowOff>
    </xdr:to>
    <xdr:cxnSp macro="">
      <xdr:nvCxnSpPr>
        <xdr:cNvPr id="27" name="直線矢印コネクタ 26">
          <a:extLst>
            <a:ext uri="{FF2B5EF4-FFF2-40B4-BE49-F238E27FC236}">
              <a16:creationId xmlns:a16="http://schemas.microsoft.com/office/drawing/2014/main" id="{AD190432-86A8-4909-AFB6-9095C21C1D82}"/>
            </a:ext>
          </a:extLst>
        </xdr:cNvPr>
        <xdr:cNvCxnSpPr/>
      </xdr:nvCxnSpPr>
      <xdr:spPr>
        <a:xfrm>
          <a:off x="21440775" y="3238500"/>
          <a:ext cx="381000" cy="14478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142875</xdr:colOff>
      <xdr:row>14</xdr:row>
      <xdr:rowOff>123825</xdr:rowOff>
    </xdr:from>
    <xdr:to>
      <xdr:col>21</xdr:col>
      <xdr:colOff>133350</xdr:colOff>
      <xdr:row>18</xdr:row>
      <xdr:rowOff>495300</xdr:rowOff>
    </xdr:to>
    <xdr:grpSp>
      <xdr:nvGrpSpPr>
        <xdr:cNvPr id="28" name="グループ化 27">
          <a:extLst>
            <a:ext uri="{FF2B5EF4-FFF2-40B4-BE49-F238E27FC236}">
              <a16:creationId xmlns:a16="http://schemas.microsoft.com/office/drawing/2014/main" id="{24DD6D4C-CEDB-4348-82EA-27A2282A9FAA}"/>
            </a:ext>
          </a:extLst>
        </xdr:cNvPr>
        <xdr:cNvGrpSpPr/>
      </xdr:nvGrpSpPr>
      <xdr:grpSpPr>
        <a:xfrm>
          <a:off x="14154150" y="3762375"/>
          <a:ext cx="219075" cy="1371600"/>
          <a:chOff x="114300" y="3257550"/>
          <a:chExt cx="219075" cy="1371600"/>
        </a:xfrm>
      </xdr:grpSpPr>
      <xdr:grpSp>
        <xdr:nvGrpSpPr>
          <xdr:cNvPr id="29" name="グループ化 28">
            <a:extLst>
              <a:ext uri="{FF2B5EF4-FFF2-40B4-BE49-F238E27FC236}">
                <a16:creationId xmlns:a16="http://schemas.microsoft.com/office/drawing/2014/main" id="{51717ABF-2916-1C67-89EE-19EAF8B9C86E}"/>
              </a:ext>
            </a:extLst>
          </xdr:cNvPr>
          <xdr:cNvGrpSpPr/>
        </xdr:nvGrpSpPr>
        <xdr:grpSpPr>
          <a:xfrm>
            <a:off x="114300" y="3257550"/>
            <a:ext cx="66675" cy="1162050"/>
            <a:chOff x="114300" y="3267075"/>
            <a:chExt cx="66675" cy="1162050"/>
          </a:xfrm>
        </xdr:grpSpPr>
        <xdr:cxnSp macro="">
          <xdr:nvCxnSpPr>
            <xdr:cNvPr id="31" name="直線コネクタ 30">
              <a:extLst>
                <a:ext uri="{FF2B5EF4-FFF2-40B4-BE49-F238E27FC236}">
                  <a16:creationId xmlns:a16="http://schemas.microsoft.com/office/drawing/2014/main" id="{EBFC4EEB-EB2B-0415-BA4E-DD8866DF48E0}"/>
                </a:ext>
              </a:extLst>
            </xdr:cNvPr>
            <xdr:cNvCxnSpPr/>
          </xdr:nvCxnSpPr>
          <xdr:spPr>
            <a:xfrm flipH="1">
              <a:off x="123825" y="3276600"/>
              <a:ext cx="5715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FF5DFAEE-17FF-5617-A137-CF30D2C62915}"/>
                </a:ext>
              </a:extLst>
            </xdr:cNvPr>
            <xdr:cNvCxnSpPr/>
          </xdr:nvCxnSpPr>
          <xdr:spPr>
            <a:xfrm>
              <a:off x="114300" y="3267075"/>
              <a:ext cx="0" cy="11620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0" name="直線矢印コネクタ 29">
            <a:extLst>
              <a:ext uri="{FF2B5EF4-FFF2-40B4-BE49-F238E27FC236}">
                <a16:creationId xmlns:a16="http://schemas.microsoft.com/office/drawing/2014/main" id="{08D835D6-82F4-5186-7B06-2C7744E95AEB}"/>
              </a:ext>
            </a:extLst>
          </xdr:cNvPr>
          <xdr:cNvCxnSpPr/>
        </xdr:nvCxnSpPr>
        <xdr:spPr>
          <a:xfrm>
            <a:off x="114300" y="4410075"/>
            <a:ext cx="219075" cy="2190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171449</xdr:colOff>
      <xdr:row>2</xdr:row>
      <xdr:rowOff>38100</xdr:rowOff>
    </xdr:from>
    <xdr:to>
      <xdr:col>13</xdr:col>
      <xdr:colOff>733424</xdr:colOff>
      <xdr:row>2</xdr:row>
      <xdr:rowOff>276224</xdr:rowOff>
    </xdr:to>
    <xdr:sp macro="" textlink="">
      <xdr:nvSpPr>
        <xdr:cNvPr id="34" name="テキスト ボックス 33">
          <a:extLst>
            <a:ext uri="{FF2B5EF4-FFF2-40B4-BE49-F238E27FC236}">
              <a16:creationId xmlns:a16="http://schemas.microsoft.com/office/drawing/2014/main" id="{2FD4A003-919E-408F-8752-61804835A292}"/>
            </a:ext>
          </a:extLst>
        </xdr:cNvPr>
        <xdr:cNvSpPr txBox="1"/>
      </xdr:nvSpPr>
      <xdr:spPr>
        <a:xfrm>
          <a:off x="171449" y="276225"/>
          <a:ext cx="9591675" cy="23812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ctr"/>
        <a:lstStyle/>
        <a:p>
          <a:pPr algn="ctr"/>
          <a:r>
            <a:rPr kumimoji="1" lang="ja-JP" altLang="en-US" sz="1100" b="1">
              <a:solidFill>
                <a:srgbClr val="FF0000"/>
              </a:solidFill>
            </a:rPr>
            <a:t>必須要件：事業実施期間内に事業場内賃金（時給単価）の平均を１０円以上引き上げること</a:t>
          </a:r>
          <a:r>
            <a:rPr kumimoji="1" lang="en-US" altLang="ja-JP" sz="1100" b="1">
              <a:solidFill>
                <a:srgbClr val="FF0000"/>
              </a:solidFill>
            </a:rPr>
            <a:t>※</a:t>
          </a:r>
          <a:r>
            <a:rPr kumimoji="1" lang="ja-JP" altLang="en-US" sz="1100" b="1">
              <a:solidFill>
                <a:srgbClr val="FF0000"/>
              </a:solidFill>
            </a:rPr>
            <a:t>「課題見える化枠（①見える化）」を除く全枠</a:t>
          </a:r>
          <a:endParaRPr kumimoji="1" lang="en-US" altLang="ja-JP" sz="1100" b="1">
            <a:solidFill>
              <a:srgbClr val="FF0000"/>
            </a:solidFill>
          </a:endParaRPr>
        </a:p>
      </xdr:txBody>
    </xdr:sp>
    <xdr:clientData/>
  </xdr:twoCellAnchor>
  <xdr:twoCellAnchor>
    <xdr:from>
      <xdr:col>22</xdr:col>
      <xdr:colOff>161924</xdr:colOff>
      <xdr:row>11</xdr:row>
      <xdr:rowOff>114300</xdr:rowOff>
    </xdr:from>
    <xdr:to>
      <xdr:col>31</xdr:col>
      <xdr:colOff>628649</xdr:colOff>
      <xdr:row>13</xdr:row>
      <xdr:rowOff>123825</xdr:rowOff>
    </xdr:to>
    <xdr:sp macro="" textlink="">
      <xdr:nvSpPr>
        <xdr:cNvPr id="35" name="テキスト ボックス 34">
          <a:extLst>
            <a:ext uri="{FF2B5EF4-FFF2-40B4-BE49-F238E27FC236}">
              <a16:creationId xmlns:a16="http://schemas.microsoft.com/office/drawing/2014/main" id="{6974F67F-CCF5-469A-B7FD-3F17CBE97849}"/>
            </a:ext>
          </a:extLst>
        </xdr:cNvPr>
        <xdr:cNvSpPr txBox="1"/>
      </xdr:nvSpPr>
      <xdr:spPr>
        <a:xfrm>
          <a:off x="15087599" y="2600325"/>
          <a:ext cx="7191375" cy="44767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t"/>
        <a:lstStyle/>
        <a:p>
          <a:r>
            <a:rPr kumimoji="1" lang="ja-JP" altLang="ja-JP" sz="1100" b="0">
              <a:solidFill>
                <a:srgbClr val="FF0000"/>
              </a:solidFill>
              <a:effectLst/>
              <a:latin typeface="+mn-lt"/>
              <a:ea typeface="+mn-ea"/>
              <a:cs typeface="+mn-cs"/>
            </a:rPr>
            <a:t>事業実施期間内に事業場内</a:t>
          </a:r>
          <a:r>
            <a:rPr kumimoji="1" lang="ja-JP" altLang="en-US" sz="1100" b="0">
              <a:solidFill>
                <a:srgbClr val="FF0000"/>
              </a:solidFill>
              <a:effectLst/>
              <a:latin typeface="+mn-lt"/>
              <a:ea typeface="+mn-ea"/>
              <a:cs typeface="+mn-cs"/>
            </a:rPr>
            <a:t>平均</a:t>
          </a:r>
          <a:r>
            <a:rPr kumimoji="1" lang="ja-JP" altLang="ja-JP" sz="1100" b="0">
              <a:solidFill>
                <a:srgbClr val="FF0000"/>
              </a:solidFill>
              <a:effectLst/>
              <a:latin typeface="+mn-lt"/>
              <a:ea typeface="+mn-ea"/>
              <a:cs typeface="+mn-cs"/>
            </a:rPr>
            <a:t>賃金（時給単価）を１０円以上引き上げることが必須要件であり、</a:t>
          </a:r>
          <a:endParaRPr lang="ja-JP" altLang="ja-JP">
            <a:solidFill>
              <a:srgbClr val="FF0000"/>
            </a:solidFill>
            <a:effectLst/>
          </a:endParaRPr>
        </a:p>
        <a:p>
          <a:r>
            <a:rPr kumimoji="1" lang="ja-JP" altLang="ja-JP" sz="1100" b="0">
              <a:solidFill>
                <a:srgbClr val="FF0000"/>
              </a:solidFill>
              <a:effectLst/>
              <a:latin typeface="+mn-lt"/>
              <a:ea typeface="+mn-ea"/>
              <a:cs typeface="+mn-cs"/>
            </a:rPr>
            <a:t>実績報告時の賃上げ額について、申請時点の賃上げ予定額との変動が生じたとしても問題はございません。</a:t>
          </a:r>
          <a:endParaRPr lang="ja-JP" altLang="ja-JP">
            <a:solidFill>
              <a:srgbClr val="FF0000"/>
            </a:solidFill>
            <a:effectLst/>
          </a:endParaRPr>
        </a:p>
      </xdr:txBody>
    </xdr:sp>
    <xdr:clientData/>
  </xdr:twoCellAnchor>
  <xdr:twoCellAnchor>
    <xdr:from>
      <xdr:col>2</xdr:col>
      <xdr:colOff>0</xdr:colOff>
      <xdr:row>12</xdr:row>
      <xdr:rowOff>0</xdr:rowOff>
    </xdr:from>
    <xdr:to>
      <xdr:col>12</xdr:col>
      <xdr:colOff>415924</xdr:colOff>
      <xdr:row>13</xdr:row>
      <xdr:rowOff>212724</xdr:rowOff>
    </xdr:to>
    <xdr:sp macro="" textlink="">
      <xdr:nvSpPr>
        <xdr:cNvPr id="36" name="テキスト ボックス 35">
          <a:extLst>
            <a:ext uri="{FF2B5EF4-FFF2-40B4-BE49-F238E27FC236}">
              <a16:creationId xmlns:a16="http://schemas.microsoft.com/office/drawing/2014/main" id="{0AFC22AC-8DCC-4040-858A-1D99EA73E688}"/>
            </a:ext>
          </a:extLst>
        </xdr:cNvPr>
        <xdr:cNvSpPr txBox="1"/>
      </xdr:nvSpPr>
      <xdr:spPr>
        <a:xfrm>
          <a:off x="927100" y="3213100"/>
          <a:ext cx="7934324" cy="42862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t"/>
        <a:lstStyle/>
        <a:p>
          <a:r>
            <a:rPr kumimoji="1" lang="ja-JP" altLang="ja-JP" sz="1100" b="0">
              <a:solidFill>
                <a:srgbClr val="FF0000"/>
              </a:solidFill>
              <a:effectLst/>
              <a:latin typeface="+mn-lt"/>
              <a:ea typeface="+mn-ea"/>
              <a:cs typeface="+mn-cs"/>
            </a:rPr>
            <a:t>事業実施期間内</a:t>
          </a:r>
          <a:r>
            <a:rPr kumimoji="1" lang="ja-JP" altLang="en-US" sz="1100" b="0">
              <a:solidFill>
                <a:srgbClr val="FF0000"/>
              </a:solidFill>
              <a:effectLst/>
              <a:latin typeface="+mn-lt"/>
              <a:ea typeface="+mn-ea"/>
              <a:cs typeface="+mn-cs"/>
            </a:rPr>
            <a:t>（見積日から実績報告提出日まで）</a:t>
          </a:r>
          <a:r>
            <a:rPr kumimoji="1" lang="ja-JP" altLang="ja-JP" sz="1100" b="0">
              <a:solidFill>
                <a:srgbClr val="FF0000"/>
              </a:solidFill>
              <a:effectLst/>
              <a:latin typeface="+mn-lt"/>
              <a:ea typeface="+mn-ea"/>
              <a:cs typeface="+mn-cs"/>
            </a:rPr>
            <a:t>に事業場内賃金（時給単価）の平均を１０円以上引き上げることが必須要件であり、</a:t>
          </a:r>
          <a:r>
            <a:rPr kumimoji="1" lang="ja-JP" altLang="en-US" sz="1100" b="0">
              <a:solidFill>
                <a:srgbClr val="FF0000"/>
              </a:solidFill>
              <a:effectLst/>
              <a:latin typeface="+mn-lt"/>
              <a:ea typeface="+mn-ea"/>
              <a:cs typeface="+mn-cs"/>
            </a:rPr>
            <a:t>実績報告時の賃上げ額について、</a:t>
          </a:r>
          <a:r>
            <a:rPr kumimoji="1" lang="ja-JP" altLang="ja-JP" sz="1100" b="0">
              <a:solidFill>
                <a:srgbClr val="FF0000"/>
              </a:solidFill>
              <a:effectLst/>
              <a:latin typeface="+mn-lt"/>
              <a:ea typeface="+mn-ea"/>
              <a:cs typeface="+mn-cs"/>
            </a:rPr>
            <a:t>申請</a:t>
          </a:r>
          <a:r>
            <a:rPr kumimoji="1" lang="ja-JP" altLang="en-US" sz="1100" b="0">
              <a:solidFill>
                <a:srgbClr val="FF0000"/>
              </a:solidFill>
              <a:effectLst/>
              <a:latin typeface="+mn-lt"/>
              <a:ea typeface="+mn-ea"/>
              <a:cs typeface="+mn-cs"/>
            </a:rPr>
            <a:t>時点の</a:t>
          </a:r>
          <a:r>
            <a:rPr kumimoji="1" lang="ja-JP" altLang="ja-JP" sz="1100" b="0">
              <a:solidFill>
                <a:srgbClr val="FF0000"/>
              </a:solidFill>
              <a:effectLst/>
              <a:latin typeface="+mn-lt"/>
              <a:ea typeface="+mn-ea"/>
              <a:cs typeface="+mn-cs"/>
            </a:rPr>
            <a:t>賃上げ予定額</a:t>
          </a:r>
          <a:r>
            <a:rPr kumimoji="1" lang="ja-JP" altLang="en-US" sz="1100" b="0">
              <a:solidFill>
                <a:srgbClr val="FF0000"/>
              </a:solidFill>
              <a:effectLst/>
              <a:latin typeface="+mn-lt"/>
              <a:ea typeface="+mn-ea"/>
              <a:cs typeface="+mn-cs"/>
            </a:rPr>
            <a:t>との</a:t>
          </a:r>
          <a:r>
            <a:rPr kumimoji="1" lang="ja-JP" altLang="ja-JP" sz="1100" b="0">
              <a:solidFill>
                <a:srgbClr val="FF0000"/>
              </a:solidFill>
              <a:effectLst/>
              <a:latin typeface="+mn-lt"/>
              <a:ea typeface="+mn-ea"/>
              <a:cs typeface="+mn-cs"/>
            </a:rPr>
            <a:t>変動</a:t>
          </a:r>
          <a:r>
            <a:rPr kumimoji="1" lang="ja-JP" altLang="en-US" sz="1100" b="0">
              <a:solidFill>
                <a:srgbClr val="FF0000"/>
              </a:solidFill>
              <a:effectLst/>
              <a:latin typeface="+mn-lt"/>
              <a:ea typeface="+mn-ea"/>
              <a:cs typeface="+mn-cs"/>
            </a:rPr>
            <a:t>が生じたとしても</a:t>
          </a:r>
          <a:r>
            <a:rPr kumimoji="1" lang="ja-JP" altLang="ja-JP" sz="1100" b="0">
              <a:solidFill>
                <a:srgbClr val="FF0000"/>
              </a:solidFill>
              <a:effectLst/>
              <a:latin typeface="+mn-lt"/>
              <a:ea typeface="+mn-ea"/>
              <a:cs typeface="+mn-cs"/>
            </a:rPr>
            <a:t>問題</a:t>
          </a:r>
          <a:r>
            <a:rPr kumimoji="1" lang="ja-JP" altLang="en-US" sz="1100" b="0">
              <a:solidFill>
                <a:srgbClr val="FF0000"/>
              </a:solidFill>
              <a:effectLst/>
              <a:latin typeface="+mn-lt"/>
              <a:ea typeface="+mn-ea"/>
              <a:cs typeface="+mn-cs"/>
            </a:rPr>
            <a:t>は</a:t>
          </a:r>
          <a:r>
            <a:rPr kumimoji="1" lang="ja-JP" altLang="ja-JP" sz="1100" b="0">
              <a:solidFill>
                <a:srgbClr val="FF0000"/>
              </a:solidFill>
              <a:effectLst/>
              <a:latin typeface="+mn-lt"/>
              <a:ea typeface="+mn-ea"/>
              <a:cs typeface="+mn-cs"/>
            </a:rPr>
            <a:t>ございません。</a:t>
          </a:r>
          <a:endParaRPr lang="ja-JP" altLang="ja-JP">
            <a:solidFill>
              <a:srgbClr val="FF0000"/>
            </a:solidFill>
            <a:effectLst/>
          </a:endParaRPr>
        </a:p>
      </xdr:txBody>
    </xdr:sp>
    <xdr:clientData/>
  </xdr:twoCellAnchor>
  <xdr:twoCellAnchor>
    <xdr:from>
      <xdr:col>36</xdr:col>
      <xdr:colOff>0</xdr:colOff>
      <xdr:row>30</xdr:row>
      <xdr:rowOff>0</xdr:rowOff>
    </xdr:from>
    <xdr:to>
      <xdr:col>36</xdr:col>
      <xdr:colOff>1781175</xdr:colOff>
      <xdr:row>33</xdr:row>
      <xdr:rowOff>161925</xdr:rowOff>
    </xdr:to>
    <xdr:sp macro="" textlink="">
      <xdr:nvSpPr>
        <xdr:cNvPr id="33" name="テキスト ボックス 32">
          <a:extLst>
            <a:ext uri="{FF2B5EF4-FFF2-40B4-BE49-F238E27FC236}">
              <a16:creationId xmlns:a16="http://schemas.microsoft.com/office/drawing/2014/main" id="{8896B47B-E62A-494C-896E-19E6406C8696}"/>
            </a:ext>
          </a:extLst>
        </xdr:cNvPr>
        <xdr:cNvSpPr txBox="1"/>
      </xdr:nvSpPr>
      <xdr:spPr>
        <a:xfrm>
          <a:off x="25403175" y="7810500"/>
          <a:ext cx="1781175" cy="8763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（申請時）最低賃金を下回っていた場合、賃金について最低賃金</a:t>
          </a:r>
          <a:r>
            <a:rPr kumimoji="1" lang="en-US" altLang="ja-JP" sz="800">
              <a:solidFill>
                <a:srgbClr val="FF0000"/>
              </a:solidFill>
            </a:rPr>
            <a:t>(948</a:t>
          </a:r>
          <a:r>
            <a:rPr kumimoji="1" lang="ja-JP" altLang="en-US" sz="800">
              <a:solidFill>
                <a:srgbClr val="FF0000"/>
              </a:solidFill>
            </a:rPr>
            <a:t>円）以上に見直したうえ、申請してください。</a:t>
          </a:r>
          <a:endParaRPr kumimoji="1" lang="en-US" altLang="ja-JP" sz="8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133349</xdr:colOff>
      <xdr:row>3</xdr:row>
      <xdr:rowOff>38101</xdr:rowOff>
    </xdr:from>
    <xdr:to>
      <xdr:col>12</xdr:col>
      <xdr:colOff>523874</xdr:colOff>
      <xdr:row>11</xdr:row>
      <xdr:rowOff>180976</xdr:rowOff>
    </xdr:to>
    <xdr:sp macro="" textlink="">
      <xdr:nvSpPr>
        <xdr:cNvPr id="2" name="テキスト ボックス 1">
          <a:extLst>
            <a:ext uri="{FF2B5EF4-FFF2-40B4-BE49-F238E27FC236}">
              <a16:creationId xmlns:a16="http://schemas.microsoft.com/office/drawing/2014/main" id="{F319930D-A2EE-45A2-B464-EDF6D91A6275}"/>
            </a:ext>
          </a:extLst>
        </xdr:cNvPr>
        <xdr:cNvSpPr txBox="1"/>
      </xdr:nvSpPr>
      <xdr:spPr>
        <a:xfrm>
          <a:off x="361949" y="619126"/>
          <a:ext cx="8601075"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雇用形態ごとの時給単価の算出について</a:t>
          </a:r>
          <a:r>
            <a:rPr kumimoji="1" lang="ja-JP" altLang="en-US" sz="1050" b="0"/>
            <a:t>（雇用形態ごとの所定労働時間については、</a:t>
          </a:r>
          <a:r>
            <a:rPr kumimoji="1" lang="ja-JP" altLang="en-US" sz="1050" b="0">
              <a:solidFill>
                <a:srgbClr val="FF0000"/>
              </a:solidFill>
            </a:rPr>
            <a:t>赤字</a:t>
          </a:r>
          <a:r>
            <a:rPr kumimoji="1" lang="ja-JP" altLang="en-US" sz="1050" b="0">
              <a:solidFill>
                <a:sysClr val="windowText" lastClr="000000"/>
              </a:solidFill>
            </a:rPr>
            <a:t>および</a:t>
          </a:r>
          <a:r>
            <a:rPr kumimoji="1" lang="ja-JP" altLang="en-US" sz="1050" b="0">
              <a:solidFill>
                <a:schemeClr val="accent1"/>
              </a:solidFill>
            </a:rPr>
            <a:t>青字</a:t>
          </a:r>
          <a:r>
            <a:rPr kumimoji="1" lang="ja-JP" altLang="en-US" sz="1050" b="0">
              <a:solidFill>
                <a:sysClr val="windowText" lastClr="000000"/>
              </a:solidFill>
            </a:rPr>
            <a:t>の部分を参考に入力してください。）</a:t>
          </a:r>
          <a:endParaRPr kumimoji="1" lang="en-US" altLang="ja-JP" sz="1050" b="0">
            <a:solidFill>
              <a:sysClr val="windowText" lastClr="000000"/>
            </a:solidFill>
          </a:endParaRPr>
        </a:p>
        <a:p>
          <a:r>
            <a:rPr kumimoji="1" lang="en-US" altLang="ja-JP" sz="1000">
              <a:solidFill>
                <a:schemeClr val="dk1"/>
              </a:solidFill>
              <a:effectLst/>
              <a:latin typeface="+mj-ea"/>
              <a:ea typeface="+mj-ea"/>
              <a:cs typeface="+mn-cs"/>
            </a:rPr>
            <a:t>01【</a:t>
          </a:r>
          <a:r>
            <a:rPr kumimoji="1" lang="ja-JP" altLang="en-US" sz="1000">
              <a:latin typeface="+mj-ea"/>
              <a:ea typeface="+mj-ea"/>
            </a:rPr>
            <a:t>月給制</a:t>
          </a:r>
          <a:r>
            <a:rPr kumimoji="1" lang="en-US" altLang="ja-JP" sz="1000">
              <a:solidFill>
                <a:schemeClr val="dk1"/>
              </a:solidFill>
              <a:effectLst/>
              <a:latin typeface="+mj-ea"/>
              <a:ea typeface="+mj-ea"/>
              <a:cs typeface="+mn-cs"/>
            </a:rPr>
            <a:t>】</a:t>
          </a:r>
          <a:r>
            <a:rPr kumimoji="1" lang="ja-JP" altLang="en-US" sz="1000">
              <a:latin typeface="+mj-ea"/>
              <a:ea typeface="+mj-ea"/>
            </a:rPr>
            <a:t>　月給</a:t>
          </a:r>
          <a:r>
            <a:rPr kumimoji="1" lang="en-US" altLang="ja-JP" sz="1000">
              <a:latin typeface="+mj-ea"/>
              <a:ea typeface="+mj-ea"/>
            </a:rPr>
            <a:t>÷</a:t>
          </a:r>
          <a:r>
            <a:rPr kumimoji="1" lang="en-US" altLang="ja-JP" sz="1000">
              <a:solidFill>
                <a:srgbClr val="FF0000"/>
              </a:solidFill>
              <a:latin typeface="+mj-ea"/>
              <a:ea typeface="+mj-ea"/>
            </a:rPr>
            <a:t>(</a:t>
          </a:r>
          <a:r>
            <a:rPr kumimoji="1" lang="ja-JP" altLang="en-US" sz="1000">
              <a:solidFill>
                <a:srgbClr val="FF0000"/>
              </a:solidFill>
              <a:latin typeface="+mj-ea"/>
              <a:ea typeface="+mj-ea"/>
            </a:rPr>
            <a:t>年間所定労働日数</a:t>
          </a:r>
          <a:r>
            <a:rPr kumimoji="1" lang="en-US" altLang="ja-JP" sz="1000">
              <a:solidFill>
                <a:srgbClr val="FF0000"/>
              </a:solidFill>
              <a:latin typeface="+mj-ea"/>
              <a:ea typeface="+mj-ea"/>
            </a:rPr>
            <a:t>×</a:t>
          </a:r>
          <a:r>
            <a:rPr kumimoji="1" lang="ja-JP" altLang="en-US" sz="1000">
              <a:solidFill>
                <a:srgbClr val="FF0000"/>
              </a:solidFill>
              <a:latin typeface="+mj-ea"/>
              <a:ea typeface="+mj-ea"/>
            </a:rPr>
            <a:t>１日の所定労働時間</a:t>
          </a:r>
          <a:r>
            <a:rPr kumimoji="1" lang="en-US" altLang="ja-JP" sz="1000">
              <a:solidFill>
                <a:srgbClr val="FF0000"/>
              </a:solidFill>
              <a:latin typeface="+mj-ea"/>
              <a:ea typeface="+mj-ea"/>
            </a:rPr>
            <a:t>)÷12</a:t>
          </a:r>
          <a:r>
            <a:rPr kumimoji="1" lang="ja-JP" altLang="en-US" sz="1000">
              <a:solidFill>
                <a:srgbClr val="FF0000"/>
              </a:solidFill>
              <a:latin typeface="+mj-ea"/>
              <a:ea typeface="+mj-ea"/>
            </a:rPr>
            <a:t>か月</a:t>
          </a:r>
          <a:endParaRPr kumimoji="1" lang="en-US" altLang="ja-JP" sz="1000" baseline="-6000">
            <a:solidFill>
              <a:srgbClr val="FF0000"/>
            </a:solidFill>
            <a:latin typeface="+mj-ea"/>
            <a:ea typeface="+mj-ea"/>
          </a:endParaRPr>
        </a:p>
        <a:p>
          <a:r>
            <a:rPr kumimoji="1" lang="en-US" altLang="ja-JP" sz="1000">
              <a:latin typeface="+mj-ea"/>
              <a:ea typeface="+mj-ea"/>
            </a:rPr>
            <a:t>02【</a:t>
          </a:r>
          <a:r>
            <a:rPr kumimoji="1" lang="ja-JP" altLang="en-US" sz="1000">
              <a:latin typeface="+mj-ea"/>
              <a:ea typeface="+mj-ea"/>
            </a:rPr>
            <a:t>日給制</a:t>
          </a:r>
          <a:r>
            <a:rPr kumimoji="1" lang="en-US" altLang="ja-JP" sz="1000">
              <a:latin typeface="+mj-ea"/>
              <a:ea typeface="+mj-ea"/>
            </a:rPr>
            <a:t>+</a:t>
          </a:r>
          <a:r>
            <a:rPr kumimoji="1" lang="ja-JP" altLang="en-US" sz="1000">
              <a:latin typeface="+mj-ea"/>
              <a:ea typeface="+mj-ea"/>
            </a:rPr>
            <a:t>手当</a:t>
          </a:r>
          <a:r>
            <a:rPr kumimoji="1" lang="en-US" altLang="ja-JP" sz="1000">
              <a:latin typeface="+mj-ea"/>
              <a:ea typeface="+mj-ea"/>
            </a:rPr>
            <a:t>(</a:t>
          </a:r>
          <a:r>
            <a:rPr kumimoji="1" lang="ja-JP" altLang="en-US" sz="1000">
              <a:latin typeface="+mj-ea"/>
              <a:ea typeface="+mj-ea"/>
            </a:rPr>
            <a:t>月給</a:t>
          </a:r>
          <a:r>
            <a:rPr kumimoji="1" lang="en-US" altLang="ja-JP" sz="1000">
              <a:latin typeface="+mj-ea"/>
              <a:ea typeface="+mj-ea"/>
            </a:rPr>
            <a:t>)】</a:t>
          </a:r>
          <a:r>
            <a:rPr kumimoji="1" lang="ja-JP" altLang="en-US" sz="1000">
              <a:latin typeface="+mj-ea"/>
              <a:ea typeface="+mj-ea"/>
            </a:rPr>
            <a:t>　</a:t>
          </a:r>
          <a:r>
            <a:rPr kumimoji="1" lang="en-US" altLang="ja-JP" sz="1000">
              <a:latin typeface="+mj-ea"/>
              <a:ea typeface="+mj-ea"/>
            </a:rPr>
            <a:t>{</a:t>
          </a:r>
          <a:r>
            <a:rPr kumimoji="1" lang="ja-JP" altLang="en-US" sz="1000">
              <a:latin typeface="+mj-ea"/>
              <a:ea typeface="+mj-ea"/>
            </a:rPr>
            <a:t>日給</a:t>
          </a:r>
          <a:r>
            <a:rPr kumimoji="1" lang="en-US" altLang="ja-JP" sz="1000">
              <a:latin typeface="+mj-ea"/>
              <a:ea typeface="+mj-ea"/>
            </a:rPr>
            <a:t>÷</a:t>
          </a:r>
          <a:r>
            <a:rPr kumimoji="1" lang="ja-JP" altLang="en-US" sz="1000">
              <a:solidFill>
                <a:srgbClr val="FF0000"/>
              </a:solidFill>
              <a:latin typeface="+mj-ea"/>
              <a:ea typeface="+mj-ea"/>
            </a:rPr>
            <a:t>１日の労働時間</a:t>
          </a:r>
          <a:r>
            <a:rPr kumimoji="1" lang="en-US" altLang="ja-JP" sz="1100">
              <a:solidFill>
                <a:schemeClr val="dk1"/>
              </a:solidFill>
              <a:effectLst/>
              <a:latin typeface="+mn-lt"/>
              <a:ea typeface="+mn-ea"/>
              <a:cs typeface="+mn-cs"/>
            </a:rPr>
            <a:t>}</a:t>
          </a:r>
          <a:r>
            <a:rPr kumimoji="1" lang="en-US" altLang="ja-JP" sz="1000">
              <a:latin typeface="+mj-ea"/>
              <a:ea typeface="+mj-ea"/>
            </a:rPr>
            <a:t>+</a:t>
          </a:r>
          <a:r>
            <a:rPr kumimoji="1" lang="en-US" altLang="ja-JP" sz="1100">
              <a:solidFill>
                <a:schemeClr val="dk1"/>
              </a:solidFill>
              <a:effectLst/>
              <a:latin typeface="+mn-lt"/>
              <a:ea typeface="+mn-ea"/>
              <a:cs typeface="+mn-cs"/>
            </a:rPr>
            <a:t>{</a:t>
          </a:r>
          <a:r>
            <a:rPr kumimoji="1" lang="ja-JP" altLang="en-US" sz="1000">
              <a:latin typeface="+mj-ea"/>
              <a:ea typeface="+mj-ea"/>
            </a:rPr>
            <a:t>手当</a:t>
          </a:r>
          <a:r>
            <a:rPr kumimoji="1" lang="en-US" altLang="ja-JP" sz="1000">
              <a:latin typeface="+mj-ea"/>
              <a:ea typeface="+mj-ea"/>
            </a:rPr>
            <a:t>(</a:t>
          </a:r>
          <a:r>
            <a:rPr kumimoji="1" lang="ja-JP" altLang="en-US" sz="1000">
              <a:latin typeface="+mj-ea"/>
              <a:ea typeface="+mj-ea"/>
            </a:rPr>
            <a:t>月給</a:t>
          </a:r>
          <a:r>
            <a:rPr kumimoji="1" lang="en-US" altLang="ja-JP" sz="1000">
              <a:latin typeface="+mj-ea"/>
              <a:ea typeface="+mj-ea"/>
            </a:rPr>
            <a:t>)÷</a:t>
          </a:r>
          <a:r>
            <a:rPr kumimoji="1" lang="en-US" altLang="ja-JP" sz="1000">
              <a:solidFill>
                <a:schemeClr val="accent1"/>
              </a:solidFill>
              <a:latin typeface="+mj-ea"/>
              <a:ea typeface="+mj-ea"/>
            </a:rPr>
            <a:t>(</a:t>
          </a:r>
          <a:r>
            <a:rPr kumimoji="1" lang="ja-JP" altLang="en-US" sz="1000">
              <a:solidFill>
                <a:schemeClr val="accent1"/>
              </a:solidFill>
              <a:latin typeface="+mj-ea"/>
              <a:ea typeface="+mj-ea"/>
            </a:rPr>
            <a:t>１日の労働時間</a:t>
          </a:r>
          <a:r>
            <a:rPr kumimoji="1" lang="en-US" altLang="ja-JP" sz="1000">
              <a:solidFill>
                <a:schemeClr val="accent1"/>
              </a:solidFill>
              <a:latin typeface="+mj-ea"/>
              <a:ea typeface="+mj-ea"/>
            </a:rPr>
            <a:t>×</a:t>
          </a:r>
          <a:r>
            <a:rPr kumimoji="1" lang="ja-JP" altLang="en-US" sz="1000">
              <a:solidFill>
                <a:schemeClr val="accent1"/>
              </a:solidFill>
              <a:latin typeface="+mj-ea"/>
              <a:ea typeface="+mj-ea"/>
            </a:rPr>
            <a:t>所定労働日数</a:t>
          </a:r>
          <a:r>
            <a:rPr kumimoji="1" lang="en-US" altLang="ja-JP" sz="1000">
              <a:solidFill>
                <a:schemeClr val="accent1"/>
              </a:solidFill>
              <a:latin typeface="+mj-ea"/>
              <a:ea typeface="+mj-ea"/>
            </a:rPr>
            <a:t>÷12</a:t>
          </a:r>
          <a:r>
            <a:rPr kumimoji="1" lang="ja-JP" altLang="en-US" sz="1000">
              <a:solidFill>
                <a:schemeClr val="accent1"/>
              </a:solidFill>
              <a:latin typeface="+mj-ea"/>
              <a:ea typeface="+mj-ea"/>
            </a:rPr>
            <a:t>か月</a:t>
          </a:r>
          <a:r>
            <a:rPr kumimoji="1" lang="en-US" altLang="ja-JP" sz="1000">
              <a:solidFill>
                <a:schemeClr val="accent1"/>
              </a:solidFill>
              <a:latin typeface="+mj-ea"/>
              <a:ea typeface="+mj-ea"/>
            </a:rPr>
            <a:t>)</a:t>
          </a:r>
          <a:r>
            <a:rPr kumimoji="1" lang="en-US" altLang="ja-JP" sz="1100">
              <a:solidFill>
                <a:schemeClr val="dk1"/>
              </a:solidFill>
              <a:effectLst/>
              <a:latin typeface="+mn-lt"/>
              <a:ea typeface="+mn-ea"/>
              <a:cs typeface="+mn-cs"/>
            </a:rPr>
            <a:t>}</a:t>
          </a:r>
          <a:endParaRPr kumimoji="1" lang="en-US" altLang="ja-JP" sz="1000">
            <a:solidFill>
              <a:schemeClr val="accent5"/>
            </a:solidFill>
            <a:latin typeface="+mj-ea"/>
            <a:ea typeface="+mj-ea"/>
          </a:endParaRPr>
        </a:p>
        <a:p>
          <a:r>
            <a:rPr kumimoji="1" lang="ja-JP" altLang="en-US" sz="1000">
              <a:latin typeface="+mj-ea"/>
              <a:ea typeface="+mj-ea"/>
            </a:rPr>
            <a:t>　　　　　　　　　　　　　　　　　　　　　　　　　　　　   　</a:t>
          </a:r>
          <a:r>
            <a:rPr kumimoji="1" lang="en-US" altLang="ja-JP" sz="1000">
              <a:latin typeface="+mj-ea"/>
              <a:ea typeface="+mj-ea"/>
            </a:rPr>
            <a:t>※</a:t>
          </a:r>
          <a:r>
            <a:rPr kumimoji="1" lang="ja-JP" altLang="ja-JP" sz="1000">
              <a:solidFill>
                <a:schemeClr val="dk1"/>
              </a:solidFill>
              <a:effectLst/>
              <a:latin typeface="+mn-lt"/>
              <a:ea typeface="+mn-ea"/>
              <a:cs typeface="+mn-cs"/>
            </a:rPr>
            <a:t>手当</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月額</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日額に換算</a:t>
          </a:r>
          <a:endParaRPr kumimoji="1" lang="en-US" altLang="ja-JP" sz="10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j-ea"/>
              <a:ea typeface="+mj-ea"/>
              <a:cs typeface="+mn-cs"/>
            </a:rPr>
            <a:t>03【</a:t>
          </a:r>
          <a:r>
            <a:rPr kumimoji="1" lang="ja-JP" altLang="ja-JP" sz="1000">
              <a:solidFill>
                <a:schemeClr val="dk1"/>
              </a:solidFill>
              <a:effectLst/>
              <a:latin typeface="+mj-ea"/>
              <a:ea typeface="+mj-ea"/>
              <a:cs typeface="+mn-cs"/>
            </a:rPr>
            <a:t>日給制</a:t>
          </a:r>
          <a:r>
            <a:rPr kumimoji="1" lang="en-US" altLang="ja-JP" sz="1000">
              <a:solidFill>
                <a:schemeClr val="dk1"/>
              </a:solidFill>
              <a:effectLst/>
              <a:latin typeface="+mj-ea"/>
              <a:ea typeface="+mj-ea"/>
              <a:cs typeface="+mn-cs"/>
            </a:rPr>
            <a:t>】</a:t>
          </a:r>
          <a:r>
            <a:rPr kumimoji="1" lang="ja-JP" altLang="en-US" sz="1000">
              <a:solidFill>
                <a:schemeClr val="dk1"/>
              </a:solidFill>
              <a:effectLst/>
              <a:latin typeface="+mj-ea"/>
              <a:ea typeface="+mj-ea"/>
              <a:cs typeface="+mn-cs"/>
            </a:rPr>
            <a:t>　日給</a:t>
          </a:r>
          <a:r>
            <a:rPr kumimoji="1" lang="en-US" altLang="ja-JP" sz="1000">
              <a:solidFill>
                <a:schemeClr val="dk1"/>
              </a:solidFill>
              <a:effectLst/>
              <a:latin typeface="+mj-ea"/>
              <a:ea typeface="+mj-ea"/>
              <a:cs typeface="+mn-cs"/>
            </a:rPr>
            <a:t>÷</a:t>
          </a:r>
          <a:r>
            <a:rPr kumimoji="1" lang="ja-JP" altLang="ja-JP" sz="1000">
              <a:solidFill>
                <a:srgbClr val="FF0000"/>
              </a:solidFill>
              <a:effectLst/>
              <a:latin typeface="+mj-ea"/>
              <a:ea typeface="+mj-ea"/>
              <a:cs typeface="+mn-cs"/>
            </a:rPr>
            <a:t>１日の労働時間　</a:t>
          </a:r>
          <a:endParaRPr lang="ja-JP" altLang="ja-JP" sz="1000">
            <a:solidFill>
              <a:srgbClr val="FF0000"/>
            </a:solidFill>
            <a:effectLst/>
            <a:latin typeface="+mj-ea"/>
            <a:ea typeface="+mj-ea"/>
          </a:endParaRPr>
        </a:p>
        <a:p>
          <a:r>
            <a:rPr kumimoji="1" lang="en-US" altLang="ja-JP" sz="1000">
              <a:solidFill>
                <a:schemeClr val="dk1"/>
              </a:solidFill>
              <a:effectLst/>
              <a:latin typeface="+mj-ea"/>
              <a:ea typeface="+mj-ea"/>
              <a:cs typeface="+mn-cs"/>
            </a:rPr>
            <a:t>04【</a:t>
          </a:r>
          <a:r>
            <a:rPr kumimoji="1" lang="ja-JP" altLang="en-US" sz="1000">
              <a:latin typeface="+mj-ea"/>
              <a:ea typeface="+mj-ea"/>
            </a:rPr>
            <a:t>時給制</a:t>
          </a:r>
          <a:r>
            <a:rPr kumimoji="1" lang="en-US" altLang="ja-JP" sz="1000">
              <a:solidFill>
                <a:schemeClr val="dk1"/>
              </a:solidFill>
              <a:effectLst/>
              <a:latin typeface="+mj-ea"/>
              <a:ea typeface="+mj-ea"/>
              <a:cs typeface="+mn-cs"/>
            </a:rPr>
            <a:t>】</a:t>
          </a:r>
          <a:r>
            <a:rPr kumimoji="1" lang="ja-JP" altLang="en-US" sz="1000">
              <a:solidFill>
                <a:schemeClr val="dk1"/>
              </a:solidFill>
              <a:effectLst/>
              <a:latin typeface="+mj-ea"/>
              <a:ea typeface="+mj-ea"/>
              <a:cs typeface="+mn-cs"/>
            </a:rPr>
            <a:t>　時給</a:t>
          </a:r>
          <a:r>
            <a:rPr kumimoji="1" lang="en-US" altLang="ja-JP" sz="1000">
              <a:solidFill>
                <a:srgbClr val="FF0000"/>
              </a:solidFill>
              <a:effectLst/>
              <a:latin typeface="+mj-ea"/>
              <a:ea typeface="+mj-ea"/>
              <a:cs typeface="+mn-cs"/>
            </a:rPr>
            <a:t>※</a:t>
          </a:r>
          <a:r>
            <a:rPr kumimoji="1" lang="ja-JP" altLang="en-US" sz="1000">
              <a:solidFill>
                <a:srgbClr val="FF0000"/>
              </a:solidFill>
              <a:latin typeface="+mj-ea"/>
              <a:ea typeface="+mj-ea"/>
            </a:rPr>
            <a:t>「１」自動入力</a:t>
          </a:r>
          <a:endParaRPr kumimoji="1" lang="en-US" altLang="ja-JP" sz="1000">
            <a:solidFill>
              <a:srgbClr val="FF0000"/>
            </a:solidFill>
            <a:latin typeface="+mj-ea"/>
            <a:ea typeface="+mj-ea"/>
          </a:endParaRPr>
        </a:p>
        <a:p>
          <a:r>
            <a:rPr kumimoji="1" lang="en-US" altLang="ja-JP" sz="1000">
              <a:latin typeface="+mj-ea"/>
              <a:ea typeface="+mj-ea"/>
            </a:rPr>
            <a:t>05【</a:t>
          </a:r>
          <a:r>
            <a:rPr kumimoji="1" lang="ja-JP" altLang="en-US" sz="1000">
              <a:latin typeface="+mj-ea"/>
              <a:ea typeface="+mj-ea"/>
            </a:rPr>
            <a:t>完全歩合制</a:t>
          </a:r>
          <a:r>
            <a:rPr kumimoji="1" lang="en-US" altLang="ja-JP" sz="1000">
              <a:latin typeface="+mj-ea"/>
              <a:ea typeface="+mj-ea"/>
            </a:rPr>
            <a:t>】</a:t>
          </a:r>
          <a:r>
            <a:rPr kumimoji="1" lang="ja-JP" altLang="en-US" sz="1000">
              <a:latin typeface="+mj-ea"/>
              <a:ea typeface="+mj-ea"/>
            </a:rPr>
            <a:t>　　歩合給</a:t>
          </a:r>
          <a:r>
            <a:rPr kumimoji="1" lang="en-US" altLang="ja-JP" sz="1000">
              <a:latin typeface="+mj-ea"/>
              <a:ea typeface="+mj-ea"/>
            </a:rPr>
            <a:t>÷</a:t>
          </a:r>
          <a:r>
            <a:rPr kumimoji="1" lang="ja-JP" altLang="en-US" sz="1000">
              <a:solidFill>
                <a:srgbClr val="FF0000"/>
              </a:solidFill>
              <a:latin typeface="+mj-ea"/>
              <a:ea typeface="+mj-ea"/>
            </a:rPr>
            <a:t>月間労働時間</a:t>
          </a:r>
          <a:endParaRPr kumimoji="1" lang="en-US" altLang="ja-JP" sz="1000">
            <a:solidFill>
              <a:srgbClr val="FF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latin typeface="+mj-ea"/>
              <a:ea typeface="+mj-ea"/>
            </a:rPr>
            <a:t>06【</a:t>
          </a:r>
          <a:r>
            <a:rPr kumimoji="1" lang="ja-JP" altLang="en-US" sz="1000">
              <a:latin typeface="+mj-ea"/>
              <a:ea typeface="+mj-ea"/>
            </a:rPr>
            <a:t>固定給</a:t>
          </a:r>
          <a:r>
            <a:rPr kumimoji="1" lang="en-US" altLang="ja-JP" sz="1000">
              <a:latin typeface="+mj-ea"/>
              <a:ea typeface="+mj-ea"/>
            </a:rPr>
            <a:t>+</a:t>
          </a:r>
          <a:r>
            <a:rPr kumimoji="1" lang="ja-JP" altLang="en-US" sz="1000">
              <a:latin typeface="+mj-ea"/>
              <a:ea typeface="+mj-ea"/>
            </a:rPr>
            <a:t>歩合給</a:t>
          </a:r>
          <a:r>
            <a:rPr kumimoji="1" lang="en-US" altLang="ja-JP" sz="1000">
              <a:latin typeface="+mj-ea"/>
              <a:ea typeface="+mj-ea"/>
            </a:rPr>
            <a:t>】</a:t>
          </a:r>
          <a:r>
            <a:rPr kumimoji="1" lang="ja-JP" altLang="en-US" sz="1000">
              <a:latin typeface="+mj-ea"/>
              <a:ea typeface="+mj-ea"/>
            </a:rPr>
            <a:t>　　</a:t>
          </a:r>
          <a:r>
            <a:rPr kumimoji="1" lang="ja-JP" altLang="en-US" sz="1000">
              <a:solidFill>
                <a:schemeClr val="dk1"/>
              </a:solidFill>
              <a:effectLst/>
              <a:latin typeface="+mn-lt"/>
              <a:ea typeface="+mn-ea"/>
              <a:cs typeface="+mn-cs"/>
            </a:rPr>
            <a:t>固定</a:t>
          </a:r>
          <a:r>
            <a:rPr kumimoji="1" lang="ja-JP" altLang="ja-JP" sz="1000">
              <a:solidFill>
                <a:schemeClr val="dk1"/>
              </a:solidFill>
              <a:effectLst/>
              <a:latin typeface="+mn-lt"/>
              <a:ea typeface="+mn-ea"/>
              <a:cs typeface="+mn-cs"/>
            </a:rPr>
            <a:t>給</a:t>
          </a: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年間所定労働日数</a:t>
          </a: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１日の所定労働時間</a:t>
          </a:r>
          <a:r>
            <a:rPr kumimoji="1" lang="en-US" altLang="ja-JP" sz="1000">
              <a:solidFill>
                <a:srgbClr val="FF0000"/>
              </a:solidFill>
              <a:effectLst/>
              <a:latin typeface="+mn-lt"/>
              <a:ea typeface="+mn-ea"/>
              <a:cs typeface="+mn-cs"/>
            </a:rPr>
            <a:t>)÷12</a:t>
          </a:r>
          <a:r>
            <a:rPr kumimoji="1" lang="ja-JP" altLang="ja-JP" sz="1000">
              <a:solidFill>
                <a:srgbClr val="FF0000"/>
              </a:solidFill>
              <a:effectLst/>
              <a:latin typeface="+mn-lt"/>
              <a:ea typeface="+mn-ea"/>
              <a:cs typeface="+mn-cs"/>
            </a:rPr>
            <a:t>か月</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歩合給</a:t>
          </a:r>
          <a:r>
            <a:rPr kumimoji="1" lang="en-US" altLang="ja-JP" sz="1000">
              <a:solidFill>
                <a:sysClr val="windowText" lastClr="000000"/>
              </a:solidFill>
              <a:effectLst/>
              <a:latin typeface="+mn-lt"/>
              <a:ea typeface="+mn-ea"/>
              <a:cs typeface="+mn-cs"/>
            </a:rPr>
            <a:t>÷</a:t>
          </a:r>
          <a:r>
            <a:rPr kumimoji="1" lang="ja-JP" altLang="en-US" sz="1000">
              <a:solidFill>
                <a:schemeClr val="accent1"/>
              </a:solidFill>
              <a:effectLst/>
              <a:latin typeface="+mn-lt"/>
              <a:ea typeface="+mn-ea"/>
              <a:cs typeface="+mn-cs"/>
            </a:rPr>
            <a:t>月間総労働時間</a:t>
          </a:r>
          <a:endParaRPr lang="ja-JP" altLang="ja-JP" sz="1000">
            <a:solidFill>
              <a:schemeClr val="accent1"/>
            </a:solidFill>
            <a:effectLst/>
          </a:endParaRPr>
        </a:p>
      </xdr:txBody>
    </xdr:sp>
    <xdr:clientData/>
  </xdr:twoCellAnchor>
  <xdr:twoCellAnchor>
    <xdr:from>
      <xdr:col>1</xdr:col>
      <xdr:colOff>38100</xdr:colOff>
      <xdr:row>140</xdr:row>
      <xdr:rowOff>38100</xdr:rowOff>
    </xdr:from>
    <xdr:to>
      <xdr:col>12</xdr:col>
      <xdr:colOff>428626</xdr:colOff>
      <xdr:row>147</xdr:row>
      <xdr:rowOff>190500</xdr:rowOff>
    </xdr:to>
    <xdr:sp macro="" textlink="">
      <xdr:nvSpPr>
        <xdr:cNvPr id="3" name="テキスト ボックス 2">
          <a:extLst>
            <a:ext uri="{FF2B5EF4-FFF2-40B4-BE49-F238E27FC236}">
              <a16:creationId xmlns:a16="http://schemas.microsoft.com/office/drawing/2014/main" id="{B51019AE-FF48-40B9-B339-9FEF893C35CE}"/>
            </a:ext>
          </a:extLst>
        </xdr:cNvPr>
        <xdr:cNvSpPr txBox="1"/>
      </xdr:nvSpPr>
      <xdr:spPr>
        <a:xfrm>
          <a:off x="266700" y="16944975"/>
          <a:ext cx="8601076" cy="176212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事業場内平均賃金（時給単価）は毎月支払われる基本的な賃金で算出</a:t>
          </a:r>
          <a:endParaRPr kumimoji="1" lang="en-US" altLang="ja-JP" sz="900"/>
        </a:p>
        <a:p>
          <a:r>
            <a:rPr kumimoji="1" lang="ja-JP" altLang="en-US" sz="900"/>
            <a:t>具体的には、実際に支払われる賃金から以下の賃金を除外したものが対象</a:t>
          </a:r>
          <a:endParaRPr kumimoji="1" lang="en-US" altLang="ja-JP" sz="900"/>
        </a:p>
        <a:p>
          <a:r>
            <a:rPr kumimoji="1" lang="en-US" altLang="ja-JP" sz="900"/>
            <a:t>(1)</a:t>
          </a:r>
          <a:r>
            <a:rPr kumimoji="1" lang="ja-JP" altLang="en-US" sz="900"/>
            <a:t>臨時に支払われる賃金</a:t>
          </a:r>
          <a:endParaRPr kumimoji="1" lang="en-US" altLang="ja-JP" sz="900"/>
        </a:p>
        <a:p>
          <a:r>
            <a:rPr kumimoji="1" lang="en-US" altLang="ja-JP" sz="900"/>
            <a:t>(2)</a:t>
          </a:r>
          <a:r>
            <a:rPr kumimoji="1" lang="ja-JP" altLang="en-US" sz="900"/>
            <a:t>１箇月を超える期間ごとに支払われる賃金（賞与など）</a:t>
          </a:r>
          <a:endParaRPr kumimoji="1" lang="en-US" altLang="ja-JP" sz="900"/>
        </a:p>
        <a:p>
          <a:r>
            <a:rPr kumimoji="1" lang="en-US" altLang="ja-JP" sz="900"/>
            <a:t>(3)</a:t>
          </a:r>
          <a:r>
            <a:rPr kumimoji="1" lang="ja-JP" altLang="en-US" sz="900"/>
            <a:t>所定労働時間を超える時間の労働に対して支払われる賃金（時間外割増賃金など）</a:t>
          </a:r>
          <a:endParaRPr kumimoji="1" lang="en-US" altLang="ja-JP" sz="900"/>
        </a:p>
        <a:p>
          <a:r>
            <a:rPr kumimoji="1" lang="en-US" altLang="ja-JP" sz="900"/>
            <a:t>(4)</a:t>
          </a:r>
          <a:r>
            <a:rPr kumimoji="1" lang="ja-JP" altLang="en-US" sz="900"/>
            <a:t>所定労働日以外の日の労働に対して支払われる賃金（休日割増賃金など）</a:t>
          </a:r>
          <a:endParaRPr kumimoji="1" lang="en-US" altLang="ja-JP" sz="900"/>
        </a:p>
        <a:p>
          <a:r>
            <a:rPr kumimoji="1" lang="en-US" altLang="ja-JP" sz="900"/>
            <a:t>(5)</a:t>
          </a:r>
          <a:r>
            <a:rPr kumimoji="1" lang="ja-JP" altLang="en-US" sz="900"/>
            <a:t>午後</a:t>
          </a:r>
          <a:r>
            <a:rPr kumimoji="1" lang="en-US" altLang="ja-JP" sz="900"/>
            <a:t>10</a:t>
          </a:r>
          <a:r>
            <a:rPr kumimoji="1" lang="ja-JP" altLang="en-US" sz="900"/>
            <a:t>時から午前５時までの間の労働に対して支払われる賃金のうち、通常の労働時間の賃金の計算額を超える部分（深夜割増賃金など）</a:t>
          </a:r>
          <a:endParaRPr kumimoji="1" lang="en-US" altLang="ja-JP" sz="900"/>
        </a:p>
        <a:p>
          <a:r>
            <a:rPr kumimoji="1" lang="en-US" altLang="ja-JP" sz="900"/>
            <a:t>(6)</a:t>
          </a:r>
          <a:r>
            <a:rPr kumimoji="1" lang="ja-JP" altLang="en-US" sz="900"/>
            <a:t>精皆勤手当、通勤手当及び家族手当</a:t>
          </a:r>
          <a:endParaRPr kumimoji="1" lang="en-US" altLang="ja-JP" sz="900"/>
        </a:p>
        <a:p>
          <a:endParaRPr kumimoji="1" lang="ja-JP" altLang="en-US" sz="1000"/>
        </a:p>
      </xdr:txBody>
    </xdr:sp>
    <xdr:clientData/>
  </xdr:twoCellAnchor>
  <xdr:twoCellAnchor>
    <xdr:from>
      <xdr:col>21</xdr:col>
      <xdr:colOff>457200</xdr:colOff>
      <xdr:row>31</xdr:row>
      <xdr:rowOff>38099</xdr:rowOff>
    </xdr:from>
    <xdr:to>
      <xdr:col>23</xdr:col>
      <xdr:colOff>180975</xdr:colOff>
      <xdr:row>34</xdr:row>
      <xdr:rowOff>66674</xdr:rowOff>
    </xdr:to>
    <xdr:sp macro="" textlink="">
      <xdr:nvSpPr>
        <xdr:cNvPr id="4" name="テキスト ボックス 3">
          <a:extLst>
            <a:ext uri="{FF2B5EF4-FFF2-40B4-BE49-F238E27FC236}">
              <a16:creationId xmlns:a16="http://schemas.microsoft.com/office/drawing/2014/main" id="{7EB41ACF-1230-4229-AB43-1DAF4DB0146A}"/>
            </a:ext>
          </a:extLst>
        </xdr:cNvPr>
        <xdr:cNvSpPr txBox="1"/>
      </xdr:nvSpPr>
      <xdr:spPr>
        <a:xfrm>
          <a:off x="14697075" y="7619999"/>
          <a:ext cx="17335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05【</a:t>
          </a:r>
          <a:r>
            <a:rPr kumimoji="1" lang="ja-JP" altLang="en-US" sz="1000"/>
            <a:t>完全歩合制</a:t>
          </a:r>
          <a:r>
            <a:rPr kumimoji="1" lang="en-US" altLang="ja-JP" sz="1000"/>
            <a:t>】</a:t>
          </a:r>
          <a:r>
            <a:rPr kumimoji="1" lang="ja-JP" altLang="en-US" sz="1000"/>
            <a:t>の場合、</a:t>
          </a:r>
          <a:r>
            <a:rPr kumimoji="1" lang="ja-JP" altLang="en-US" sz="1000">
              <a:solidFill>
                <a:srgbClr val="FF0000"/>
              </a:solidFill>
            </a:rPr>
            <a:t>月間労働時間</a:t>
          </a:r>
          <a:r>
            <a:rPr kumimoji="1" lang="ja-JP" altLang="en-US" sz="1000"/>
            <a:t>を入力　</a:t>
          </a:r>
        </a:p>
      </xdr:txBody>
    </xdr:sp>
    <xdr:clientData/>
  </xdr:twoCellAnchor>
  <xdr:twoCellAnchor>
    <xdr:from>
      <xdr:col>22</xdr:col>
      <xdr:colOff>638175</xdr:colOff>
      <xdr:row>27</xdr:row>
      <xdr:rowOff>104775</xdr:rowOff>
    </xdr:from>
    <xdr:to>
      <xdr:col>23</xdr:col>
      <xdr:colOff>142875</xdr:colOff>
      <xdr:row>31</xdr:row>
      <xdr:rowOff>38099</xdr:rowOff>
    </xdr:to>
    <xdr:cxnSp macro="">
      <xdr:nvCxnSpPr>
        <xdr:cNvPr id="5" name="直線矢印コネクタ 4">
          <a:extLst>
            <a:ext uri="{FF2B5EF4-FFF2-40B4-BE49-F238E27FC236}">
              <a16:creationId xmlns:a16="http://schemas.microsoft.com/office/drawing/2014/main" id="{B67BF74B-F3F0-434E-9D68-C11EDF30A10A}"/>
            </a:ext>
          </a:extLst>
        </xdr:cNvPr>
        <xdr:cNvCxnSpPr>
          <a:stCxn id="4" idx="0"/>
        </xdr:cNvCxnSpPr>
      </xdr:nvCxnSpPr>
      <xdr:spPr>
        <a:xfrm flipV="1">
          <a:off x="15563850" y="6715125"/>
          <a:ext cx="828675" cy="9048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390525</xdr:colOff>
      <xdr:row>30</xdr:row>
      <xdr:rowOff>85725</xdr:rowOff>
    </xdr:from>
    <xdr:to>
      <xdr:col>32</xdr:col>
      <xdr:colOff>257175</xdr:colOff>
      <xdr:row>33</xdr:row>
      <xdr:rowOff>142875</xdr:rowOff>
    </xdr:to>
    <xdr:sp macro="" textlink="">
      <xdr:nvSpPr>
        <xdr:cNvPr id="6" name="テキスト ボックス 5">
          <a:extLst>
            <a:ext uri="{FF2B5EF4-FFF2-40B4-BE49-F238E27FC236}">
              <a16:creationId xmlns:a16="http://schemas.microsoft.com/office/drawing/2014/main" id="{B0F9ED35-C40C-49A0-B5EB-C029D3AEFD31}"/>
            </a:ext>
          </a:extLst>
        </xdr:cNvPr>
        <xdr:cNvSpPr txBox="1"/>
      </xdr:nvSpPr>
      <xdr:spPr>
        <a:xfrm>
          <a:off x="16640175" y="7429500"/>
          <a:ext cx="59531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固定給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歩合給</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の場合は、下記の計算式で算出後の合計額を入力</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固定給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年間所定労働日数</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１日の所定労働時間</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か月</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歩合給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月間総労働時間</a:t>
          </a:r>
          <a:endParaRPr lang="ja-JP" altLang="ja-JP" sz="1000">
            <a:effectLst/>
          </a:endParaRPr>
        </a:p>
        <a:p>
          <a:endParaRPr kumimoji="1" lang="ja-JP" altLang="en-US" sz="1100"/>
        </a:p>
      </xdr:txBody>
    </xdr:sp>
    <xdr:clientData/>
  </xdr:twoCellAnchor>
  <xdr:twoCellAnchor>
    <xdr:from>
      <xdr:col>25</xdr:col>
      <xdr:colOff>657225</xdr:colOff>
      <xdr:row>28</xdr:row>
      <xdr:rowOff>200025</xdr:rowOff>
    </xdr:from>
    <xdr:to>
      <xdr:col>26</xdr:col>
      <xdr:colOff>142875</xdr:colOff>
      <xdr:row>30</xdr:row>
      <xdr:rowOff>171450</xdr:rowOff>
    </xdr:to>
    <xdr:cxnSp macro="">
      <xdr:nvCxnSpPr>
        <xdr:cNvPr id="7" name="直線矢印コネクタ 6">
          <a:extLst>
            <a:ext uri="{FF2B5EF4-FFF2-40B4-BE49-F238E27FC236}">
              <a16:creationId xmlns:a16="http://schemas.microsoft.com/office/drawing/2014/main" id="{14DFE277-70B3-4CF1-B1F8-FDFAC83621DB}"/>
            </a:ext>
          </a:extLst>
        </xdr:cNvPr>
        <xdr:cNvCxnSpPr/>
      </xdr:nvCxnSpPr>
      <xdr:spPr>
        <a:xfrm flipH="1" flipV="1">
          <a:off x="18802350" y="7048500"/>
          <a:ext cx="419100" cy="4667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200024</xdr:colOff>
      <xdr:row>1</xdr:row>
      <xdr:rowOff>0</xdr:rowOff>
    </xdr:from>
    <xdr:to>
      <xdr:col>33</xdr:col>
      <xdr:colOff>619125</xdr:colOff>
      <xdr:row>8</xdr:row>
      <xdr:rowOff>209550</xdr:rowOff>
    </xdr:to>
    <xdr:sp macro="" textlink="">
      <xdr:nvSpPr>
        <xdr:cNvPr id="8" name="テキスト ボックス 7">
          <a:extLst>
            <a:ext uri="{FF2B5EF4-FFF2-40B4-BE49-F238E27FC236}">
              <a16:creationId xmlns:a16="http://schemas.microsoft.com/office/drawing/2014/main" id="{38C660F6-3544-4994-93E8-D8BA1C1FC931}"/>
            </a:ext>
          </a:extLst>
        </xdr:cNvPr>
        <xdr:cNvSpPr txBox="1"/>
      </xdr:nvSpPr>
      <xdr:spPr>
        <a:xfrm>
          <a:off x="14011274" y="0"/>
          <a:ext cx="9477376"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雇用形態ごとの時給単価の算出について</a:t>
          </a:r>
          <a:r>
            <a:rPr kumimoji="1" lang="ja-JP" altLang="en-US" sz="900" b="0"/>
            <a:t>（雇用形態ごとの所定労働時間については、</a:t>
          </a:r>
          <a:r>
            <a:rPr kumimoji="1" lang="ja-JP" altLang="en-US" sz="900" b="0">
              <a:solidFill>
                <a:srgbClr val="FF0000"/>
              </a:solidFill>
            </a:rPr>
            <a:t>赤字</a:t>
          </a:r>
          <a:r>
            <a:rPr kumimoji="1" lang="ja-JP" altLang="en-US" sz="900" b="0">
              <a:solidFill>
                <a:sysClr val="windowText" lastClr="000000"/>
              </a:solidFill>
            </a:rPr>
            <a:t>および</a:t>
          </a:r>
          <a:r>
            <a:rPr kumimoji="1" lang="ja-JP" altLang="en-US" sz="900" b="0">
              <a:solidFill>
                <a:schemeClr val="accent5"/>
              </a:solidFill>
            </a:rPr>
            <a:t>青字</a:t>
          </a:r>
          <a:r>
            <a:rPr kumimoji="1" lang="ja-JP" altLang="en-US" sz="900" b="0">
              <a:solidFill>
                <a:sysClr val="windowText" lastClr="000000"/>
              </a:solidFill>
            </a:rPr>
            <a:t>の部分を参考に入力してください。）</a:t>
          </a:r>
          <a:endParaRPr kumimoji="1" lang="en-US" altLang="ja-JP" sz="900"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01【</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年間所定労働日数</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１日の所定労働時間</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)÷12</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か月</a:t>
          </a:r>
          <a:endParaRPr kumimoji="1" lang="en-US" altLang="ja-JP" sz="1000" b="0" i="0" u="none" strike="noStrike" kern="0" cap="none" spc="0" normalizeH="0" baseline="-600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02【</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手当</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１日の労働時間</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手当</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１日の労働時間</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所定労働日数</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÷12</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か月</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手当</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月額</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を</a:t>
          </a:r>
          <a:r>
            <a:rPr kumimoji="1" lang="ja-JP" altLang="ja-JP" sz="1000" b="0" i="0" u="none" strike="noStrike" kern="0" cap="none" spc="0" normalizeH="0" baseline="0" noProof="0">
              <a:ln>
                <a:noFill/>
              </a:ln>
              <a:solidFill>
                <a:prstClr val="black"/>
              </a:solidFill>
              <a:effectLst/>
              <a:uLnTx/>
              <a:uFillTx/>
              <a:latin typeface="+mn-lt"/>
              <a:ea typeface="+mn-ea"/>
              <a:cs typeface="+mn-cs"/>
            </a:rPr>
            <a:t>日額に換算</a:t>
          </a:r>
          <a:endPar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03【</a:t>
          </a:r>
          <a:r>
            <a:rPr kumimoji="1" lang="ja-JP"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日給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１日の労働時間　</a:t>
          </a:r>
          <a:endParaRPr kumimoji="0" lang="ja-JP"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04【</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時給制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時給</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「１」自動入力</a:t>
          </a:r>
          <a:endPar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05【</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完全歩合制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歩合給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月間労働時間</a:t>
          </a:r>
          <a:endPar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06【</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固定給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歩合給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固定</a:t>
          </a:r>
          <a:r>
            <a:rPr kumimoji="1" lang="ja-JP" altLang="ja-JP" sz="1000" b="0" i="0" u="none" strike="noStrike" kern="0" cap="none" spc="0" normalizeH="0" baseline="0" noProof="0">
              <a:ln>
                <a:noFill/>
              </a:ln>
              <a:solidFill>
                <a:prstClr val="black"/>
              </a:solidFill>
              <a:effectLst/>
              <a:uLnTx/>
              <a:uFillTx/>
              <a:latin typeface="+mn-lt"/>
              <a:ea typeface="+mn-ea"/>
              <a:cs typeface="+mn-cs"/>
            </a:rPr>
            <a:t>給</a:t>
          </a:r>
          <a:r>
            <a:rPr kumimoji="1" lang="en-US" altLang="ja-JP" sz="1000" b="0" i="0" u="none" strike="noStrike" kern="0" cap="none" spc="0" normalizeH="0" baseline="0" noProof="0">
              <a:ln>
                <a:noFill/>
              </a:ln>
              <a:solidFill>
                <a:srgbClr val="FF0000"/>
              </a:solidFill>
              <a:effectLst/>
              <a:uLnTx/>
              <a:uFillTx/>
              <a:latin typeface="+mn-lt"/>
              <a:ea typeface="+mn-ea"/>
              <a:cs typeface="+mn-cs"/>
            </a:rPr>
            <a:t>÷(</a:t>
          </a:r>
          <a:r>
            <a:rPr kumimoji="1" lang="ja-JP" altLang="ja-JP" sz="1000" b="0" i="0" u="none" strike="noStrike" kern="0" cap="none" spc="0" normalizeH="0" baseline="0" noProof="0">
              <a:ln>
                <a:noFill/>
              </a:ln>
              <a:solidFill>
                <a:srgbClr val="FF0000"/>
              </a:solidFill>
              <a:effectLst/>
              <a:uLnTx/>
              <a:uFillTx/>
              <a:latin typeface="+mn-lt"/>
              <a:ea typeface="+mn-ea"/>
              <a:cs typeface="+mn-cs"/>
            </a:rPr>
            <a:t>年間所定労働日数</a:t>
          </a:r>
          <a:r>
            <a:rPr kumimoji="1" lang="en-US" altLang="ja-JP" sz="1000" b="0" i="0" u="none" strike="noStrike" kern="0" cap="none" spc="0" normalizeH="0" baseline="0" noProof="0">
              <a:ln>
                <a:noFill/>
              </a:ln>
              <a:solidFill>
                <a:srgbClr val="FF0000"/>
              </a:solidFill>
              <a:effectLst/>
              <a:uLnTx/>
              <a:uFillTx/>
              <a:latin typeface="+mn-lt"/>
              <a:ea typeface="+mn-ea"/>
              <a:cs typeface="+mn-cs"/>
            </a:rPr>
            <a:t>×</a:t>
          </a:r>
          <a:r>
            <a:rPr kumimoji="1" lang="ja-JP" altLang="ja-JP" sz="1000" b="0" i="0" u="none" strike="noStrike" kern="0" cap="none" spc="0" normalizeH="0" baseline="0" noProof="0">
              <a:ln>
                <a:noFill/>
              </a:ln>
              <a:solidFill>
                <a:srgbClr val="FF0000"/>
              </a:solidFill>
              <a:effectLst/>
              <a:uLnTx/>
              <a:uFillTx/>
              <a:latin typeface="+mn-lt"/>
              <a:ea typeface="+mn-ea"/>
              <a:cs typeface="+mn-cs"/>
            </a:rPr>
            <a:t>１日の所定労働時間</a:t>
          </a:r>
          <a:r>
            <a:rPr kumimoji="1" lang="en-US" altLang="ja-JP" sz="1000" b="0" i="0" u="none" strike="noStrike" kern="0" cap="none" spc="0" normalizeH="0" baseline="0" noProof="0">
              <a:ln>
                <a:noFill/>
              </a:ln>
              <a:solidFill>
                <a:srgbClr val="FF0000"/>
              </a:solidFill>
              <a:effectLst/>
              <a:uLnTx/>
              <a:uFillTx/>
              <a:latin typeface="+mn-lt"/>
              <a:ea typeface="+mn-ea"/>
              <a:cs typeface="+mn-cs"/>
            </a:rPr>
            <a:t>)÷12</a:t>
          </a:r>
          <a:r>
            <a:rPr kumimoji="1" lang="ja-JP" altLang="ja-JP" sz="1000" b="0" i="0" u="none" strike="noStrike" kern="0" cap="none" spc="0" normalizeH="0" baseline="0" noProof="0">
              <a:ln>
                <a:noFill/>
              </a:ln>
              <a:solidFill>
                <a:srgbClr val="FF0000"/>
              </a:solidFill>
              <a:effectLst/>
              <a:uLnTx/>
              <a:uFillTx/>
              <a:latin typeface="+mn-lt"/>
              <a:ea typeface="+mn-ea"/>
              <a:cs typeface="+mn-cs"/>
            </a:rPr>
            <a:t>か月</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歩合給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rgbClr val="5B9BD5"/>
              </a:solidFill>
              <a:effectLst/>
              <a:uLnTx/>
              <a:uFillTx/>
              <a:latin typeface="+mn-lt"/>
              <a:ea typeface="+mn-ea"/>
              <a:cs typeface="+mn-cs"/>
            </a:rPr>
            <a:t>月間総労働時間</a:t>
          </a:r>
          <a:endParaRPr kumimoji="0" lang="ja-JP" altLang="ja-JP" sz="1000" b="0" i="0" u="none" strike="noStrike" kern="0" cap="none" spc="0" normalizeH="0" baseline="0" noProof="0">
            <a:ln>
              <a:noFill/>
            </a:ln>
            <a:solidFill>
              <a:srgbClr val="5B9BD5"/>
            </a:solidFill>
            <a:effectLst/>
            <a:uLnTx/>
            <a:uFillTx/>
            <a:latin typeface="+mn-lt"/>
            <a:ea typeface="+mn-ea"/>
            <a:cs typeface="+mn-cs"/>
          </a:endParaRPr>
        </a:p>
      </xdr:txBody>
    </xdr:sp>
    <xdr:clientData/>
  </xdr:twoCellAnchor>
  <xdr:twoCellAnchor>
    <xdr:from>
      <xdr:col>30</xdr:col>
      <xdr:colOff>171450</xdr:colOff>
      <xdr:row>34</xdr:row>
      <xdr:rowOff>161924</xdr:rowOff>
    </xdr:from>
    <xdr:to>
      <xdr:col>37</xdr:col>
      <xdr:colOff>0</xdr:colOff>
      <xdr:row>46</xdr:row>
      <xdr:rowOff>133350</xdr:rowOff>
    </xdr:to>
    <xdr:sp macro="" textlink="">
      <xdr:nvSpPr>
        <xdr:cNvPr id="10" name="テキスト ボックス 9">
          <a:extLst>
            <a:ext uri="{FF2B5EF4-FFF2-40B4-BE49-F238E27FC236}">
              <a16:creationId xmlns:a16="http://schemas.microsoft.com/office/drawing/2014/main" id="{E4CA721E-9FC9-4319-86DC-91E0A6AEDE47}"/>
            </a:ext>
          </a:extLst>
        </xdr:cNvPr>
        <xdr:cNvSpPr txBox="1"/>
      </xdr:nvSpPr>
      <xdr:spPr>
        <a:xfrm>
          <a:off x="21135975" y="8467724"/>
          <a:ext cx="6124575" cy="28289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「課題見える化枠」①見える化を除くすべての枠について、事業実施期間内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見積日から実績報告提出日まで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に事業場内平均賃金（時給単価）を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円以上引き上げる必要があります。</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申請時</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「賃上げ予定表」に賃上げ前、賃上げ後（予定額）を入力のうえご提出ください。</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　　（実績報告時に本データを活用しますので、念のためデータ保存願います。）</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交付決定後（採択となった場合）の実績報告時</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申請時の「賃上げ予定表」の賃上げ後（予定額）について、</a:t>
          </a:r>
          <a:r>
            <a:rPr kumimoji="1" lang="ja-JP" altLang="ja-JP" sz="1100" b="1">
              <a:solidFill>
                <a:schemeClr val="dk1"/>
              </a:solidFill>
              <a:effectLst/>
              <a:latin typeface="+mn-lt"/>
              <a:ea typeface="+mn-ea"/>
              <a:cs typeface="+mn-cs"/>
            </a:rPr>
            <a:t>賃上げ後</a:t>
          </a:r>
          <a:r>
            <a:rPr kumimoji="1" lang="ja-JP" altLang="ja-JP" sz="1100">
              <a:solidFill>
                <a:schemeClr val="dk1"/>
              </a:solidFill>
              <a:effectLst/>
              <a:latin typeface="+mn-lt"/>
              <a:ea typeface="+mn-ea"/>
              <a:cs typeface="+mn-cs"/>
            </a:rPr>
            <a:t>の数値を上書き修正し実績報告時ご提出ください。</a:t>
          </a:r>
          <a:endParaRPr lang="ja-JP" altLang="ja-JP" sz="1000">
            <a:effectLst/>
          </a:endParaRPr>
        </a:p>
      </xdr:txBody>
    </xdr:sp>
    <xdr:clientData/>
  </xdr:twoCellAnchor>
  <xdr:twoCellAnchor>
    <xdr:from>
      <xdr:col>36</xdr:col>
      <xdr:colOff>1133475</xdr:colOff>
      <xdr:row>25</xdr:row>
      <xdr:rowOff>0</xdr:rowOff>
    </xdr:from>
    <xdr:to>
      <xdr:col>36</xdr:col>
      <xdr:colOff>1323975</xdr:colOff>
      <xdr:row>30</xdr:row>
      <xdr:rowOff>19050</xdr:rowOff>
    </xdr:to>
    <xdr:cxnSp macro="">
      <xdr:nvCxnSpPr>
        <xdr:cNvPr id="11" name="直線矢印コネクタ 10">
          <a:extLst>
            <a:ext uri="{FF2B5EF4-FFF2-40B4-BE49-F238E27FC236}">
              <a16:creationId xmlns:a16="http://schemas.microsoft.com/office/drawing/2014/main" id="{C5C8CCF6-5B0E-4D3A-BF6B-BAAD0F00BB46}"/>
            </a:ext>
          </a:extLst>
        </xdr:cNvPr>
        <xdr:cNvCxnSpPr/>
      </xdr:nvCxnSpPr>
      <xdr:spPr>
        <a:xfrm flipH="1" flipV="1">
          <a:off x="26536650" y="6134100"/>
          <a:ext cx="190500" cy="12287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752475</xdr:colOff>
      <xdr:row>5</xdr:row>
      <xdr:rowOff>66674</xdr:rowOff>
    </xdr:from>
    <xdr:to>
      <xdr:col>37</xdr:col>
      <xdr:colOff>28576</xdr:colOff>
      <xdr:row>8</xdr:row>
      <xdr:rowOff>66674</xdr:rowOff>
    </xdr:to>
    <xdr:sp macro="" textlink="">
      <xdr:nvSpPr>
        <xdr:cNvPr id="12" name="テキスト ボックス 11">
          <a:extLst>
            <a:ext uri="{FF2B5EF4-FFF2-40B4-BE49-F238E27FC236}">
              <a16:creationId xmlns:a16="http://schemas.microsoft.com/office/drawing/2014/main" id="{9028BF65-F57E-490D-A8C7-52F20B5352D7}"/>
            </a:ext>
          </a:extLst>
        </xdr:cNvPr>
        <xdr:cNvSpPr txBox="1"/>
      </xdr:nvSpPr>
      <xdr:spPr>
        <a:xfrm>
          <a:off x="23622000" y="1142999"/>
          <a:ext cx="3667126"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実績報告時令和</a:t>
          </a:r>
          <a:r>
            <a:rPr kumimoji="1" lang="en-US" altLang="ja-JP" sz="1000">
              <a:solidFill>
                <a:srgbClr val="FF0000"/>
              </a:solidFill>
            </a:rPr>
            <a:t>6</a:t>
          </a:r>
          <a:r>
            <a:rPr kumimoji="1" lang="ja-JP" altLang="en-US" sz="1000">
              <a:solidFill>
                <a:srgbClr val="FF0000"/>
              </a:solidFill>
            </a:rPr>
            <a:t>年</a:t>
          </a:r>
          <a:r>
            <a:rPr kumimoji="1" lang="en-US" altLang="ja-JP" sz="1000">
              <a:solidFill>
                <a:srgbClr val="FF0000"/>
              </a:solidFill>
            </a:rPr>
            <a:t>10</a:t>
          </a:r>
          <a:r>
            <a:rPr kumimoji="1" lang="ja-JP" altLang="en-US" sz="1000">
              <a:solidFill>
                <a:srgbClr val="FF0000"/>
              </a:solidFill>
            </a:rPr>
            <a:t>月以降の賃上げ後（実績）を入力の場合、富山県の地域別最低賃金を入力ください。</a:t>
          </a:r>
        </a:p>
      </xdr:txBody>
    </xdr:sp>
    <xdr:clientData/>
  </xdr:twoCellAnchor>
  <xdr:twoCellAnchor>
    <xdr:from>
      <xdr:col>35</xdr:col>
      <xdr:colOff>400050</xdr:colOff>
      <xdr:row>7</xdr:row>
      <xdr:rowOff>152400</xdr:rowOff>
    </xdr:from>
    <xdr:to>
      <xdr:col>36</xdr:col>
      <xdr:colOff>1495425</xdr:colOff>
      <xdr:row>17</xdr:row>
      <xdr:rowOff>123825</xdr:rowOff>
    </xdr:to>
    <xdr:cxnSp macro="">
      <xdr:nvCxnSpPr>
        <xdr:cNvPr id="13" name="直線矢印コネクタ 12">
          <a:extLst>
            <a:ext uri="{FF2B5EF4-FFF2-40B4-BE49-F238E27FC236}">
              <a16:creationId xmlns:a16="http://schemas.microsoft.com/office/drawing/2014/main" id="{C17C9C4C-44D8-4D26-864E-5B8E2DDE7A4C}"/>
            </a:ext>
          </a:extLst>
        </xdr:cNvPr>
        <xdr:cNvCxnSpPr/>
      </xdr:nvCxnSpPr>
      <xdr:spPr>
        <a:xfrm flipH="1" flipV="1">
          <a:off x="25098375" y="1676400"/>
          <a:ext cx="1800225" cy="21812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457200</xdr:colOff>
      <xdr:row>4</xdr:row>
      <xdr:rowOff>161925</xdr:rowOff>
    </xdr:from>
    <xdr:to>
      <xdr:col>36</xdr:col>
      <xdr:colOff>438150</xdr:colOff>
      <xdr:row>5</xdr:row>
      <xdr:rowOff>133350</xdr:rowOff>
    </xdr:to>
    <xdr:cxnSp macro="">
      <xdr:nvCxnSpPr>
        <xdr:cNvPr id="14" name="直線矢印コネクタ 13">
          <a:extLst>
            <a:ext uri="{FF2B5EF4-FFF2-40B4-BE49-F238E27FC236}">
              <a16:creationId xmlns:a16="http://schemas.microsoft.com/office/drawing/2014/main" id="{D09CF0A2-D8D0-468F-8222-25EE86F2987C}"/>
            </a:ext>
          </a:extLst>
        </xdr:cNvPr>
        <xdr:cNvCxnSpPr/>
      </xdr:nvCxnSpPr>
      <xdr:spPr>
        <a:xfrm flipV="1">
          <a:off x="25155525" y="990600"/>
          <a:ext cx="68580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57149</xdr:colOff>
      <xdr:row>9</xdr:row>
      <xdr:rowOff>171450</xdr:rowOff>
    </xdr:from>
    <xdr:to>
      <xdr:col>16</xdr:col>
      <xdr:colOff>1838324</xdr:colOff>
      <xdr:row>14</xdr:row>
      <xdr:rowOff>104775</xdr:rowOff>
    </xdr:to>
    <xdr:sp macro="" textlink="">
      <xdr:nvSpPr>
        <xdr:cNvPr id="15" name="テキスト ボックス 14">
          <a:extLst>
            <a:ext uri="{FF2B5EF4-FFF2-40B4-BE49-F238E27FC236}">
              <a16:creationId xmlns:a16="http://schemas.microsoft.com/office/drawing/2014/main" id="{54FF52D0-DA52-444C-8C63-1BB7A60C2A9D}"/>
            </a:ext>
          </a:extLst>
        </xdr:cNvPr>
        <xdr:cNvSpPr txBox="1"/>
      </xdr:nvSpPr>
      <xdr:spPr>
        <a:xfrm>
          <a:off x="11591924" y="2190750"/>
          <a:ext cx="1781175"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000">
              <a:solidFill>
                <a:srgbClr val="FF0000"/>
              </a:solidFill>
            </a:rPr>
            <a:t>実績報告時令和</a:t>
          </a:r>
          <a:r>
            <a:rPr kumimoji="1" lang="en-US" altLang="ja-JP" sz="1000">
              <a:solidFill>
                <a:srgbClr val="FF0000"/>
              </a:solidFill>
            </a:rPr>
            <a:t>6</a:t>
          </a:r>
          <a:r>
            <a:rPr kumimoji="1" lang="ja-JP" altLang="en-US" sz="1000">
              <a:solidFill>
                <a:srgbClr val="FF0000"/>
              </a:solidFill>
            </a:rPr>
            <a:t>年</a:t>
          </a:r>
          <a:r>
            <a:rPr kumimoji="1" lang="en-US" altLang="ja-JP" sz="1000">
              <a:solidFill>
                <a:srgbClr val="FF0000"/>
              </a:solidFill>
            </a:rPr>
            <a:t>10</a:t>
          </a:r>
          <a:r>
            <a:rPr kumimoji="1" lang="ja-JP" altLang="en-US" sz="1000">
              <a:solidFill>
                <a:srgbClr val="FF0000"/>
              </a:solidFill>
            </a:rPr>
            <a:t>月以降の賃上げ後</a:t>
          </a:r>
          <a:r>
            <a:rPr kumimoji="1" lang="en-US" altLang="ja-JP" sz="1000">
              <a:solidFill>
                <a:srgbClr val="FF0000"/>
              </a:solidFill>
            </a:rPr>
            <a:t>(</a:t>
          </a:r>
          <a:r>
            <a:rPr kumimoji="1" lang="ja-JP" altLang="en-US" sz="1000">
              <a:solidFill>
                <a:srgbClr val="FF0000"/>
              </a:solidFill>
            </a:rPr>
            <a:t>実績</a:t>
          </a:r>
          <a:r>
            <a:rPr kumimoji="1" lang="en-US" altLang="ja-JP" sz="1000">
              <a:solidFill>
                <a:srgbClr val="FF0000"/>
              </a:solidFill>
            </a:rPr>
            <a:t>)</a:t>
          </a:r>
          <a:r>
            <a:rPr kumimoji="1" lang="ja-JP" altLang="en-US" sz="1000">
              <a:solidFill>
                <a:srgbClr val="FF0000"/>
              </a:solidFill>
            </a:rPr>
            <a:t>を入力の場合、</a:t>
          </a:r>
          <a:endParaRPr kumimoji="1" lang="en-US" altLang="ja-JP" sz="1000">
            <a:solidFill>
              <a:srgbClr val="FF0000"/>
            </a:solidFill>
          </a:endParaRPr>
        </a:p>
        <a:p>
          <a:pPr algn="ctr"/>
          <a:r>
            <a:rPr kumimoji="1" lang="ja-JP" altLang="en-US" sz="1000" u="sng">
              <a:solidFill>
                <a:srgbClr val="FF0000"/>
              </a:solidFill>
            </a:rPr>
            <a:t>富山県の地域別最低賃金</a:t>
          </a:r>
          <a:endParaRPr kumimoji="1" lang="en-US" altLang="ja-JP" sz="1000" u="sng">
            <a:solidFill>
              <a:srgbClr val="FF0000"/>
            </a:solidFill>
          </a:endParaRPr>
        </a:p>
        <a:p>
          <a:pPr algn="ctr"/>
          <a:r>
            <a:rPr kumimoji="1" lang="ja-JP" altLang="en-US" sz="1000" u="sng">
              <a:solidFill>
                <a:srgbClr val="FF0000"/>
              </a:solidFill>
            </a:rPr>
            <a:t>（令和</a:t>
          </a:r>
          <a:r>
            <a:rPr kumimoji="1" lang="en-US" altLang="ja-JP" sz="1000" u="sng">
              <a:solidFill>
                <a:srgbClr val="FF0000"/>
              </a:solidFill>
            </a:rPr>
            <a:t>6</a:t>
          </a:r>
          <a:r>
            <a:rPr kumimoji="1" lang="ja-JP" altLang="en-US" sz="1000" u="sng">
              <a:solidFill>
                <a:srgbClr val="FF0000"/>
              </a:solidFill>
            </a:rPr>
            <a:t>年</a:t>
          </a:r>
          <a:r>
            <a:rPr kumimoji="1" lang="en-US" altLang="ja-JP" sz="1000" u="sng">
              <a:solidFill>
                <a:srgbClr val="FF0000"/>
              </a:solidFill>
            </a:rPr>
            <a:t>10</a:t>
          </a:r>
          <a:r>
            <a:rPr kumimoji="1" lang="ja-JP" altLang="en-US" sz="1000" u="sng">
              <a:solidFill>
                <a:srgbClr val="FF0000"/>
              </a:solidFill>
            </a:rPr>
            <a:t>月時点</a:t>
          </a:r>
          <a:r>
            <a:rPr kumimoji="1" lang="en-US" altLang="ja-JP" sz="1000" u="sng">
              <a:solidFill>
                <a:srgbClr val="FF0000"/>
              </a:solidFill>
            </a:rPr>
            <a:t>)</a:t>
          </a:r>
          <a:r>
            <a:rPr kumimoji="1" lang="ja-JP" altLang="en-US" sz="1000">
              <a:solidFill>
                <a:srgbClr val="FF0000"/>
              </a:solidFill>
            </a:rPr>
            <a:t>を</a:t>
          </a:r>
          <a:endParaRPr kumimoji="1" lang="en-US" altLang="ja-JP" sz="1000">
            <a:solidFill>
              <a:srgbClr val="FF0000"/>
            </a:solidFill>
          </a:endParaRPr>
        </a:p>
        <a:p>
          <a:pPr algn="ctr"/>
          <a:r>
            <a:rPr kumimoji="1" lang="ja-JP" altLang="en-US" sz="1000">
              <a:solidFill>
                <a:srgbClr val="FF0000"/>
              </a:solidFill>
            </a:rPr>
            <a:t>入力ください。</a:t>
          </a:r>
        </a:p>
      </xdr:txBody>
    </xdr:sp>
    <xdr:clientData/>
  </xdr:twoCellAnchor>
  <xdr:twoCellAnchor>
    <xdr:from>
      <xdr:col>21</xdr:col>
      <xdr:colOff>9525</xdr:colOff>
      <xdr:row>34</xdr:row>
      <xdr:rowOff>180974</xdr:rowOff>
    </xdr:from>
    <xdr:to>
      <xdr:col>29</xdr:col>
      <xdr:colOff>104775</xdr:colOff>
      <xdr:row>44</xdr:row>
      <xdr:rowOff>209550</xdr:rowOff>
    </xdr:to>
    <xdr:sp macro="" textlink="">
      <xdr:nvSpPr>
        <xdr:cNvPr id="16" name="テキスト ボックス 15">
          <a:extLst>
            <a:ext uri="{FF2B5EF4-FFF2-40B4-BE49-F238E27FC236}">
              <a16:creationId xmlns:a16="http://schemas.microsoft.com/office/drawing/2014/main" id="{53374EAB-7687-4C33-9CB6-E76527B9B8DB}"/>
            </a:ext>
          </a:extLst>
        </xdr:cNvPr>
        <xdr:cNvSpPr txBox="1"/>
      </xdr:nvSpPr>
      <xdr:spPr>
        <a:xfrm>
          <a:off x="14249400" y="8486774"/>
          <a:ext cx="6705600" cy="240982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事業場内平均賃金（時給単価）は毎月支払われる基本的な賃金で算出</a:t>
          </a:r>
          <a:endParaRPr kumimoji="1" lang="en-US" altLang="ja-JP" sz="900"/>
        </a:p>
        <a:p>
          <a:r>
            <a:rPr kumimoji="1" lang="ja-JP" altLang="en-US" sz="900"/>
            <a:t>具体的には、実際に支払われる賃金から以下の賃金を除外したものが対象</a:t>
          </a:r>
          <a:endParaRPr kumimoji="1" lang="en-US" altLang="ja-JP" sz="900"/>
        </a:p>
        <a:p>
          <a:r>
            <a:rPr kumimoji="1" lang="en-US" altLang="ja-JP" sz="900"/>
            <a:t>(1)</a:t>
          </a:r>
          <a:r>
            <a:rPr kumimoji="1" lang="ja-JP" altLang="en-US" sz="900"/>
            <a:t>臨時に支払われる賃金</a:t>
          </a:r>
          <a:endParaRPr kumimoji="1" lang="en-US" altLang="ja-JP" sz="900"/>
        </a:p>
        <a:p>
          <a:r>
            <a:rPr kumimoji="1" lang="en-US" altLang="ja-JP" sz="900"/>
            <a:t>(2)</a:t>
          </a:r>
          <a:r>
            <a:rPr kumimoji="1" lang="ja-JP" altLang="en-US" sz="900"/>
            <a:t>１箇月を超える期間ごとに支払われる賃金（賞与など）</a:t>
          </a:r>
          <a:endParaRPr kumimoji="1" lang="en-US" altLang="ja-JP" sz="900"/>
        </a:p>
        <a:p>
          <a:r>
            <a:rPr kumimoji="1" lang="en-US" altLang="ja-JP" sz="900"/>
            <a:t>(3)</a:t>
          </a:r>
          <a:r>
            <a:rPr kumimoji="1" lang="ja-JP" altLang="en-US" sz="900"/>
            <a:t>所定労働時間を超える時間の労働に対して支払われる賃金（時間外割増賃金など）</a:t>
          </a:r>
          <a:endParaRPr kumimoji="1" lang="en-US" altLang="ja-JP" sz="900"/>
        </a:p>
        <a:p>
          <a:r>
            <a:rPr kumimoji="1" lang="en-US" altLang="ja-JP" sz="900"/>
            <a:t>(4)</a:t>
          </a:r>
          <a:r>
            <a:rPr kumimoji="1" lang="ja-JP" altLang="en-US" sz="900"/>
            <a:t>所定労働日以外の日の労働に対して支払われる賃金（休日割増賃金など）</a:t>
          </a:r>
          <a:endParaRPr kumimoji="1" lang="en-US" altLang="ja-JP" sz="900"/>
        </a:p>
        <a:p>
          <a:r>
            <a:rPr kumimoji="1" lang="en-US" altLang="ja-JP" sz="900"/>
            <a:t>(5)</a:t>
          </a:r>
          <a:r>
            <a:rPr kumimoji="1" lang="ja-JP" altLang="en-US" sz="900"/>
            <a:t>午後</a:t>
          </a:r>
          <a:r>
            <a:rPr kumimoji="1" lang="en-US" altLang="ja-JP" sz="900"/>
            <a:t>10</a:t>
          </a:r>
          <a:r>
            <a:rPr kumimoji="1" lang="ja-JP" altLang="en-US" sz="900"/>
            <a:t>時から午前５時までの間の労働に対して支払われる賃金のうち、通常の労働時間の賃金の計算額を超える部分（深夜割増賃金など）</a:t>
          </a:r>
          <a:endParaRPr kumimoji="1" lang="en-US" altLang="ja-JP" sz="900"/>
        </a:p>
        <a:p>
          <a:r>
            <a:rPr kumimoji="1" lang="en-US" altLang="ja-JP" sz="900"/>
            <a:t>(6)</a:t>
          </a:r>
          <a:r>
            <a:rPr kumimoji="1" lang="ja-JP" altLang="en-US" sz="900"/>
            <a:t>精皆勤手当、通勤手当及び家族手当</a:t>
          </a:r>
          <a:endParaRPr kumimoji="1" lang="en-US" altLang="ja-JP" sz="900"/>
        </a:p>
        <a:p>
          <a:endParaRPr kumimoji="1" lang="ja-JP" altLang="en-US" sz="1000"/>
        </a:p>
      </xdr:txBody>
    </xdr:sp>
    <xdr:clientData/>
  </xdr:twoCellAnchor>
  <xdr:twoCellAnchor>
    <xdr:from>
      <xdr:col>16</xdr:col>
      <xdr:colOff>895350</xdr:colOff>
      <xdr:row>8</xdr:row>
      <xdr:rowOff>180975</xdr:rowOff>
    </xdr:from>
    <xdr:to>
      <xdr:col>16</xdr:col>
      <xdr:colOff>1009650</xdr:colOff>
      <xdr:row>12</xdr:row>
      <xdr:rowOff>161925</xdr:rowOff>
    </xdr:to>
    <xdr:cxnSp macro="">
      <xdr:nvCxnSpPr>
        <xdr:cNvPr id="17" name="直線矢印コネクタ 16">
          <a:extLst>
            <a:ext uri="{FF2B5EF4-FFF2-40B4-BE49-F238E27FC236}">
              <a16:creationId xmlns:a16="http://schemas.microsoft.com/office/drawing/2014/main" id="{BC911DE4-F4BA-4667-94F4-B318DDBE286B}"/>
            </a:ext>
          </a:extLst>
        </xdr:cNvPr>
        <xdr:cNvCxnSpPr/>
      </xdr:nvCxnSpPr>
      <xdr:spPr>
        <a:xfrm flipH="1" flipV="1">
          <a:off x="12430125" y="1952625"/>
          <a:ext cx="114300" cy="914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14</xdr:row>
      <xdr:rowOff>38100</xdr:rowOff>
    </xdr:from>
    <xdr:to>
      <xdr:col>11</xdr:col>
      <xdr:colOff>180975</xdr:colOff>
      <xdr:row>18</xdr:row>
      <xdr:rowOff>504825</xdr:rowOff>
    </xdr:to>
    <xdr:grpSp>
      <xdr:nvGrpSpPr>
        <xdr:cNvPr id="18" name="グループ化 17">
          <a:extLst>
            <a:ext uri="{FF2B5EF4-FFF2-40B4-BE49-F238E27FC236}">
              <a16:creationId xmlns:a16="http://schemas.microsoft.com/office/drawing/2014/main" id="{D9C11C68-1953-4033-80D5-EDEFA1DB237F}"/>
            </a:ext>
          </a:extLst>
        </xdr:cNvPr>
        <xdr:cNvGrpSpPr/>
      </xdr:nvGrpSpPr>
      <xdr:grpSpPr>
        <a:xfrm>
          <a:off x="962025" y="3676650"/>
          <a:ext cx="6972300" cy="1466850"/>
          <a:chOff x="962025" y="3143250"/>
          <a:chExt cx="6972300" cy="1466850"/>
        </a:xfrm>
      </xdr:grpSpPr>
      <xdr:cxnSp macro="">
        <xdr:nvCxnSpPr>
          <xdr:cNvPr id="19" name="直線コネクタ 18">
            <a:extLst>
              <a:ext uri="{FF2B5EF4-FFF2-40B4-BE49-F238E27FC236}">
                <a16:creationId xmlns:a16="http://schemas.microsoft.com/office/drawing/2014/main" id="{8DB82CE9-E4D4-4B01-3BF6-355FD3AD2C31}"/>
              </a:ext>
            </a:extLst>
          </xdr:cNvPr>
          <xdr:cNvCxnSpPr/>
        </xdr:nvCxnSpPr>
        <xdr:spPr>
          <a:xfrm>
            <a:off x="962025" y="3143250"/>
            <a:ext cx="6496050"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A0DCAE9A-FF17-36C9-04BF-A08F34D4259C}"/>
              </a:ext>
            </a:extLst>
          </xdr:cNvPr>
          <xdr:cNvCxnSpPr/>
        </xdr:nvCxnSpPr>
        <xdr:spPr>
          <a:xfrm>
            <a:off x="7448550" y="3152775"/>
            <a:ext cx="485775" cy="14573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142875</xdr:colOff>
      <xdr:row>14</xdr:row>
      <xdr:rowOff>133350</xdr:rowOff>
    </xdr:from>
    <xdr:to>
      <xdr:col>1</xdr:col>
      <xdr:colOff>133350</xdr:colOff>
      <xdr:row>18</xdr:row>
      <xdr:rowOff>504825</xdr:rowOff>
    </xdr:to>
    <xdr:grpSp>
      <xdr:nvGrpSpPr>
        <xdr:cNvPr id="21" name="グループ化 20">
          <a:extLst>
            <a:ext uri="{FF2B5EF4-FFF2-40B4-BE49-F238E27FC236}">
              <a16:creationId xmlns:a16="http://schemas.microsoft.com/office/drawing/2014/main" id="{0ED95AEF-BB87-409D-8671-674D462775AD}"/>
            </a:ext>
          </a:extLst>
        </xdr:cNvPr>
        <xdr:cNvGrpSpPr/>
      </xdr:nvGrpSpPr>
      <xdr:grpSpPr>
        <a:xfrm>
          <a:off x="142875" y="3771900"/>
          <a:ext cx="219075" cy="1371600"/>
          <a:chOff x="114300" y="3257550"/>
          <a:chExt cx="219075" cy="1371600"/>
        </a:xfrm>
      </xdr:grpSpPr>
      <xdr:grpSp>
        <xdr:nvGrpSpPr>
          <xdr:cNvPr id="22" name="グループ化 21">
            <a:extLst>
              <a:ext uri="{FF2B5EF4-FFF2-40B4-BE49-F238E27FC236}">
                <a16:creationId xmlns:a16="http://schemas.microsoft.com/office/drawing/2014/main" id="{A7734492-BA10-B8E4-EE8D-7DECA1CAD259}"/>
              </a:ext>
            </a:extLst>
          </xdr:cNvPr>
          <xdr:cNvGrpSpPr/>
        </xdr:nvGrpSpPr>
        <xdr:grpSpPr>
          <a:xfrm>
            <a:off x="114300" y="3257550"/>
            <a:ext cx="66675" cy="1162050"/>
            <a:chOff x="114300" y="3267075"/>
            <a:chExt cx="66675" cy="1162050"/>
          </a:xfrm>
        </xdr:grpSpPr>
        <xdr:cxnSp macro="">
          <xdr:nvCxnSpPr>
            <xdr:cNvPr id="24" name="直線コネクタ 23">
              <a:extLst>
                <a:ext uri="{FF2B5EF4-FFF2-40B4-BE49-F238E27FC236}">
                  <a16:creationId xmlns:a16="http://schemas.microsoft.com/office/drawing/2014/main" id="{682F050D-61AC-B36B-D329-9AB9D3199B75}"/>
                </a:ext>
              </a:extLst>
            </xdr:cNvPr>
            <xdr:cNvCxnSpPr/>
          </xdr:nvCxnSpPr>
          <xdr:spPr>
            <a:xfrm flipH="1">
              <a:off x="123825" y="3276600"/>
              <a:ext cx="5715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6C28F193-4190-3890-37A8-0D348488B75F}"/>
                </a:ext>
              </a:extLst>
            </xdr:cNvPr>
            <xdr:cNvCxnSpPr/>
          </xdr:nvCxnSpPr>
          <xdr:spPr>
            <a:xfrm>
              <a:off x="114300" y="3267075"/>
              <a:ext cx="0" cy="11620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3" name="直線矢印コネクタ 22">
            <a:extLst>
              <a:ext uri="{FF2B5EF4-FFF2-40B4-BE49-F238E27FC236}">
                <a16:creationId xmlns:a16="http://schemas.microsoft.com/office/drawing/2014/main" id="{8C162CFD-471F-44F8-4001-FD6911F5E786}"/>
              </a:ext>
            </a:extLst>
          </xdr:cNvPr>
          <xdr:cNvCxnSpPr/>
        </xdr:nvCxnSpPr>
        <xdr:spPr>
          <a:xfrm>
            <a:off x="114300" y="4410075"/>
            <a:ext cx="219075" cy="2190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28575</xdr:colOff>
      <xdr:row>14</xdr:row>
      <xdr:rowOff>47625</xdr:rowOff>
    </xdr:from>
    <xdr:to>
      <xdr:col>30</xdr:col>
      <xdr:colOff>485775</xdr:colOff>
      <xdr:row>14</xdr:row>
      <xdr:rowOff>57150</xdr:rowOff>
    </xdr:to>
    <xdr:cxnSp macro="">
      <xdr:nvCxnSpPr>
        <xdr:cNvPr id="26" name="直線コネクタ 25">
          <a:extLst>
            <a:ext uri="{FF2B5EF4-FFF2-40B4-BE49-F238E27FC236}">
              <a16:creationId xmlns:a16="http://schemas.microsoft.com/office/drawing/2014/main" id="{C08EB1B9-4369-4FE8-A895-3901141CBD64}"/>
            </a:ext>
          </a:extLst>
        </xdr:cNvPr>
        <xdr:cNvCxnSpPr/>
      </xdr:nvCxnSpPr>
      <xdr:spPr>
        <a:xfrm>
          <a:off x="14954250" y="3219450"/>
          <a:ext cx="6496050"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476250</xdr:colOff>
      <xdr:row>14</xdr:row>
      <xdr:rowOff>66675</xdr:rowOff>
    </xdr:from>
    <xdr:to>
      <xdr:col>31</xdr:col>
      <xdr:colOff>171450</xdr:colOff>
      <xdr:row>18</xdr:row>
      <xdr:rowOff>514350</xdr:rowOff>
    </xdr:to>
    <xdr:cxnSp macro="">
      <xdr:nvCxnSpPr>
        <xdr:cNvPr id="27" name="直線矢印コネクタ 26">
          <a:extLst>
            <a:ext uri="{FF2B5EF4-FFF2-40B4-BE49-F238E27FC236}">
              <a16:creationId xmlns:a16="http://schemas.microsoft.com/office/drawing/2014/main" id="{CF1CC0E3-4877-497A-BAB3-E28AB8195010}"/>
            </a:ext>
          </a:extLst>
        </xdr:cNvPr>
        <xdr:cNvCxnSpPr/>
      </xdr:nvCxnSpPr>
      <xdr:spPr>
        <a:xfrm>
          <a:off x="21440775" y="3238500"/>
          <a:ext cx="381000" cy="14478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142875</xdr:colOff>
      <xdr:row>14</xdr:row>
      <xdr:rowOff>123825</xdr:rowOff>
    </xdr:from>
    <xdr:to>
      <xdr:col>21</xdr:col>
      <xdr:colOff>133350</xdr:colOff>
      <xdr:row>18</xdr:row>
      <xdr:rowOff>495300</xdr:rowOff>
    </xdr:to>
    <xdr:grpSp>
      <xdr:nvGrpSpPr>
        <xdr:cNvPr id="28" name="グループ化 27">
          <a:extLst>
            <a:ext uri="{FF2B5EF4-FFF2-40B4-BE49-F238E27FC236}">
              <a16:creationId xmlns:a16="http://schemas.microsoft.com/office/drawing/2014/main" id="{11CEB519-2BEA-4CFE-9AED-38C2230E1352}"/>
            </a:ext>
          </a:extLst>
        </xdr:cNvPr>
        <xdr:cNvGrpSpPr/>
      </xdr:nvGrpSpPr>
      <xdr:grpSpPr>
        <a:xfrm>
          <a:off x="14154150" y="3762375"/>
          <a:ext cx="219075" cy="1371600"/>
          <a:chOff x="114300" y="3257550"/>
          <a:chExt cx="219075" cy="1371600"/>
        </a:xfrm>
      </xdr:grpSpPr>
      <xdr:grpSp>
        <xdr:nvGrpSpPr>
          <xdr:cNvPr id="29" name="グループ化 28">
            <a:extLst>
              <a:ext uri="{FF2B5EF4-FFF2-40B4-BE49-F238E27FC236}">
                <a16:creationId xmlns:a16="http://schemas.microsoft.com/office/drawing/2014/main" id="{7EB1D9DC-ED2D-D959-EB69-7C0793F17556}"/>
              </a:ext>
            </a:extLst>
          </xdr:cNvPr>
          <xdr:cNvGrpSpPr/>
        </xdr:nvGrpSpPr>
        <xdr:grpSpPr>
          <a:xfrm>
            <a:off x="114300" y="3257550"/>
            <a:ext cx="66675" cy="1162050"/>
            <a:chOff x="114300" y="3267075"/>
            <a:chExt cx="66675" cy="1162050"/>
          </a:xfrm>
        </xdr:grpSpPr>
        <xdr:cxnSp macro="">
          <xdr:nvCxnSpPr>
            <xdr:cNvPr id="31" name="直線コネクタ 30">
              <a:extLst>
                <a:ext uri="{FF2B5EF4-FFF2-40B4-BE49-F238E27FC236}">
                  <a16:creationId xmlns:a16="http://schemas.microsoft.com/office/drawing/2014/main" id="{7E011026-0417-423E-05F2-D4BDC98FFBA3}"/>
                </a:ext>
              </a:extLst>
            </xdr:cNvPr>
            <xdr:cNvCxnSpPr/>
          </xdr:nvCxnSpPr>
          <xdr:spPr>
            <a:xfrm flipH="1">
              <a:off x="123825" y="3276600"/>
              <a:ext cx="5715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ACB5B836-BCE4-EE84-9C9C-FE16C1522D59}"/>
                </a:ext>
              </a:extLst>
            </xdr:cNvPr>
            <xdr:cNvCxnSpPr/>
          </xdr:nvCxnSpPr>
          <xdr:spPr>
            <a:xfrm>
              <a:off x="114300" y="3267075"/>
              <a:ext cx="0" cy="11620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0" name="直線矢印コネクタ 29">
            <a:extLst>
              <a:ext uri="{FF2B5EF4-FFF2-40B4-BE49-F238E27FC236}">
                <a16:creationId xmlns:a16="http://schemas.microsoft.com/office/drawing/2014/main" id="{05713916-F5A0-6900-8C03-F0663D66AEBF}"/>
              </a:ext>
            </a:extLst>
          </xdr:cNvPr>
          <xdr:cNvCxnSpPr/>
        </xdr:nvCxnSpPr>
        <xdr:spPr>
          <a:xfrm>
            <a:off x="114300" y="4410075"/>
            <a:ext cx="219075" cy="2190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171449</xdr:colOff>
      <xdr:row>2</xdr:row>
      <xdr:rowOff>38100</xdr:rowOff>
    </xdr:from>
    <xdr:to>
      <xdr:col>13</xdr:col>
      <xdr:colOff>733424</xdr:colOff>
      <xdr:row>2</xdr:row>
      <xdr:rowOff>276224</xdr:rowOff>
    </xdr:to>
    <xdr:sp macro="" textlink="">
      <xdr:nvSpPr>
        <xdr:cNvPr id="34" name="テキスト ボックス 33">
          <a:extLst>
            <a:ext uri="{FF2B5EF4-FFF2-40B4-BE49-F238E27FC236}">
              <a16:creationId xmlns:a16="http://schemas.microsoft.com/office/drawing/2014/main" id="{2467EC12-400B-43D2-8083-33B3000A5190}"/>
            </a:ext>
          </a:extLst>
        </xdr:cNvPr>
        <xdr:cNvSpPr txBox="1"/>
      </xdr:nvSpPr>
      <xdr:spPr>
        <a:xfrm>
          <a:off x="171449" y="276225"/>
          <a:ext cx="9591675" cy="23812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ctr"/>
        <a:lstStyle/>
        <a:p>
          <a:pPr algn="ctr"/>
          <a:r>
            <a:rPr kumimoji="1" lang="ja-JP" altLang="en-US" sz="1100" b="1">
              <a:solidFill>
                <a:srgbClr val="FF0000"/>
              </a:solidFill>
            </a:rPr>
            <a:t>必須要件：事業実施期間内に事業場内賃金（時給単価）の平均を１０円以上引き上げること</a:t>
          </a:r>
          <a:r>
            <a:rPr kumimoji="1" lang="en-US" altLang="ja-JP" sz="1100" b="1">
              <a:solidFill>
                <a:srgbClr val="FF0000"/>
              </a:solidFill>
            </a:rPr>
            <a:t>※</a:t>
          </a:r>
          <a:r>
            <a:rPr kumimoji="1" lang="ja-JP" altLang="en-US" sz="1100" b="1">
              <a:solidFill>
                <a:srgbClr val="FF0000"/>
              </a:solidFill>
            </a:rPr>
            <a:t>「課題見える化枠（①見える化）」を除く全枠</a:t>
          </a:r>
          <a:endParaRPr kumimoji="1" lang="en-US" altLang="ja-JP" sz="1100" b="1">
            <a:solidFill>
              <a:srgbClr val="FF0000"/>
            </a:solidFill>
          </a:endParaRPr>
        </a:p>
      </xdr:txBody>
    </xdr:sp>
    <xdr:clientData/>
  </xdr:twoCellAnchor>
  <xdr:twoCellAnchor>
    <xdr:from>
      <xdr:col>22</xdr:col>
      <xdr:colOff>161924</xdr:colOff>
      <xdr:row>11</xdr:row>
      <xdr:rowOff>114300</xdr:rowOff>
    </xdr:from>
    <xdr:to>
      <xdr:col>31</xdr:col>
      <xdr:colOff>628649</xdr:colOff>
      <xdr:row>13</xdr:row>
      <xdr:rowOff>123825</xdr:rowOff>
    </xdr:to>
    <xdr:sp macro="" textlink="">
      <xdr:nvSpPr>
        <xdr:cNvPr id="35" name="テキスト ボックス 34">
          <a:extLst>
            <a:ext uri="{FF2B5EF4-FFF2-40B4-BE49-F238E27FC236}">
              <a16:creationId xmlns:a16="http://schemas.microsoft.com/office/drawing/2014/main" id="{599AA533-C76D-46AE-A114-1A00B657146F}"/>
            </a:ext>
          </a:extLst>
        </xdr:cNvPr>
        <xdr:cNvSpPr txBox="1"/>
      </xdr:nvSpPr>
      <xdr:spPr>
        <a:xfrm>
          <a:off x="15087599" y="2600325"/>
          <a:ext cx="7191375" cy="44767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t"/>
        <a:lstStyle/>
        <a:p>
          <a:r>
            <a:rPr kumimoji="1" lang="ja-JP" altLang="ja-JP" sz="1100" b="0">
              <a:solidFill>
                <a:srgbClr val="FF0000"/>
              </a:solidFill>
              <a:effectLst/>
              <a:latin typeface="+mn-lt"/>
              <a:ea typeface="+mn-ea"/>
              <a:cs typeface="+mn-cs"/>
            </a:rPr>
            <a:t>事業実施期間内に事業場内</a:t>
          </a:r>
          <a:r>
            <a:rPr kumimoji="1" lang="ja-JP" altLang="en-US" sz="1100" b="0">
              <a:solidFill>
                <a:srgbClr val="FF0000"/>
              </a:solidFill>
              <a:effectLst/>
              <a:latin typeface="+mn-lt"/>
              <a:ea typeface="+mn-ea"/>
              <a:cs typeface="+mn-cs"/>
            </a:rPr>
            <a:t>平均</a:t>
          </a:r>
          <a:r>
            <a:rPr kumimoji="1" lang="ja-JP" altLang="ja-JP" sz="1100" b="0">
              <a:solidFill>
                <a:srgbClr val="FF0000"/>
              </a:solidFill>
              <a:effectLst/>
              <a:latin typeface="+mn-lt"/>
              <a:ea typeface="+mn-ea"/>
              <a:cs typeface="+mn-cs"/>
            </a:rPr>
            <a:t>賃金（時給単価）を１０円以上引き上げることが必須要件であり、</a:t>
          </a:r>
          <a:endParaRPr lang="ja-JP" altLang="ja-JP">
            <a:solidFill>
              <a:srgbClr val="FF0000"/>
            </a:solidFill>
            <a:effectLst/>
          </a:endParaRPr>
        </a:p>
        <a:p>
          <a:r>
            <a:rPr kumimoji="1" lang="ja-JP" altLang="ja-JP" sz="1100" b="0">
              <a:solidFill>
                <a:srgbClr val="FF0000"/>
              </a:solidFill>
              <a:effectLst/>
              <a:latin typeface="+mn-lt"/>
              <a:ea typeface="+mn-ea"/>
              <a:cs typeface="+mn-cs"/>
            </a:rPr>
            <a:t>実績報告時の賃上げ額について、申請時点の賃上げ予定額との変動が生じたとしても問題はございません。</a:t>
          </a:r>
          <a:endParaRPr lang="ja-JP" altLang="ja-JP">
            <a:solidFill>
              <a:srgbClr val="FF0000"/>
            </a:solidFill>
            <a:effectLst/>
          </a:endParaRPr>
        </a:p>
      </xdr:txBody>
    </xdr:sp>
    <xdr:clientData/>
  </xdr:twoCellAnchor>
  <xdr:twoCellAnchor>
    <xdr:from>
      <xdr:col>2</xdr:col>
      <xdr:colOff>0</xdr:colOff>
      <xdr:row>12</xdr:row>
      <xdr:rowOff>0</xdr:rowOff>
    </xdr:from>
    <xdr:to>
      <xdr:col>12</xdr:col>
      <xdr:colOff>415924</xdr:colOff>
      <xdr:row>13</xdr:row>
      <xdr:rowOff>212724</xdr:rowOff>
    </xdr:to>
    <xdr:sp macro="" textlink="">
      <xdr:nvSpPr>
        <xdr:cNvPr id="36" name="テキスト ボックス 35">
          <a:extLst>
            <a:ext uri="{FF2B5EF4-FFF2-40B4-BE49-F238E27FC236}">
              <a16:creationId xmlns:a16="http://schemas.microsoft.com/office/drawing/2014/main" id="{81056269-CAA7-4A10-B716-FA7ACA214516}"/>
            </a:ext>
          </a:extLst>
        </xdr:cNvPr>
        <xdr:cNvSpPr txBox="1"/>
      </xdr:nvSpPr>
      <xdr:spPr>
        <a:xfrm>
          <a:off x="927100" y="3213100"/>
          <a:ext cx="7934324" cy="42862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t"/>
        <a:lstStyle/>
        <a:p>
          <a:r>
            <a:rPr kumimoji="1" lang="ja-JP" altLang="ja-JP" sz="1100" b="0">
              <a:solidFill>
                <a:srgbClr val="FF0000"/>
              </a:solidFill>
              <a:effectLst/>
              <a:latin typeface="+mn-lt"/>
              <a:ea typeface="+mn-ea"/>
              <a:cs typeface="+mn-cs"/>
            </a:rPr>
            <a:t>事業実施期間内</a:t>
          </a:r>
          <a:r>
            <a:rPr kumimoji="1" lang="ja-JP" altLang="en-US" sz="1100" b="0">
              <a:solidFill>
                <a:srgbClr val="FF0000"/>
              </a:solidFill>
              <a:effectLst/>
              <a:latin typeface="+mn-lt"/>
              <a:ea typeface="+mn-ea"/>
              <a:cs typeface="+mn-cs"/>
            </a:rPr>
            <a:t>（見積日から実績報告提出日まで）</a:t>
          </a:r>
          <a:r>
            <a:rPr kumimoji="1" lang="ja-JP" altLang="ja-JP" sz="1100" b="0">
              <a:solidFill>
                <a:srgbClr val="FF0000"/>
              </a:solidFill>
              <a:effectLst/>
              <a:latin typeface="+mn-lt"/>
              <a:ea typeface="+mn-ea"/>
              <a:cs typeface="+mn-cs"/>
            </a:rPr>
            <a:t>に事業場内賃金（時給単価）の平均を１０円以上引き上げることが必須要件であり、</a:t>
          </a:r>
          <a:r>
            <a:rPr kumimoji="1" lang="ja-JP" altLang="en-US" sz="1100" b="0">
              <a:solidFill>
                <a:srgbClr val="FF0000"/>
              </a:solidFill>
              <a:effectLst/>
              <a:latin typeface="+mn-lt"/>
              <a:ea typeface="+mn-ea"/>
              <a:cs typeface="+mn-cs"/>
            </a:rPr>
            <a:t>実績報告時の賃上げ額について、</a:t>
          </a:r>
          <a:r>
            <a:rPr kumimoji="1" lang="ja-JP" altLang="ja-JP" sz="1100" b="0">
              <a:solidFill>
                <a:srgbClr val="FF0000"/>
              </a:solidFill>
              <a:effectLst/>
              <a:latin typeface="+mn-lt"/>
              <a:ea typeface="+mn-ea"/>
              <a:cs typeface="+mn-cs"/>
            </a:rPr>
            <a:t>申請</a:t>
          </a:r>
          <a:r>
            <a:rPr kumimoji="1" lang="ja-JP" altLang="en-US" sz="1100" b="0">
              <a:solidFill>
                <a:srgbClr val="FF0000"/>
              </a:solidFill>
              <a:effectLst/>
              <a:latin typeface="+mn-lt"/>
              <a:ea typeface="+mn-ea"/>
              <a:cs typeface="+mn-cs"/>
            </a:rPr>
            <a:t>時点の</a:t>
          </a:r>
          <a:r>
            <a:rPr kumimoji="1" lang="ja-JP" altLang="ja-JP" sz="1100" b="0">
              <a:solidFill>
                <a:srgbClr val="FF0000"/>
              </a:solidFill>
              <a:effectLst/>
              <a:latin typeface="+mn-lt"/>
              <a:ea typeface="+mn-ea"/>
              <a:cs typeface="+mn-cs"/>
            </a:rPr>
            <a:t>賃上げ予定額</a:t>
          </a:r>
          <a:r>
            <a:rPr kumimoji="1" lang="ja-JP" altLang="en-US" sz="1100" b="0">
              <a:solidFill>
                <a:srgbClr val="FF0000"/>
              </a:solidFill>
              <a:effectLst/>
              <a:latin typeface="+mn-lt"/>
              <a:ea typeface="+mn-ea"/>
              <a:cs typeface="+mn-cs"/>
            </a:rPr>
            <a:t>との</a:t>
          </a:r>
          <a:r>
            <a:rPr kumimoji="1" lang="ja-JP" altLang="ja-JP" sz="1100" b="0">
              <a:solidFill>
                <a:srgbClr val="FF0000"/>
              </a:solidFill>
              <a:effectLst/>
              <a:latin typeface="+mn-lt"/>
              <a:ea typeface="+mn-ea"/>
              <a:cs typeface="+mn-cs"/>
            </a:rPr>
            <a:t>変動</a:t>
          </a:r>
          <a:r>
            <a:rPr kumimoji="1" lang="ja-JP" altLang="en-US" sz="1100" b="0">
              <a:solidFill>
                <a:srgbClr val="FF0000"/>
              </a:solidFill>
              <a:effectLst/>
              <a:latin typeface="+mn-lt"/>
              <a:ea typeface="+mn-ea"/>
              <a:cs typeface="+mn-cs"/>
            </a:rPr>
            <a:t>が生じたとしても</a:t>
          </a:r>
          <a:r>
            <a:rPr kumimoji="1" lang="ja-JP" altLang="ja-JP" sz="1100" b="0">
              <a:solidFill>
                <a:srgbClr val="FF0000"/>
              </a:solidFill>
              <a:effectLst/>
              <a:latin typeface="+mn-lt"/>
              <a:ea typeface="+mn-ea"/>
              <a:cs typeface="+mn-cs"/>
            </a:rPr>
            <a:t>問題</a:t>
          </a:r>
          <a:r>
            <a:rPr kumimoji="1" lang="ja-JP" altLang="en-US" sz="1100" b="0">
              <a:solidFill>
                <a:srgbClr val="FF0000"/>
              </a:solidFill>
              <a:effectLst/>
              <a:latin typeface="+mn-lt"/>
              <a:ea typeface="+mn-ea"/>
              <a:cs typeface="+mn-cs"/>
            </a:rPr>
            <a:t>は</a:t>
          </a:r>
          <a:r>
            <a:rPr kumimoji="1" lang="ja-JP" altLang="ja-JP" sz="1100" b="0">
              <a:solidFill>
                <a:srgbClr val="FF0000"/>
              </a:solidFill>
              <a:effectLst/>
              <a:latin typeface="+mn-lt"/>
              <a:ea typeface="+mn-ea"/>
              <a:cs typeface="+mn-cs"/>
            </a:rPr>
            <a:t>ございません。</a:t>
          </a:r>
          <a:endParaRPr lang="ja-JP" altLang="ja-JP">
            <a:solidFill>
              <a:srgbClr val="FF0000"/>
            </a:solidFill>
            <a:effectLst/>
          </a:endParaRPr>
        </a:p>
      </xdr:txBody>
    </xdr:sp>
    <xdr:clientData/>
  </xdr:twoCellAnchor>
  <xdr:twoCellAnchor>
    <xdr:from>
      <xdr:col>36</xdr:col>
      <xdr:colOff>0</xdr:colOff>
      <xdr:row>30</xdr:row>
      <xdr:rowOff>0</xdr:rowOff>
    </xdr:from>
    <xdr:to>
      <xdr:col>36</xdr:col>
      <xdr:colOff>1781175</xdr:colOff>
      <xdr:row>33</xdr:row>
      <xdr:rowOff>161925</xdr:rowOff>
    </xdr:to>
    <xdr:sp macro="" textlink="">
      <xdr:nvSpPr>
        <xdr:cNvPr id="33" name="テキスト ボックス 32">
          <a:extLst>
            <a:ext uri="{FF2B5EF4-FFF2-40B4-BE49-F238E27FC236}">
              <a16:creationId xmlns:a16="http://schemas.microsoft.com/office/drawing/2014/main" id="{EF7FDFE0-9F38-4975-842F-694643BD0273}"/>
            </a:ext>
          </a:extLst>
        </xdr:cNvPr>
        <xdr:cNvSpPr txBox="1"/>
      </xdr:nvSpPr>
      <xdr:spPr>
        <a:xfrm>
          <a:off x="25403175" y="7810500"/>
          <a:ext cx="1781175" cy="8763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（申請時）最低賃金を下回っていた場合、賃金について最低賃金</a:t>
          </a:r>
          <a:r>
            <a:rPr kumimoji="1" lang="en-US" altLang="ja-JP" sz="800">
              <a:solidFill>
                <a:srgbClr val="FF0000"/>
              </a:solidFill>
            </a:rPr>
            <a:t>(948</a:t>
          </a:r>
          <a:r>
            <a:rPr kumimoji="1" lang="ja-JP" altLang="en-US" sz="800">
              <a:solidFill>
                <a:srgbClr val="FF0000"/>
              </a:solidFill>
            </a:rPr>
            <a:t>円）以上に見直したうえ、申請してください。</a:t>
          </a:r>
          <a:endParaRPr kumimoji="1" lang="en-US" altLang="ja-JP" sz="8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133349</xdr:colOff>
      <xdr:row>3</xdr:row>
      <xdr:rowOff>38101</xdr:rowOff>
    </xdr:from>
    <xdr:to>
      <xdr:col>12</xdr:col>
      <xdr:colOff>523874</xdr:colOff>
      <xdr:row>11</xdr:row>
      <xdr:rowOff>180976</xdr:rowOff>
    </xdr:to>
    <xdr:sp macro="" textlink="">
      <xdr:nvSpPr>
        <xdr:cNvPr id="2" name="テキスト ボックス 1">
          <a:extLst>
            <a:ext uri="{FF2B5EF4-FFF2-40B4-BE49-F238E27FC236}">
              <a16:creationId xmlns:a16="http://schemas.microsoft.com/office/drawing/2014/main" id="{FFD48710-4E23-422C-B32B-195782C0F3CD}"/>
            </a:ext>
          </a:extLst>
        </xdr:cNvPr>
        <xdr:cNvSpPr txBox="1"/>
      </xdr:nvSpPr>
      <xdr:spPr>
        <a:xfrm>
          <a:off x="361949" y="619126"/>
          <a:ext cx="8601075"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雇用形態ごとの時給単価の算出について</a:t>
          </a:r>
          <a:r>
            <a:rPr kumimoji="1" lang="ja-JP" altLang="en-US" sz="1050" b="0"/>
            <a:t>（雇用形態ごとの所定労働時間については、</a:t>
          </a:r>
          <a:r>
            <a:rPr kumimoji="1" lang="ja-JP" altLang="en-US" sz="1050" b="0">
              <a:solidFill>
                <a:srgbClr val="FF0000"/>
              </a:solidFill>
            </a:rPr>
            <a:t>赤字</a:t>
          </a:r>
          <a:r>
            <a:rPr kumimoji="1" lang="ja-JP" altLang="en-US" sz="1050" b="0">
              <a:solidFill>
                <a:sysClr val="windowText" lastClr="000000"/>
              </a:solidFill>
            </a:rPr>
            <a:t>および</a:t>
          </a:r>
          <a:r>
            <a:rPr kumimoji="1" lang="ja-JP" altLang="en-US" sz="1050" b="0">
              <a:solidFill>
                <a:schemeClr val="accent1"/>
              </a:solidFill>
            </a:rPr>
            <a:t>青字</a:t>
          </a:r>
          <a:r>
            <a:rPr kumimoji="1" lang="ja-JP" altLang="en-US" sz="1050" b="0">
              <a:solidFill>
                <a:sysClr val="windowText" lastClr="000000"/>
              </a:solidFill>
            </a:rPr>
            <a:t>の部分を参考に入力してください。）</a:t>
          </a:r>
          <a:endParaRPr kumimoji="1" lang="en-US" altLang="ja-JP" sz="1050" b="0">
            <a:solidFill>
              <a:sysClr val="windowText" lastClr="000000"/>
            </a:solidFill>
          </a:endParaRPr>
        </a:p>
        <a:p>
          <a:r>
            <a:rPr kumimoji="1" lang="en-US" altLang="ja-JP" sz="1000">
              <a:solidFill>
                <a:schemeClr val="dk1"/>
              </a:solidFill>
              <a:effectLst/>
              <a:latin typeface="+mj-ea"/>
              <a:ea typeface="+mj-ea"/>
              <a:cs typeface="+mn-cs"/>
            </a:rPr>
            <a:t>01【</a:t>
          </a:r>
          <a:r>
            <a:rPr kumimoji="1" lang="ja-JP" altLang="en-US" sz="1000">
              <a:latin typeface="+mj-ea"/>
              <a:ea typeface="+mj-ea"/>
            </a:rPr>
            <a:t>月給制</a:t>
          </a:r>
          <a:r>
            <a:rPr kumimoji="1" lang="en-US" altLang="ja-JP" sz="1000">
              <a:solidFill>
                <a:schemeClr val="dk1"/>
              </a:solidFill>
              <a:effectLst/>
              <a:latin typeface="+mj-ea"/>
              <a:ea typeface="+mj-ea"/>
              <a:cs typeface="+mn-cs"/>
            </a:rPr>
            <a:t>】</a:t>
          </a:r>
          <a:r>
            <a:rPr kumimoji="1" lang="ja-JP" altLang="en-US" sz="1000">
              <a:latin typeface="+mj-ea"/>
              <a:ea typeface="+mj-ea"/>
            </a:rPr>
            <a:t>　月給</a:t>
          </a:r>
          <a:r>
            <a:rPr kumimoji="1" lang="en-US" altLang="ja-JP" sz="1000">
              <a:latin typeface="+mj-ea"/>
              <a:ea typeface="+mj-ea"/>
            </a:rPr>
            <a:t>÷</a:t>
          </a:r>
          <a:r>
            <a:rPr kumimoji="1" lang="en-US" altLang="ja-JP" sz="1000">
              <a:solidFill>
                <a:srgbClr val="FF0000"/>
              </a:solidFill>
              <a:latin typeface="+mj-ea"/>
              <a:ea typeface="+mj-ea"/>
            </a:rPr>
            <a:t>(</a:t>
          </a:r>
          <a:r>
            <a:rPr kumimoji="1" lang="ja-JP" altLang="en-US" sz="1000">
              <a:solidFill>
                <a:srgbClr val="FF0000"/>
              </a:solidFill>
              <a:latin typeface="+mj-ea"/>
              <a:ea typeface="+mj-ea"/>
            </a:rPr>
            <a:t>年間所定労働日数</a:t>
          </a:r>
          <a:r>
            <a:rPr kumimoji="1" lang="en-US" altLang="ja-JP" sz="1000">
              <a:solidFill>
                <a:srgbClr val="FF0000"/>
              </a:solidFill>
              <a:latin typeface="+mj-ea"/>
              <a:ea typeface="+mj-ea"/>
            </a:rPr>
            <a:t>×</a:t>
          </a:r>
          <a:r>
            <a:rPr kumimoji="1" lang="ja-JP" altLang="en-US" sz="1000">
              <a:solidFill>
                <a:srgbClr val="FF0000"/>
              </a:solidFill>
              <a:latin typeface="+mj-ea"/>
              <a:ea typeface="+mj-ea"/>
            </a:rPr>
            <a:t>１日の所定労働時間</a:t>
          </a:r>
          <a:r>
            <a:rPr kumimoji="1" lang="en-US" altLang="ja-JP" sz="1000">
              <a:solidFill>
                <a:srgbClr val="FF0000"/>
              </a:solidFill>
              <a:latin typeface="+mj-ea"/>
              <a:ea typeface="+mj-ea"/>
            </a:rPr>
            <a:t>)÷12</a:t>
          </a:r>
          <a:r>
            <a:rPr kumimoji="1" lang="ja-JP" altLang="en-US" sz="1000">
              <a:solidFill>
                <a:srgbClr val="FF0000"/>
              </a:solidFill>
              <a:latin typeface="+mj-ea"/>
              <a:ea typeface="+mj-ea"/>
            </a:rPr>
            <a:t>か月</a:t>
          </a:r>
          <a:endParaRPr kumimoji="1" lang="en-US" altLang="ja-JP" sz="1000" baseline="-6000">
            <a:solidFill>
              <a:srgbClr val="FF0000"/>
            </a:solidFill>
            <a:latin typeface="+mj-ea"/>
            <a:ea typeface="+mj-ea"/>
          </a:endParaRPr>
        </a:p>
        <a:p>
          <a:r>
            <a:rPr kumimoji="1" lang="en-US" altLang="ja-JP" sz="1000">
              <a:latin typeface="+mj-ea"/>
              <a:ea typeface="+mj-ea"/>
            </a:rPr>
            <a:t>02【</a:t>
          </a:r>
          <a:r>
            <a:rPr kumimoji="1" lang="ja-JP" altLang="en-US" sz="1000">
              <a:latin typeface="+mj-ea"/>
              <a:ea typeface="+mj-ea"/>
            </a:rPr>
            <a:t>日給制</a:t>
          </a:r>
          <a:r>
            <a:rPr kumimoji="1" lang="en-US" altLang="ja-JP" sz="1000">
              <a:latin typeface="+mj-ea"/>
              <a:ea typeface="+mj-ea"/>
            </a:rPr>
            <a:t>+</a:t>
          </a:r>
          <a:r>
            <a:rPr kumimoji="1" lang="ja-JP" altLang="en-US" sz="1000">
              <a:latin typeface="+mj-ea"/>
              <a:ea typeface="+mj-ea"/>
            </a:rPr>
            <a:t>手当</a:t>
          </a:r>
          <a:r>
            <a:rPr kumimoji="1" lang="en-US" altLang="ja-JP" sz="1000">
              <a:latin typeface="+mj-ea"/>
              <a:ea typeface="+mj-ea"/>
            </a:rPr>
            <a:t>(</a:t>
          </a:r>
          <a:r>
            <a:rPr kumimoji="1" lang="ja-JP" altLang="en-US" sz="1000">
              <a:latin typeface="+mj-ea"/>
              <a:ea typeface="+mj-ea"/>
            </a:rPr>
            <a:t>月給</a:t>
          </a:r>
          <a:r>
            <a:rPr kumimoji="1" lang="en-US" altLang="ja-JP" sz="1000">
              <a:latin typeface="+mj-ea"/>
              <a:ea typeface="+mj-ea"/>
            </a:rPr>
            <a:t>)】</a:t>
          </a:r>
          <a:r>
            <a:rPr kumimoji="1" lang="ja-JP" altLang="en-US" sz="1000">
              <a:latin typeface="+mj-ea"/>
              <a:ea typeface="+mj-ea"/>
            </a:rPr>
            <a:t>　</a:t>
          </a:r>
          <a:r>
            <a:rPr kumimoji="1" lang="en-US" altLang="ja-JP" sz="1000">
              <a:latin typeface="+mj-ea"/>
              <a:ea typeface="+mj-ea"/>
            </a:rPr>
            <a:t>{</a:t>
          </a:r>
          <a:r>
            <a:rPr kumimoji="1" lang="ja-JP" altLang="en-US" sz="1000">
              <a:latin typeface="+mj-ea"/>
              <a:ea typeface="+mj-ea"/>
            </a:rPr>
            <a:t>日給</a:t>
          </a:r>
          <a:r>
            <a:rPr kumimoji="1" lang="en-US" altLang="ja-JP" sz="1000">
              <a:latin typeface="+mj-ea"/>
              <a:ea typeface="+mj-ea"/>
            </a:rPr>
            <a:t>÷</a:t>
          </a:r>
          <a:r>
            <a:rPr kumimoji="1" lang="ja-JP" altLang="en-US" sz="1000">
              <a:solidFill>
                <a:srgbClr val="FF0000"/>
              </a:solidFill>
              <a:latin typeface="+mj-ea"/>
              <a:ea typeface="+mj-ea"/>
            </a:rPr>
            <a:t>１日の労働時間</a:t>
          </a:r>
          <a:r>
            <a:rPr kumimoji="1" lang="en-US" altLang="ja-JP" sz="1100">
              <a:solidFill>
                <a:schemeClr val="dk1"/>
              </a:solidFill>
              <a:effectLst/>
              <a:latin typeface="+mn-lt"/>
              <a:ea typeface="+mn-ea"/>
              <a:cs typeface="+mn-cs"/>
            </a:rPr>
            <a:t>}</a:t>
          </a:r>
          <a:r>
            <a:rPr kumimoji="1" lang="en-US" altLang="ja-JP" sz="1000">
              <a:latin typeface="+mj-ea"/>
              <a:ea typeface="+mj-ea"/>
            </a:rPr>
            <a:t>+</a:t>
          </a:r>
          <a:r>
            <a:rPr kumimoji="1" lang="en-US" altLang="ja-JP" sz="1100">
              <a:solidFill>
                <a:schemeClr val="dk1"/>
              </a:solidFill>
              <a:effectLst/>
              <a:latin typeface="+mn-lt"/>
              <a:ea typeface="+mn-ea"/>
              <a:cs typeface="+mn-cs"/>
            </a:rPr>
            <a:t>{</a:t>
          </a:r>
          <a:r>
            <a:rPr kumimoji="1" lang="ja-JP" altLang="en-US" sz="1000">
              <a:latin typeface="+mj-ea"/>
              <a:ea typeface="+mj-ea"/>
            </a:rPr>
            <a:t>手当</a:t>
          </a:r>
          <a:r>
            <a:rPr kumimoji="1" lang="en-US" altLang="ja-JP" sz="1000">
              <a:latin typeface="+mj-ea"/>
              <a:ea typeface="+mj-ea"/>
            </a:rPr>
            <a:t>(</a:t>
          </a:r>
          <a:r>
            <a:rPr kumimoji="1" lang="ja-JP" altLang="en-US" sz="1000">
              <a:latin typeface="+mj-ea"/>
              <a:ea typeface="+mj-ea"/>
            </a:rPr>
            <a:t>月給</a:t>
          </a:r>
          <a:r>
            <a:rPr kumimoji="1" lang="en-US" altLang="ja-JP" sz="1000">
              <a:latin typeface="+mj-ea"/>
              <a:ea typeface="+mj-ea"/>
            </a:rPr>
            <a:t>)÷</a:t>
          </a:r>
          <a:r>
            <a:rPr kumimoji="1" lang="en-US" altLang="ja-JP" sz="1000">
              <a:solidFill>
                <a:schemeClr val="accent1"/>
              </a:solidFill>
              <a:latin typeface="+mj-ea"/>
              <a:ea typeface="+mj-ea"/>
            </a:rPr>
            <a:t>(</a:t>
          </a:r>
          <a:r>
            <a:rPr kumimoji="1" lang="ja-JP" altLang="en-US" sz="1000">
              <a:solidFill>
                <a:schemeClr val="accent1"/>
              </a:solidFill>
              <a:latin typeface="+mj-ea"/>
              <a:ea typeface="+mj-ea"/>
            </a:rPr>
            <a:t>１日の労働時間</a:t>
          </a:r>
          <a:r>
            <a:rPr kumimoji="1" lang="en-US" altLang="ja-JP" sz="1000">
              <a:solidFill>
                <a:schemeClr val="accent1"/>
              </a:solidFill>
              <a:latin typeface="+mj-ea"/>
              <a:ea typeface="+mj-ea"/>
            </a:rPr>
            <a:t>×</a:t>
          </a:r>
          <a:r>
            <a:rPr kumimoji="1" lang="ja-JP" altLang="en-US" sz="1000">
              <a:solidFill>
                <a:schemeClr val="accent1"/>
              </a:solidFill>
              <a:latin typeface="+mj-ea"/>
              <a:ea typeface="+mj-ea"/>
            </a:rPr>
            <a:t>所定労働日数</a:t>
          </a:r>
          <a:r>
            <a:rPr kumimoji="1" lang="en-US" altLang="ja-JP" sz="1000">
              <a:solidFill>
                <a:schemeClr val="accent1"/>
              </a:solidFill>
              <a:latin typeface="+mj-ea"/>
              <a:ea typeface="+mj-ea"/>
            </a:rPr>
            <a:t>÷12</a:t>
          </a:r>
          <a:r>
            <a:rPr kumimoji="1" lang="ja-JP" altLang="en-US" sz="1000">
              <a:solidFill>
                <a:schemeClr val="accent1"/>
              </a:solidFill>
              <a:latin typeface="+mj-ea"/>
              <a:ea typeface="+mj-ea"/>
            </a:rPr>
            <a:t>か月</a:t>
          </a:r>
          <a:r>
            <a:rPr kumimoji="1" lang="en-US" altLang="ja-JP" sz="1000">
              <a:solidFill>
                <a:schemeClr val="accent1"/>
              </a:solidFill>
              <a:latin typeface="+mj-ea"/>
              <a:ea typeface="+mj-ea"/>
            </a:rPr>
            <a:t>)</a:t>
          </a:r>
          <a:r>
            <a:rPr kumimoji="1" lang="en-US" altLang="ja-JP" sz="1100">
              <a:solidFill>
                <a:schemeClr val="dk1"/>
              </a:solidFill>
              <a:effectLst/>
              <a:latin typeface="+mn-lt"/>
              <a:ea typeface="+mn-ea"/>
              <a:cs typeface="+mn-cs"/>
            </a:rPr>
            <a:t>}</a:t>
          </a:r>
          <a:endParaRPr kumimoji="1" lang="en-US" altLang="ja-JP" sz="1000">
            <a:solidFill>
              <a:schemeClr val="accent5"/>
            </a:solidFill>
            <a:latin typeface="+mj-ea"/>
            <a:ea typeface="+mj-ea"/>
          </a:endParaRPr>
        </a:p>
        <a:p>
          <a:r>
            <a:rPr kumimoji="1" lang="ja-JP" altLang="en-US" sz="1000">
              <a:latin typeface="+mj-ea"/>
              <a:ea typeface="+mj-ea"/>
            </a:rPr>
            <a:t>　　　　　　　　　　　　　　　　　　　　　　　　　　　　   　</a:t>
          </a:r>
          <a:r>
            <a:rPr kumimoji="1" lang="en-US" altLang="ja-JP" sz="1000">
              <a:latin typeface="+mj-ea"/>
              <a:ea typeface="+mj-ea"/>
            </a:rPr>
            <a:t>※</a:t>
          </a:r>
          <a:r>
            <a:rPr kumimoji="1" lang="ja-JP" altLang="ja-JP" sz="1000">
              <a:solidFill>
                <a:schemeClr val="dk1"/>
              </a:solidFill>
              <a:effectLst/>
              <a:latin typeface="+mn-lt"/>
              <a:ea typeface="+mn-ea"/>
              <a:cs typeface="+mn-cs"/>
            </a:rPr>
            <a:t>手当</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月額</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日額に換算</a:t>
          </a:r>
          <a:endParaRPr kumimoji="1" lang="en-US" altLang="ja-JP" sz="10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j-ea"/>
              <a:ea typeface="+mj-ea"/>
              <a:cs typeface="+mn-cs"/>
            </a:rPr>
            <a:t>03【</a:t>
          </a:r>
          <a:r>
            <a:rPr kumimoji="1" lang="ja-JP" altLang="ja-JP" sz="1000">
              <a:solidFill>
                <a:schemeClr val="dk1"/>
              </a:solidFill>
              <a:effectLst/>
              <a:latin typeface="+mj-ea"/>
              <a:ea typeface="+mj-ea"/>
              <a:cs typeface="+mn-cs"/>
            </a:rPr>
            <a:t>日給制</a:t>
          </a:r>
          <a:r>
            <a:rPr kumimoji="1" lang="en-US" altLang="ja-JP" sz="1000">
              <a:solidFill>
                <a:schemeClr val="dk1"/>
              </a:solidFill>
              <a:effectLst/>
              <a:latin typeface="+mj-ea"/>
              <a:ea typeface="+mj-ea"/>
              <a:cs typeface="+mn-cs"/>
            </a:rPr>
            <a:t>】</a:t>
          </a:r>
          <a:r>
            <a:rPr kumimoji="1" lang="ja-JP" altLang="en-US" sz="1000">
              <a:solidFill>
                <a:schemeClr val="dk1"/>
              </a:solidFill>
              <a:effectLst/>
              <a:latin typeface="+mj-ea"/>
              <a:ea typeface="+mj-ea"/>
              <a:cs typeface="+mn-cs"/>
            </a:rPr>
            <a:t>　日給</a:t>
          </a:r>
          <a:r>
            <a:rPr kumimoji="1" lang="en-US" altLang="ja-JP" sz="1000">
              <a:solidFill>
                <a:schemeClr val="dk1"/>
              </a:solidFill>
              <a:effectLst/>
              <a:latin typeface="+mj-ea"/>
              <a:ea typeface="+mj-ea"/>
              <a:cs typeface="+mn-cs"/>
            </a:rPr>
            <a:t>÷</a:t>
          </a:r>
          <a:r>
            <a:rPr kumimoji="1" lang="ja-JP" altLang="ja-JP" sz="1000">
              <a:solidFill>
                <a:srgbClr val="FF0000"/>
              </a:solidFill>
              <a:effectLst/>
              <a:latin typeface="+mj-ea"/>
              <a:ea typeface="+mj-ea"/>
              <a:cs typeface="+mn-cs"/>
            </a:rPr>
            <a:t>１日の労働時間　</a:t>
          </a:r>
          <a:endParaRPr lang="ja-JP" altLang="ja-JP" sz="1000">
            <a:solidFill>
              <a:srgbClr val="FF0000"/>
            </a:solidFill>
            <a:effectLst/>
            <a:latin typeface="+mj-ea"/>
            <a:ea typeface="+mj-ea"/>
          </a:endParaRPr>
        </a:p>
        <a:p>
          <a:r>
            <a:rPr kumimoji="1" lang="en-US" altLang="ja-JP" sz="1000">
              <a:solidFill>
                <a:schemeClr val="dk1"/>
              </a:solidFill>
              <a:effectLst/>
              <a:latin typeface="+mj-ea"/>
              <a:ea typeface="+mj-ea"/>
              <a:cs typeface="+mn-cs"/>
            </a:rPr>
            <a:t>04【</a:t>
          </a:r>
          <a:r>
            <a:rPr kumimoji="1" lang="ja-JP" altLang="en-US" sz="1000">
              <a:latin typeface="+mj-ea"/>
              <a:ea typeface="+mj-ea"/>
            </a:rPr>
            <a:t>時給制</a:t>
          </a:r>
          <a:r>
            <a:rPr kumimoji="1" lang="en-US" altLang="ja-JP" sz="1000">
              <a:solidFill>
                <a:schemeClr val="dk1"/>
              </a:solidFill>
              <a:effectLst/>
              <a:latin typeface="+mj-ea"/>
              <a:ea typeface="+mj-ea"/>
              <a:cs typeface="+mn-cs"/>
            </a:rPr>
            <a:t>】</a:t>
          </a:r>
          <a:r>
            <a:rPr kumimoji="1" lang="ja-JP" altLang="en-US" sz="1000">
              <a:solidFill>
                <a:schemeClr val="dk1"/>
              </a:solidFill>
              <a:effectLst/>
              <a:latin typeface="+mj-ea"/>
              <a:ea typeface="+mj-ea"/>
              <a:cs typeface="+mn-cs"/>
            </a:rPr>
            <a:t>　時給</a:t>
          </a:r>
          <a:r>
            <a:rPr kumimoji="1" lang="en-US" altLang="ja-JP" sz="1000">
              <a:solidFill>
                <a:srgbClr val="FF0000"/>
              </a:solidFill>
              <a:effectLst/>
              <a:latin typeface="+mj-ea"/>
              <a:ea typeface="+mj-ea"/>
              <a:cs typeface="+mn-cs"/>
            </a:rPr>
            <a:t>※</a:t>
          </a:r>
          <a:r>
            <a:rPr kumimoji="1" lang="ja-JP" altLang="en-US" sz="1000">
              <a:solidFill>
                <a:srgbClr val="FF0000"/>
              </a:solidFill>
              <a:latin typeface="+mj-ea"/>
              <a:ea typeface="+mj-ea"/>
            </a:rPr>
            <a:t>「１」自動入力</a:t>
          </a:r>
          <a:endParaRPr kumimoji="1" lang="en-US" altLang="ja-JP" sz="1000">
            <a:solidFill>
              <a:srgbClr val="FF0000"/>
            </a:solidFill>
            <a:latin typeface="+mj-ea"/>
            <a:ea typeface="+mj-ea"/>
          </a:endParaRPr>
        </a:p>
        <a:p>
          <a:r>
            <a:rPr kumimoji="1" lang="en-US" altLang="ja-JP" sz="1000">
              <a:latin typeface="+mj-ea"/>
              <a:ea typeface="+mj-ea"/>
            </a:rPr>
            <a:t>05【</a:t>
          </a:r>
          <a:r>
            <a:rPr kumimoji="1" lang="ja-JP" altLang="en-US" sz="1000">
              <a:latin typeface="+mj-ea"/>
              <a:ea typeface="+mj-ea"/>
            </a:rPr>
            <a:t>完全歩合制</a:t>
          </a:r>
          <a:r>
            <a:rPr kumimoji="1" lang="en-US" altLang="ja-JP" sz="1000">
              <a:latin typeface="+mj-ea"/>
              <a:ea typeface="+mj-ea"/>
            </a:rPr>
            <a:t>】</a:t>
          </a:r>
          <a:r>
            <a:rPr kumimoji="1" lang="ja-JP" altLang="en-US" sz="1000">
              <a:latin typeface="+mj-ea"/>
              <a:ea typeface="+mj-ea"/>
            </a:rPr>
            <a:t>　　歩合給</a:t>
          </a:r>
          <a:r>
            <a:rPr kumimoji="1" lang="en-US" altLang="ja-JP" sz="1000">
              <a:latin typeface="+mj-ea"/>
              <a:ea typeface="+mj-ea"/>
            </a:rPr>
            <a:t>÷</a:t>
          </a:r>
          <a:r>
            <a:rPr kumimoji="1" lang="ja-JP" altLang="en-US" sz="1000">
              <a:solidFill>
                <a:srgbClr val="FF0000"/>
              </a:solidFill>
              <a:latin typeface="+mj-ea"/>
              <a:ea typeface="+mj-ea"/>
            </a:rPr>
            <a:t>月間労働時間</a:t>
          </a:r>
          <a:endParaRPr kumimoji="1" lang="en-US" altLang="ja-JP" sz="1000">
            <a:solidFill>
              <a:srgbClr val="FF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latin typeface="+mj-ea"/>
              <a:ea typeface="+mj-ea"/>
            </a:rPr>
            <a:t>06【</a:t>
          </a:r>
          <a:r>
            <a:rPr kumimoji="1" lang="ja-JP" altLang="en-US" sz="1000">
              <a:latin typeface="+mj-ea"/>
              <a:ea typeface="+mj-ea"/>
            </a:rPr>
            <a:t>固定給</a:t>
          </a:r>
          <a:r>
            <a:rPr kumimoji="1" lang="en-US" altLang="ja-JP" sz="1000">
              <a:latin typeface="+mj-ea"/>
              <a:ea typeface="+mj-ea"/>
            </a:rPr>
            <a:t>+</a:t>
          </a:r>
          <a:r>
            <a:rPr kumimoji="1" lang="ja-JP" altLang="en-US" sz="1000">
              <a:latin typeface="+mj-ea"/>
              <a:ea typeface="+mj-ea"/>
            </a:rPr>
            <a:t>歩合給</a:t>
          </a:r>
          <a:r>
            <a:rPr kumimoji="1" lang="en-US" altLang="ja-JP" sz="1000">
              <a:latin typeface="+mj-ea"/>
              <a:ea typeface="+mj-ea"/>
            </a:rPr>
            <a:t>】</a:t>
          </a:r>
          <a:r>
            <a:rPr kumimoji="1" lang="ja-JP" altLang="en-US" sz="1000">
              <a:latin typeface="+mj-ea"/>
              <a:ea typeface="+mj-ea"/>
            </a:rPr>
            <a:t>　　</a:t>
          </a:r>
          <a:r>
            <a:rPr kumimoji="1" lang="ja-JP" altLang="en-US" sz="1000">
              <a:solidFill>
                <a:schemeClr val="dk1"/>
              </a:solidFill>
              <a:effectLst/>
              <a:latin typeface="+mn-lt"/>
              <a:ea typeface="+mn-ea"/>
              <a:cs typeface="+mn-cs"/>
            </a:rPr>
            <a:t>固定</a:t>
          </a:r>
          <a:r>
            <a:rPr kumimoji="1" lang="ja-JP" altLang="ja-JP" sz="1000">
              <a:solidFill>
                <a:schemeClr val="dk1"/>
              </a:solidFill>
              <a:effectLst/>
              <a:latin typeface="+mn-lt"/>
              <a:ea typeface="+mn-ea"/>
              <a:cs typeface="+mn-cs"/>
            </a:rPr>
            <a:t>給</a:t>
          </a: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年間所定労働日数</a:t>
          </a: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１日の所定労働時間</a:t>
          </a:r>
          <a:r>
            <a:rPr kumimoji="1" lang="en-US" altLang="ja-JP" sz="1000">
              <a:solidFill>
                <a:srgbClr val="FF0000"/>
              </a:solidFill>
              <a:effectLst/>
              <a:latin typeface="+mn-lt"/>
              <a:ea typeface="+mn-ea"/>
              <a:cs typeface="+mn-cs"/>
            </a:rPr>
            <a:t>)÷12</a:t>
          </a:r>
          <a:r>
            <a:rPr kumimoji="1" lang="ja-JP" altLang="ja-JP" sz="1000">
              <a:solidFill>
                <a:srgbClr val="FF0000"/>
              </a:solidFill>
              <a:effectLst/>
              <a:latin typeface="+mn-lt"/>
              <a:ea typeface="+mn-ea"/>
              <a:cs typeface="+mn-cs"/>
            </a:rPr>
            <a:t>か月</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歩合給</a:t>
          </a:r>
          <a:r>
            <a:rPr kumimoji="1" lang="en-US" altLang="ja-JP" sz="1000">
              <a:solidFill>
                <a:sysClr val="windowText" lastClr="000000"/>
              </a:solidFill>
              <a:effectLst/>
              <a:latin typeface="+mn-lt"/>
              <a:ea typeface="+mn-ea"/>
              <a:cs typeface="+mn-cs"/>
            </a:rPr>
            <a:t>÷</a:t>
          </a:r>
          <a:r>
            <a:rPr kumimoji="1" lang="ja-JP" altLang="en-US" sz="1000">
              <a:solidFill>
                <a:schemeClr val="accent1"/>
              </a:solidFill>
              <a:effectLst/>
              <a:latin typeface="+mn-lt"/>
              <a:ea typeface="+mn-ea"/>
              <a:cs typeface="+mn-cs"/>
            </a:rPr>
            <a:t>月間総労働時間</a:t>
          </a:r>
          <a:endParaRPr lang="ja-JP" altLang="ja-JP" sz="1000">
            <a:solidFill>
              <a:schemeClr val="accent1"/>
            </a:solidFill>
            <a:effectLst/>
          </a:endParaRPr>
        </a:p>
      </xdr:txBody>
    </xdr:sp>
    <xdr:clientData/>
  </xdr:twoCellAnchor>
  <xdr:twoCellAnchor>
    <xdr:from>
      <xdr:col>1</xdr:col>
      <xdr:colOff>38100</xdr:colOff>
      <xdr:row>220</xdr:row>
      <xdr:rowOff>38100</xdr:rowOff>
    </xdr:from>
    <xdr:to>
      <xdr:col>12</xdr:col>
      <xdr:colOff>428626</xdr:colOff>
      <xdr:row>227</xdr:row>
      <xdr:rowOff>190500</xdr:rowOff>
    </xdr:to>
    <xdr:sp macro="" textlink="">
      <xdr:nvSpPr>
        <xdr:cNvPr id="3" name="テキスト ボックス 2">
          <a:extLst>
            <a:ext uri="{FF2B5EF4-FFF2-40B4-BE49-F238E27FC236}">
              <a16:creationId xmlns:a16="http://schemas.microsoft.com/office/drawing/2014/main" id="{707F8905-DC0D-429C-BA5B-65912914ED2B}"/>
            </a:ext>
          </a:extLst>
        </xdr:cNvPr>
        <xdr:cNvSpPr txBox="1"/>
      </xdr:nvSpPr>
      <xdr:spPr>
        <a:xfrm>
          <a:off x="266700" y="33613725"/>
          <a:ext cx="8601076" cy="176212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事業場内平均賃金（時給単価）は毎月支払われる基本的な賃金で算出</a:t>
          </a:r>
          <a:endParaRPr kumimoji="1" lang="en-US" altLang="ja-JP" sz="900"/>
        </a:p>
        <a:p>
          <a:r>
            <a:rPr kumimoji="1" lang="ja-JP" altLang="en-US" sz="900"/>
            <a:t>具体的には、実際に支払われる賃金から以下の賃金を除外したものが対象</a:t>
          </a:r>
          <a:endParaRPr kumimoji="1" lang="en-US" altLang="ja-JP" sz="900"/>
        </a:p>
        <a:p>
          <a:r>
            <a:rPr kumimoji="1" lang="en-US" altLang="ja-JP" sz="900"/>
            <a:t>(1)</a:t>
          </a:r>
          <a:r>
            <a:rPr kumimoji="1" lang="ja-JP" altLang="en-US" sz="900"/>
            <a:t>臨時に支払われる賃金</a:t>
          </a:r>
          <a:endParaRPr kumimoji="1" lang="en-US" altLang="ja-JP" sz="900"/>
        </a:p>
        <a:p>
          <a:r>
            <a:rPr kumimoji="1" lang="en-US" altLang="ja-JP" sz="900"/>
            <a:t>(2)</a:t>
          </a:r>
          <a:r>
            <a:rPr kumimoji="1" lang="ja-JP" altLang="en-US" sz="900"/>
            <a:t>１箇月を超える期間ごとに支払われる賃金（賞与など）</a:t>
          </a:r>
          <a:endParaRPr kumimoji="1" lang="en-US" altLang="ja-JP" sz="900"/>
        </a:p>
        <a:p>
          <a:r>
            <a:rPr kumimoji="1" lang="en-US" altLang="ja-JP" sz="900"/>
            <a:t>(3)</a:t>
          </a:r>
          <a:r>
            <a:rPr kumimoji="1" lang="ja-JP" altLang="en-US" sz="900"/>
            <a:t>所定労働時間を超える時間の労働に対して支払われる賃金（時間外割増賃金など）</a:t>
          </a:r>
          <a:endParaRPr kumimoji="1" lang="en-US" altLang="ja-JP" sz="900"/>
        </a:p>
        <a:p>
          <a:r>
            <a:rPr kumimoji="1" lang="en-US" altLang="ja-JP" sz="900"/>
            <a:t>(4)</a:t>
          </a:r>
          <a:r>
            <a:rPr kumimoji="1" lang="ja-JP" altLang="en-US" sz="900"/>
            <a:t>所定労働日以外の日の労働に対して支払われる賃金（休日割増賃金など）</a:t>
          </a:r>
          <a:endParaRPr kumimoji="1" lang="en-US" altLang="ja-JP" sz="900"/>
        </a:p>
        <a:p>
          <a:r>
            <a:rPr kumimoji="1" lang="en-US" altLang="ja-JP" sz="900"/>
            <a:t>(5)</a:t>
          </a:r>
          <a:r>
            <a:rPr kumimoji="1" lang="ja-JP" altLang="en-US" sz="900"/>
            <a:t>午後</a:t>
          </a:r>
          <a:r>
            <a:rPr kumimoji="1" lang="en-US" altLang="ja-JP" sz="900"/>
            <a:t>10</a:t>
          </a:r>
          <a:r>
            <a:rPr kumimoji="1" lang="ja-JP" altLang="en-US" sz="900"/>
            <a:t>時から午前５時までの間の労働に対して支払われる賃金のうち、通常の労働時間の賃金の計算額を超える部分（深夜割増賃金など）</a:t>
          </a:r>
          <a:endParaRPr kumimoji="1" lang="en-US" altLang="ja-JP" sz="900"/>
        </a:p>
        <a:p>
          <a:r>
            <a:rPr kumimoji="1" lang="en-US" altLang="ja-JP" sz="900"/>
            <a:t>(6)</a:t>
          </a:r>
          <a:r>
            <a:rPr kumimoji="1" lang="ja-JP" altLang="en-US" sz="900"/>
            <a:t>精皆勤手当、通勤手当及び家族手当</a:t>
          </a:r>
          <a:endParaRPr kumimoji="1" lang="en-US" altLang="ja-JP" sz="900"/>
        </a:p>
        <a:p>
          <a:endParaRPr kumimoji="1" lang="ja-JP" altLang="en-US" sz="1000"/>
        </a:p>
      </xdr:txBody>
    </xdr:sp>
    <xdr:clientData/>
  </xdr:twoCellAnchor>
  <xdr:twoCellAnchor>
    <xdr:from>
      <xdr:col>21</xdr:col>
      <xdr:colOff>457200</xdr:colOff>
      <xdr:row>31</xdr:row>
      <xdr:rowOff>38099</xdr:rowOff>
    </xdr:from>
    <xdr:to>
      <xdr:col>23</xdr:col>
      <xdr:colOff>180975</xdr:colOff>
      <xdr:row>34</xdr:row>
      <xdr:rowOff>66674</xdr:rowOff>
    </xdr:to>
    <xdr:sp macro="" textlink="">
      <xdr:nvSpPr>
        <xdr:cNvPr id="4" name="テキスト ボックス 3">
          <a:extLst>
            <a:ext uri="{FF2B5EF4-FFF2-40B4-BE49-F238E27FC236}">
              <a16:creationId xmlns:a16="http://schemas.microsoft.com/office/drawing/2014/main" id="{7A7F398B-B128-4CD0-AE9F-9712E0C3D309}"/>
            </a:ext>
          </a:extLst>
        </xdr:cNvPr>
        <xdr:cNvSpPr txBox="1"/>
      </xdr:nvSpPr>
      <xdr:spPr>
        <a:xfrm>
          <a:off x="14697075" y="7619999"/>
          <a:ext cx="17335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05【</a:t>
          </a:r>
          <a:r>
            <a:rPr kumimoji="1" lang="ja-JP" altLang="en-US" sz="1000"/>
            <a:t>完全歩合制</a:t>
          </a:r>
          <a:r>
            <a:rPr kumimoji="1" lang="en-US" altLang="ja-JP" sz="1000"/>
            <a:t>】</a:t>
          </a:r>
          <a:r>
            <a:rPr kumimoji="1" lang="ja-JP" altLang="en-US" sz="1000"/>
            <a:t>の場合、</a:t>
          </a:r>
          <a:r>
            <a:rPr kumimoji="1" lang="ja-JP" altLang="en-US" sz="1000">
              <a:solidFill>
                <a:srgbClr val="FF0000"/>
              </a:solidFill>
            </a:rPr>
            <a:t>月間労働時間</a:t>
          </a:r>
          <a:r>
            <a:rPr kumimoji="1" lang="ja-JP" altLang="en-US" sz="1000"/>
            <a:t>を入力　</a:t>
          </a:r>
        </a:p>
      </xdr:txBody>
    </xdr:sp>
    <xdr:clientData/>
  </xdr:twoCellAnchor>
  <xdr:twoCellAnchor>
    <xdr:from>
      <xdr:col>22</xdr:col>
      <xdr:colOff>638175</xdr:colOff>
      <xdr:row>27</xdr:row>
      <xdr:rowOff>104775</xdr:rowOff>
    </xdr:from>
    <xdr:to>
      <xdr:col>23</xdr:col>
      <xdr:colOff>142875</xdr:colOff>
      <xdr:row>31</xdr:row>
      <xdr:rowOff>38099</xdr:rowOff>
    </xdr:to>
    <xdr:cxnSp macro="">
      <xdr:nvCxnSpPr>
        <xdr:cNvPr id="5" name="直線矢印コネクタ 4">
          <a:extLst>
            <a:ext uri="{FF2B5EF4-FFF2-40B4-BE49-F238E27FC236}">
              <a16:creationId xmlns:a16="http://schemas.microsoft.com/office/drawing/2014/main" id="{3F4ECD92-E11E-40BD-BA0E-6DC3CD926B3F}"/>
            </a:ext>
          </a:extLst>
        </xdr:cNvPr>
        <xdr:cNvCxnSpPr>
          <a:stCxn id="4" idx="0"/>
        </xdr:cNvCxnSpPr>
      </xdr:nvCxnSpPr>
      <xdr:spPr>
        <a:xfrm flipV="1">
          <a:off x="15563850" y="6715125"/>
          <a:ext cx="828675" cy="9048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390525</xdr:colOff>
      <xdr:row>30</xdr:row>
      <xdr:rowOff>85725</xdr:rowOff>
    </xdr:from>
    <xdr:to>
      <xdr:col>32</xdr:col>
      <xdr:colOff>257175</xdr:colOff>
      <xdr:row>33</xdr:row>
      <xdr:rowOff>142875</xdr:rowOff>
    </xdr:to>
    <xdr:sp macro="" textlink="">
      <xdr:nvSpPr>
        <xdr:cNvPr id="6" name="テキスト ボックス 5">
          <a:extLst>
            <a:ext uri="{FF2B5EF4-FFF2-40B4-BE49-F238E27FC236}">
              <a16:creationId xmlns:a16="http://schemas.microsoft.com/office/drawing/2014/main" id="{999BF348-FA7F-4CFF-AC2F-E654E9807FC4}"/>
            </a:ext>
          </a:extLst>
        </xdr:cNvPr>
        <xdr:cNvSpPr txBox="1"/>
      </xdr:nvSpPr>
      <xdr:spPr>
        <a:xfrm>
          <a:off x="16640175" y="7429500"/>
          <a:ext cx="59531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固定給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歩合給</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の場合は、下記の計算式で算出後の合計額を入力</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固定給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年間所定労働日数</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１日の所定労働時間</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か月</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歩合給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月間総労働時間</a:t>
          </a:r>
          <a:endParaRPr lang="ja-JP" altLang="ja-JP" sz="1000">
            <a:effectLst/>
          </a:endParaRPr>
        </a:p>
        <a:p>
          <a:endParaRPr kumimoji="1" lang="ja-JP" altLang="en-US" sz="1100"/>
        </a:p>
      </xdr:txBody>
    </xdr:sp>
    <xdr:clientData/>
  </xdr:twoCellAnchor>
  <xdr:twoCellAnchor>
    <xdr:from>
      <xdr:col>25</xdr:col>
      <xdr:colOff>657225</xdr:colOff>
      <xdr:row>28</xdr:row>
      <xdr:rowOff>200025</xdr:rowOff>
    </xdr:from>
    <xdr:to>
      <xdr:col>26</xdr:col>
      <xdr:colOff>142875</xdr:colOff>
      <xdr:row>30</xdr:row>
      <xdr:rowOff>171450</xdr:rowOff>
    </xdr:to>
    <xdr:cxnSp macro="">
      <xdr:nvCxnSpPr>
        <xdr:cNvPr id="7" name="直線矢印コネクタ 6">
          <a:extLst>
            <a:ext uri="{FF2B5EF4-FFF2-40B4-BE49-F238E27FC236}">
              <a16:creationId xmlns:a16="http://schemas.microsoft.com/office/drawing/2014/main" id="{FE1F71C0-5B8D-4788-94F4-60B734949957}"/>
            </a:ext>
          </a:extLst>
        </xdr:cNvPr>
        <xdr:cNvCxnSpPr/>
      </xdr:nvCxnSpPr>
      <xdr:spPr>
        <a:xfrm flipH="1" flipV="1">
          <a:off x="18802350" y="7048500"/>
          <a:ext cx="419100" cy="4667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200024</xdr:colOff>
      <xdr:row>1</xdr:row>
      <xdr:rowOff>0</xdr:rowOff>
    </xdr:from>
    <xdr:to>
      <xdr:col>33</xdr:col>
      <xdr:colOff>619125</xdr:colOff>
      <xdr:row>8</xdr:row>
      <xdr:rowOff>209550</xdr:rowOff>
    </xdr:to>
    <xdr:sp macro="" textlink="">
      <xdr:nvSpPr>
        <xdr:cNvPr id="8" name="テキスト ボックス 7">
          <a:extLst>
            <a:ext uri="{FF2B5EF4-FFF2-40B4-BE49-F238E27FC236}">
              <a16:creationId xmlns:a16="http://schemas.microsoft.com/office/drawing/2014/main" id="{A0AF80AE-BBEB-47FC-85AD-E85E301F46B3}"/>
            </a:ext>
          </a:extLst>
        </xdr:cNvPr>
        <xdr:cNvSpPr txBox="1"/>
      </xdr:nvSpPr>
      <xdr:spPr>
        <a:xfrm>
          <a:off x="14011274" y="0"/>
          <a:ext cx="9477376"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雇用形態ごとの時給単価の算出について</a:t>
          </a:r>
          <a:r>
            <a:rPr kumimoji="1" lang="ja-JP" altLang="en-US" sz="900" b="0"/>
            <a:t>（雇用形態ごとの所定労働時間については、</a:t>
          </a:r>
          <a:r>
            <a:rPr kumimoji="1" lang="ja-JP" altLang="en-US" sz="900" b="0">
              <a:solidFill>
                <a:srgbClr val="FF0000"/>
              </a:solidFill>
            </a:rPr>
            <a:t>赤字</a:t>
          </a:r>
          <a:r>
            <a:rPr kumimoji="1" lang="ja-JP" altLang="en-US" sz="900" b="0">
              <a:solidFill>
                <a:sysClr val="windowText" lastClr="000000"/>
              </a:solidFill>
            </a:rPr>
            <a:t>および</a:t>
          </a:r>
          <a:r>
            <a:rPr kumimoji="1" lang="ja-JP" altLang="en-US" sz="900" b="0">
              <a:solidFill>
                <a:schemeClr val="accent5"/>
              </a:solidFill>
            </a:rPr>
            <a:t>青字</a:t>
          </a:r>
          <a:r>
            <a:rPr kumimoji="1" lang="ja-JP" altLang="en-US" sz="900" b="0">
              <a:solidFill>
                <a:sysClr val="windowText" lastClr="000000"/>
              </a:solidFill>
            </a:rPr>
            <a:t>の部分を参考に入力してください。）</a:t>
          </a:r>
          <a:endParaRPr kumimoji="1" lang="en-US" altLang="ja-JP" sz="900"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01【</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年間所定労働日数</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１日の所定労働時間</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)÷12</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か月</a:t>
          </a:r>
          <a:endParaRPr kumimoji="1" lang="en-US" altLang="ja-JP" sz="1000" b="0" i="0" u="none" strike="noStrike" kern="0" cap="none" spc="0" normalizeH="0" baseline="-600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02【</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手当</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１日の労働時間</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手当</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１日の労働時間</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所定労働日数</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÷12</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か月</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手当</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月額</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を</a:t>
          </a:r>
          <a:r>
            <a:rPr kumimoji="1" lang="ja-JP" altLang="ja-JP" sz="1000" b="0" i="0" u="none" strike="noStrike" kern="0" cap="none" spc="0" normalizeH="0" baseline="0" noProof="0">
              <a:ln>
                <a:noFill/>
              </a:ln>
              <a:solidFill>
                <a:prstClr val="black"/>
              </a:solidFill>
              <a:effectLst/>
              <a:uLnTx/>
              <a:uFillTx/>
              <a:latin typeface="+mn-lt"/>
              <a:ea typeface="+mn-ea"/>
              <a:cs typeface="+mn-cs"/>
            </a:rPr>
            <a:t>日額に換算</a:t>
          </a:r>
          <a:endPar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03【</a:t>
          </a:r>
          <a:r>
            <a:rPr kumimoji="1" lang="ja-JP"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日給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１日の労働時間　</a:t>
          </a:r>
          <a:endParaRPr kumimoji="0" lang="ja-JP"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04【</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時給制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時給</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「１」自動入力</a:t>
          </a:r>
          <a:endPar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05【</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完全歩合制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歩合給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月間労働時間</a:t>
          </a:r>
          <a:endPar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06【</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固定給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歩合給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固定</a:t>
          </a:r>
          <a:r>
            <a:rPr kumimoji="1" lang="ja-JP" altLang="ja-JP" sz="1000" b="0" i="0" u="none" strike="noStrike" kern="0" cap="none" spc="0" normalizeH="0" baseline="0" noProof="0">
              <a:ln>
                <a:noFill/>
              </a:ln>
              <a:solidFill>
                <a:prstClr val="black"/>
              </a:solidFill>
              <a:effectLst/>
              <a:uLnTx/>
              <a:uFillTx/>
              <a:latin typeface="+mn-lt"/>
              <a:ea typeface="+mn-ea"/>
              <a:cs typeface="+mn-cs"/>
            </a:rPr>
            <a:t>給</a:t>
          </a:r>
          <a:r>
            <a:rPr kumimoji="1" lang="en-US" altLang="ja-JP" sz="1000" b="0" i="0" u="none" strike="noStrike" kern="0" cap="none" spc="0" normalizeH="0" baseline="0" noProof="0">
              <a:ln>
                <a:noFill/>
              </a:ln>
              <a:solidFill>
                <a:srgbClr val="FF0000"/>
              </a:solidFill>
              <a:effectLst/>
              <a:uLnTx/>
              <a:uFillTx/>
              <a:latin typeface="+mn-lt"/>
              <a:ea typeface="+mn-ea"/>
              <a:cs typeface="+mn-cs"/>
            </a:rPr>
            <a:t>÷(</a:t>
          </a:r>
          <a:r>
            <a:rPr kumimoji="1" lang="ja-JP" altLang="ja-JP" sz="1000" b="0" i="0" u="none" strike="noStrike" kern="0" cap="none" spc="0" normalizeH="0" baseline="0" noProof="0">
              <a:ln>
                <a:noFill/>
              </a:ln>
              <a:solidFill>
                <a:srgbClr val="FF0000"/>
              </a:solidFill>
              <a:effectLst/>
              <a:uLnTx/>
              <a:uFillTx/>
              <a:latin typeface="+mn-lt"/>
              <a:ea typeface="+mn-ea"/>
              <a:cs typeface="+mn-cs"/>
            </a:rPr>
            <a:t>年間所定労働日数</a:t>
          </a:r>
          <a:r>
            <a:rPr kumimoji="1" lang="en-US" altLang="ja-JP" sz="1000" b="0" i="0" u="none" strike="noStrike" kern="0" cap="none" spc="0" normalizeH="0" baseline="0" noProof="0">
              <a:ln>
                <a:noFill/>
              </a:ln>
              <a:solidFill>
                <a:srgbClr val="FF0000"/>
              </a:solidFill>
              <a:effectLst/>
              <a:uLnTx/>
              <a:uFillTx/>
              <a:latin typeface="+mn-lt"/>
              <a:ea typeface="+mn-ea"/>
              <a:cs typeface="+mn-cs"/>
            </a:rPr>
            <a:t>×</a:t>
          </a:r>
          <a:r>
            <a:rPr kumimoji="1" lang="ja-JP" altLang="ja-JP" sz="1000" b="0" i="0" u="none" strike="noStrike" kern="0" cap="none" spc="0" normalizeH="0" baseline="0" noProof="0">
              <a:ln>
                <a:noFill/>
              </a:ln>
              <a:solidFill>
                <a:srgbClr val="FF0000"/>
              </a:solidFill>
              <a:effectLst/>
              <a:uLnTx/>
              <a:uFillTx/>
              <a:latin typeface="+mn-lt"/>
              <a:ea typeface="+mn-ea"/>
              <a:cs typeface="+mn-cs"/>
            </a:rPr>
            <a:t>１日の所定労働時間</a:t>
          </a:r>
          <a:r>
            <a:rPr kumimoji="1" lang="en-US" altLang="ja-JP" sz="1000" b="0" i="0" u="none" strike="noStrike" kern="0" cap="none" spc="0" normalizeH="0" baseline="0" noProof="0">
              <a:ln>
                <a:noFill/>
              </a:ln>
              <a:solidFill>
                <a:srgbClr val="FF0000"/>
              </a:solidFill>
              <a:effectLst/>
              <a:uLnTx/>
              <a:uFillTx/>
              <a:latin typeface="+mn-lt"/>
              <a:ea typeface="+mn-ea"/>
              <a:cs typeface="+mn-cs"/>
            </a:rPr>
            <a:t>)÷12</a:t>
          </a:r>
          <a:r>
            <a:rPr kumimoji="1" lang="ja-JP" altLang="ja-JP" sz="1000" b="0" i="0" u="none" strike="noStrike" kern="0" cap="none" spc="0" normalizeH="0" baseline="0" noProof="0">
              <a:ln>
                <a:noFill/>
              </a:ln>
              <a:solidFill>
                <a:srgbClr val="FF0000"/>
              </a:solidFill>
              <a:effectLst/>
              <a:uLnTx/>
              <a:uFillTx/>
              <a:latin typeface="+mn-lt"/>
              <a:ea typeface="+mn-ea"/>
              <a:cs typeface="+mn-cs"/>
            </a:rPr>
            <a:t>か月</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歩合給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rgbClr val="5B9BD5"/>
              </a:solidFill>
              <a:effectLst/>
              <a:uLnTx/>
              <a:uFillTx/>
              <a:latin typeface="+mn-lt"/>
              <a:ea typeface="+mn-ea"/>
              <a:cs typeface="+mn-cs"/>
            </a:rPr>
            <a:t>月間総労働時間</a:t>
          </a:r>
          <a:endParaRPr kumimoji="0" lang="ja-JP" altLang="ja-JP" sz="1000" b="0" i="0" u="none" strike="noStrike" kern="0" cap="none" spc="0" normalizeH="0" baseline="0" noProof="0">
            <a:ln>
              <a:noFill/>
            </a:ln>
            <a:solidFill>
              <a:srgbClr val="5B9BD5"/>
            </a:solidFill>
            <a:effectLst/>
            <a:uLnTx/>
            <a:uFillTx/>
            <a:latin typeface="+mn-lt"/>
            <a:ea typeface="+mn-ea"/>
            <a:cs typeface="+mn-cs"/>
          </a:endParaRPr>
        </a:p>
      </xdr:txBody>
    </xdr:sp>
    <xdr:clientData/>
  </xdr:twoCellAnchor>
  <xdr:twoCellAnchor>
    <xdr:from>
      <xdr:col>30</xdr:col>
      <xdr:colOff>171450</xdr:colOff>
      <xdr:row>34</xdr:row>
      <xdr:rowOff>161924</xdr:rowOff>
    </xdr:from>
    <xdr:to>
      <xdr:col>37</xdr:col>
      <xdr:colOff>0</xdr:colOff>
      <xdr:row>46</xdr:row>
      <xdr:rowOff>133350</xdr:rowOff>
    </xdr:to>
    <xdr:sp macro="" textlink="">
      <xdr:nvSpPr>
        <xdr:cNvPr id="10" name="テキスト ボックス 9">
          <a:extLst>
            <a:ext uri="{FF2B5EF4-FFF2-40B4-BE49-F238E27FC236}">
              <a16:creationId xmlns:a16="http://schemas.microsoft.com/office/drawing/2014/main" id="{CD906AE1-47C4-47C2-8832-83777072269A}"/>
            </a:ext>
          </a:extLst>
        </xdr:cNvPr>
        <xdr:cNvSpPr txBox="1"/>
      </xdr:nvSpPr>
      <xdr:spPr>
        <a:xfrm>
          <a:off x="21135975" y="8467724"/>
          <a:ext cx="6124575" cy="28289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「課題見える化枠」①見える化を除くすべての枠について、事業実施期間内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見積日から実績報告提出日まで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に事業場内平均賃金（時給単価）を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円以上引き上げる必要があります。</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申請時</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「賃上げ予定表」に賃上げ前、賃上げ後（予定額）を入力のうえご提出ください。</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　　（実績報告時に本データを活用しますので、念のためデータ保存願います。）</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交付決定後（採択となった場合）の実績報告時</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申請時の「賃上げ予定表」の賃上げ後（予定額）について、</a:t>
          </a:r>
          <a:r>
            <a:rPr kumimoji="1" lang="ja-JP" altLang="ja-JP" sz="1100" b="1">
              <a:solidFill>
                <a:schemeClr val="dk1"/>
              </a:solidFill>
              <a:effectLst/>
              <a:latin typeface="+mn-lt"/>
              <a:ea typeface="+mn-ea"/>
              <a:cs typeface="+mn-cs"/>
            </a:rPr>
            <a:t>賃上げ後</a:t>
          </a:r>
          <a:r>
            <a:rPr kumimoji="1" lang="ja-JP" altLang="ja-JP" sz="1100">
              <a:solidFill>
                <a:schemeClr val="dk1"/>
              </a:solidFill>
              <a:effectLst/>
              <a:latin typeface="+mn-lt"/>
              <a:ea typeface="+mn-ea"/>
              <a:cs typeface="+mn-cs"/>
            </a:rPr>
            <a:t>の数値を上書き修正し実績報告時ご提出ください。</a:t>
          </a:r>
          <a:endParaRPr lang="ja-JP" altLang="ja-JP" sz="1000">
            <a:effectLst/>
          </a:endParaRPr>
        </a:p>
      </xdr:txBody>
    </xdr:sp>
    <xdr:clientData/>
  </xdr:twoCellAnchor>
  <xdr:twoCellAnchor>
    <xdr:from>
      <xdr:col>36</xdr:col>
      <xdr:colOff>1133475</xdr:colOff>
      <xdr:row>25</xdr:row>
      <xdr:rowOff>0</xdr:rowOff>
    </xdr:from>
    <xdr:to>
      <xdr:col>36</xdr:col>
      <xdr:colOff>1323975</xdr:colOff>
      <xdr:row>30</xdr:row>
      <xdr:rowOff>19050</xdr:rowOff>
    </xdr:to>
    <xdr:cxnSp macro="">
      <xdr:nvCxnSpPr>
        <xdr:cNvPr id="11" name="直線矢印コネクタ 10">
          <a:extLst>
            <a:ext uri="{FF2B5EF4-FFF2-40B4-BE49-F238E27FC236}">
              <a16:creationId xmlns:a16="http://schemas.microsoft.com/office/drawing/2014/main" id="{67EEF709-0EEA-41C7-9079-B82D937D5A0D}"/>
            </a:ext>
          </a:extLst>
        </xdr:cNvPr>
        <xdr:cNvCxnSpPr/>
      </xdr:nvCxnSpPr>
      <xdr:spPr>
        <a:xfrm flipH="1" flipV="1">
          <a:off x="26536650" y="6134100"/>
          <a:ext cx="190500" cy="12287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752475</xdr:colOff>
      <xdr:row>5</xdr:row>
      <xdr:rowOff>66674</xdr:rowOff>
    </xdr:from>
    <xdr:to>
      <xdr:col>37</xdr:col>
      <xdr:colOff>28576</xdr:colOff>
      <xdr:row>8</xdr:row>
      <xdr:rowOff>66674</xdr:rowOff>
    </xdr:to>
    <xdr:sp macro="" textlink="">
      <xdr:nvSpPr>
        <xdr:cNvPr id="12" name="テキスト ボックス 11">
          <a:extLst>
            <a:ext uri="{FF2B5EF4-FFF2-40B4-BE49-F238E27FC236}">
              <a16:creationId xmlns:a16="http://schemas.microsoft.com/office/drawing/2014/main" id="{F21C3135-1D5A-4E3B-927F-32B9534DCF30}"/>
            </a:ext>
          </a:extLst>
        </xdr:cNvPr>
        <xdr:cNvSpPr txBox="1"/>
      </xdr:nvSpPr>
      <xdr:spPr>
        <a:xfrm>
          <a:off x="23622000" y="1142999"/>
          <a:ext cx="3667126"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実績報告時令和</a:t>
          </a:r>
          <a:r>
            <a:rPr kumimoji="1" lang="en-US" altLang="ja-JP" sz="1000">
              <a:solidFill>
                <a:srgbClr val="FF0000"/>
              </a:solidFill>
            </a:rPr>
            <a:t>6</a:t>
          </a:r>
          <a:r>
            <a:rPr kumimoji="1" lang="ja-JP" altLang="en-US" sz="1000">
              <a:solidFill>
                <a:srgbClr val="FF0000"/>
              </a:solidFill>
            </a:rPr>
            <a:t>年</a:t>
          </a:r>
          <a:r>
            <a:rPr kumimoji="1" lang="en-US" altLang="ja-JP" sz="1000">
              <a:solidFill>
                <a:srgbClr val="FF0000"/>
              </a:solidFill>
            </a:rPr>
            <a:t>10</a:t>
          </a:r>
          <a:r>
            <a:rPr kumimoji="1" lang="ja-JP" altLang="en-US" sz="1000">
              <a:solidFill>
                <a:srgbClr val="FF0000"/>
              </a:solidFill>
            </a:rPr>
            <a:t>月以降の賃上げ後（実績）を入力の場合、富山県の地域別最低賃金を入力ください。</a:t>
          </a:r>
        </a:p>
      </xdr:txBody>
    </xdr:sp>
    <xdr:clientData/>
  </xdr:twoCellAnchor>
  <xdr:twoCellAnchor>
    <xdr:from>
      <xdr:col>35</xdr:col>
      <xdr:colOff>400050</xdr:colOff>
      <xdr:row>7</xdr:row>
      <xdr:rowOff>152400</xdr:rowOff>
    </xdr:from>
    <xdr:to>
      <xdr:col>36</xdr:col>
      <xdr:colOff>1495425</xdr:colOff>
      <xdr:row>17</xdr:row>
      <xdr:rowOff>123825</xdr:rowOff>
    </xdr:to>
    <xdr:cxnSp macro="">
      <xdr:nvCxnSpPr>
        <xdr:cNvPr id="13" name="直線矢印コネクタ 12">
          <a:extLst>
            <a:ext uri="{FF2B5EF4-FFF2-40B4-BE49-F238E27FC236}">
              <a16:creationId xmlns:a16="http://schemas.microsoft.com/office/drawing/2014/main" id="{211BB403-79D2-4A18-90C2-ACC5A3A6F7F0}"/>
            </a:ext>
          </a:extLst>
        </xdr:cNvPr>
        <xdr:cNvCxnSpPr/>
      </xdr:nvCxnSpPr>
      <xdr:spPr>
        <a:xfrm flipH="1" flipV="1">
          <a:off x="25098375" y="1676400"/>
          <a:ext cx="1800225" cy="21812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457200</xdr:colOff>
      <xdr:row>4</xdr:row>
      <xdr:rowOff>161925</xdr:rowOff>
    </xdr:from>
    <xdr:to>
      <xdr:col>36</xdr:col>
      <xdr:colOff>438150</xdr:colOff>
      <xdr:row>5</xdr:row>
      <xdr:rowOff>133350</xdr:rowOff>
    </xdr:to>
    <xdr:cxnSp macro="">
      <xdr:nvCxnSpPr>
        <xdr:cNvPr id="14" name="直線矢印コネクタ 13">
          <a:extLst>
            <a:ext uri="{FF2B5EF4-FFF2-40B4-BE49-F238E27FC236}">
              <a16:creationId xmlns:a16="http://schemas.microsoft.com/office/drawing/2014/main" id="{70072DB9-4ED5-4308-8D51-36A43B62A0E0}"/>
            </a:ext>
          </a:extLst>
        </xdr:cNvPr>
        <xdr:cNvCxnSpPr/>
      </xdr:nvCxnSpPr>
      <xdr:spPr>
        <a:xfrm flipV="1">
          <a:off x="25155525" y="990600"/>
          <a:ext cx="68580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57149</xdr:colOff>
      <xdr:row>9</xdr:row>
      <xdr:rowOff>171450</xdr:rowOff>
    </xdr:from>
    <xdr:to>
      <xdr:col>16</xdr:col>
      <xdr:colOff>1838324</xdr:colOff>
      <xdr:row>14</xdr:row>
      <xdr:rowOff>104775</xdr:rowOff>
    </xdr:to>
    <xdr:sp macro="" textlink="">
      <xdr:nvSpPr>
        <xdr:cNvPr id="15" name="テキスト ボックス 14">
          <a:extLst>
            <a:ext uri="{FF2B5EF4-FFF2-40B4-BE49-F238E27FC236}">
              <a16:creationId xmlns:a16="http://schemas.microsoft.com/office/drawing/2014/main" id="{83EC2605-C547-48CE-AD18-917F1BB69089}"/>
            </a:ext>
          </a:extLst>
        </xdr:cNvPr>
        <xdr:cNvSpPr txBox="1"/>
      </xdr:nvSpPr>
      <xdr:spPr>
        <a:xfrm>
          <a:off x="11591924" y="2190750"/>
          <a:ext cx="1781175"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000">
              <a:solidFill>
                <a:srgbClr val="FF0000"/>
              </a:solidFill>
            </a:rPr>
            <a:t>実績報告時令和</a:t>
          </a:r>
          <a:r>
            <a:rPr kumimoji="1" lang="en-US" altLang="ja-JP" sz="1000">
              <a:solidFill>
                <a:srgbClr val="FF0000"/>
              </a:solidFill>
            </a:rPr>
            <a:t>6</a:t>
          </a:r>
          <a:r>
            <a:rPr kumimoji="1" lang="ja-JP" altLang="en-US" sz="1000">
              <a:solidFill>
                <a:srgbClr val="FF0000"/>
              </a:solidFill>
            </a:rPr>
            <a:t>年</a:t>
          </a:r>
          <a:r>
            <a:rPr kumimoji="1" lang="en-US" altLang="ja-JP" sz="1000">
              <a:solidFill>
                <a:srgbClr val="FF0000"/>
              </a:solidFill>
            </a:rPr>
            <a:t>10</a:t>
          </a:r>
          <a:r>
            <a:rPr kumimoji="1" lang="ja-JP" altLang="en-US" sz="1000">
              <a:solidFill>
                <a:srgbClr val="FF0000"/>
              </a:solidFill>
            </a:rPr>
            <a:t>月以降の賃上げ後</a:t>
          </a:r>
          <a:r>
            <a:rPr kumimoji="1" lang="en-US" altLang="ja-JP" sz="1000">
              <a:solidFill>
                <a:srgbClr val="FF0000"/>
              </a:solidFill>
            </a:rPr>
            <a:t>(</a:t>
          </a:r>
          <a:r>
            <a:rPr kumimoji="1" lang="ja-JP" altLang="en-US" sz="1000">
              <a:solidFill>
                <a:srgbClr val="FF0000"/>
              </a:solidFill>
            </a:rPr>
            <a:t>実績</a:t>
          </a:r>
          <a:r>
            <a:rPr kumimoji="1" lang="en-US" altLang="ja-JP" sz="1000">
              <a:solidFill>
                <a:srgbClr val="FF0000"/>
              </a:solidFill>
            </a:rPr>
            <a:t>)</a:t>
          </a:r>
          <a:r>
            <a:rPr kumimoji="1" lang="ja-JP" altLang="en-US" sz="1000">
              <a:solidFill>
                <a:srgbClr val="FF0000"/>
              </a:solidFill>
            </a:rPr>
            <a:t>を入力の場合、</a:t>
          </a:r>
          <a:endParaRPr kumimoji="1" lang="en-US" altLang="ja-JP" sz="1000">
            <a:solidFill>
              <a:srgbClr val="FF0000"/>
            </a:solidFill>
          </a:endParaRPr>
        </a:p>
        <a:p>
          <a:pPr algn="ctr"/>
          <a:r>
            <a:rPr kumimoji="1" lang="ja-JP" altLang="en-US" sz="1000" u="sng">
              <a:solidFill>
                <a:srgbClr val="FF0000"/>
              </a:solidFill>
            </a:rPr>
            <a:t>富山県の地域別最低賃金</a:t>
          </a:r>
          <a:endParaRPr kumimoji="1" lang="en-US" altLang="ja-JP" sz="1000" u="sng">
            <a:solidFill>
              <a:srgbClr val="FF0000"/>
            </a:solidFill>
          </a:endParaRPr>
        </a:p>
        <a:p>
          <a:pPr algn="ctr"/>
          <a:r>
            <a:rPr kumimoji="1" lang="ja-JP" altLang="en-US" sz="1000" u="sng">
              <a:solidFill>
                <a:srgbClr val="FF0000"/>
              </a:solidFill>
            </a:rPr>
            <a:t>（令和</a:t>
          </a:r>
          <a:r>
            <a:rPr kumimoji="1" lang="en-US" altLang="ja-JP" sz="1000" u="sng">
              <a:solidFill>
                <a:srgbClr val="FF0000"/>
              </a:solidFill>
            </a:rPr>
            <a:t>6</a:t>
          </a:r>
          <a:r>
            <a:rPr kumimoji="1" lang="ja-JP" altLang="en-US" sz="1000" u="sng">
              <a:solidFill>
                <a:srgbClr val="FF0000"/>
              </a:solidFill>
            </a:rPr>
            <a:t>年</a:t>
          </a:r>
          <a:r>
            <a:rPr kumimoji="1" lang="en-US" altLang="ja-JP" sz="1000" u="sng">
              <a:solidFill>
                <a:srgbClr val="FF0000"/>
              </a:solidFill>
            </a:rPr>
            <a:t>10</a:t>
          </a:r>
          <a:r>
            <a:rPr kumimoji="1" lang="ja-JP" altLang="en-US" sz="1000" u="sng">
              <a:solidFill>
                <a:srgbClr val="FF0000"/>
              </a:solidFill>
            </a:rPr>
            <a:t>月時点</a:t>
          </a:r>
          <a:r>
            <a:rPr kumimoji="1" lang="en-US" altLang="ja-JP" sz="1000" u="sng">
              <a:solidFill>
                <a:srgbClr val="FF0000"/>
              </a:solidFill>
            </a:rPr>
            <a:t>)</a:t>
          </a:r>
          <a:r>
            <a:rPr kumimoji="1" lang="ja-JP" altLang="en-US" sz="1000">
              <a:solidFill>
                <a:srgbClr val="FF0000"/>
              </a:solidFill>
            </a:rPr>
            <a:t>を</a:t>
          </a:r>
          <a:endParaRPr kumimoji="1" lang="en-US" altLang="ja-JP" sz="1000">
            <a:solidFill>
              <a:srgbClr val="FF0000"/>
            </a:solidFill>
          </a:endParaRPr>
        </a:p>
        <a:p>
          <a:pPr algn="ctr"/>
          <a:r>
            <a:rPr kumimoji="1" lang="ja-JP" altLang="en-US" sz="1000">
              <a:solidFill>
                <a:srgbClr val="FF0000"/>
              </a:solidFill>
            </a:rPr>
            <a:t>入力ください。</a:t>
          </a:r>
        </a:p>
      </xdr:txBody>
    </xdr:sp>
    <xdr:clientData/>
  </xdr:twoCellAnchor>
  <xdr:twoCellAnchor>
    <xdr:from>
      <xdr:col>21</xdr:col>
      <xdr:colOff>9525</xdr:colOff>
      <xdr:row>34</xdr:row>
      <xdr:rowOff>180974</xdr:rowOff>
    </xdr:from>
    <xdr:to>
      <xdr:col>29</xdr:col>
      <xdr:colOff>104775</xdr:colOff>
      <xdr:row>44</xdr:row>
      <xdr:rowOff>209550</xdr:rowOff>
    </xdr:to>
    <xdr:sp macro="" textlink="">
      <xdr:nvSpPr>
        <xdr:cNvPr id="16" name="テキスト ボックス 15">
          <a:extLst>
            <a:ext uri="{FF2B5EF4-FFF2-40B4-BE49-F238E27FC236}">
              <a16:creationId xmlns:a16="http://schemas.microsoft.com/office/drawing/2014/main" id="{54D922AF-929A-4353-A59B-427EC6343FB2}"/>
            </a:ext>
          </a:extLst>
        </xdr:cNvPr>
        <xdr:cNvSpPr txBox="1"/>
      </xdr:nvSpPr>
      <xdr:spPr>
        <a:xfrm>
          <a:off x="14249400" y="8486774"/>
          <a:ext cx="6705600" cy="240982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事業場内平均賃金（時給単価）は毎月支払われる基本的な賃金で算出</a:t>
          </a:r>
          <a:endParaRPr kumimoji="1" lang="en-US" altLang="ja-JP" sz="900"/>
        </a:p>
        <a:p>
          <a:r>
            <a:rPr kumimoji="1" lang="ja-JP" altLang="en-US" sz="900"/>
            <a:t>具体的には、実際に支払われる賃金から以下の賃金を除外したものが対象</a:t>
          </a:r>
          <a:endParaRPr kumimoji="1" lang="en-US" altLang="ja-JP" sz="900"/>
        </a:p>
        <a:p>
          <a:r>
            <a:rPr kumimoji="1" lang="en-US" altLang="ja-JP" sz="900"/>
            <a:t>(1)</a:t>
          </a:r>
          <a:r>
            <a:rPr kumimoji="1" lang="ja-JP" altLang="en-US" sz="900"/>
            <a:t>臨時に支払われる賃金</a:t>
          </a:r>
          <a:endParaRPr kumimoji="1" lang="en-US" altLang="ja-JP" sz="900"/>
        </a:p>
        <a:p>
          <a:r>
            <a:rPr kumimoji="1" lang="en-US" altLang="ja-JP" sz="900"/>
            <a:t>(2)</a:t>
          </a:r>
          <a:r>
            <a:rPr kumimoji="1" lang="ja-JP" altLang="en-US" sz="900"/>
            <a:t>１箇月を超える期間ごとに支払われる賃金（賞与など）</a:t>
          </a:r>
          <a:endParaRPr kumimoji="1" lang="en-US" altLang="ja-JP" sz="900"/>
        </a:p>
        <a:p>
          <a:r>
            <a:rPr kumimoji="1" lang="en-US" altLang="ja-JP" sz="900"/>
            <a:t>(3)</a:t>
          </a:r>
          <a:r>
            <a:rPr kumimoji="1" lang="ja-JP" altLang="en-US" sz="900"/>
            <a:t>所定労働時間を超える時間の労働に対して支払われる賃金（時間外割増賃金など）</a:t>
          </a:r>
          <a:endParaRPr kumimoji="1" lang="en-US" altLang="ja-JP" sz="900"/>
        </a:p>
        <a:p>
          <a:r>
            <a:rPr kumimoji="1" lang="en-US" altLang="ja-JP" sz="900"/>
            <a:t>(4)</a:t>
          </a:r>
          <a:r>
            <a:rPr kumimoji="1" lang="ja-JP" altLang="en-US" sz="900"/>
            <a:t>所定労働日以外の日の労働に対して支払われる賃金（休日割増賃金など）</a:t>
          </a:r>
          <a:endParaRPr kumimoji="1" lang="en-US" altLang="ja-JP" sz="900"/>
        </a:p>
        <a:p>
          <a:r>
            <a:rPr kumimoji="1" lang="en-US" altLang="ja-JP" sz="900"/>
            <a:t>(5)</a:t>
          </a:r>
          <a:r>
            <a:rPr kumimoji="1" lang="ja-JP" altLang="en-US" sz="900"/>
            <a:t>午後</a:t>
          </a:r>
          <a:r>
            <a:rPr kumimoji="1" lang="en-US" altLang="ja-JP" sz="900"/>
            <a:t>10</a:t>
          </a:r>
          <a:r>
            <a:rPr kumimoji="1" lang="ja-JP" altLang="en-US" sz="900"/>
            <a:t>時から午前５時までの間の労働に対して支払われる賃金のうち、通常の労働時間の賃金の計算額を超える部分（深夜割増賃金など）</a:t>
          </a:r>
          <a:endParaRPr kumimoji="1" lang="en-US" altLang="ja-JP" sz="900"/>
        </a:p>
        <a:p>
          <a:r>
            <a:rPr kumimoji="1" lang="en-US" altLang="ja-JP" sz="900"/>
            <a:t>(6)</a:t>
          </a:r>
          <a:r>
            <a:rPr kumimoji="1" lang="ja-JP" altLang="en-US" sz="900"/>
            <a:t>精皆勤手当、通勤手当及び家族手当</a:t>
          </a:r>
          <a:endParaRPr kumimoji="1" lang="en-US" altLang="ja-JP" sz="900"/>
        </a:p>
        <a:p>
          <a:endParaRPr kumimoji="1" lang="ja-JP" altLang="en-US" sz="1000"/>
        </a:p>
      </xdr:txBody>
    </xdr:sp>
    <xdr:clientData/>
  </xdr:twoCellAnchor>
  <xdr:twoCellAnchor>
    <xdr:from>
      <xdr:col>16</xdr:col>
      <xdr:colOff>895350</xdr:colOff>
      <xdr:row>8</xdr:row>
      <xdr:rowOff>180975</xdr:rowOff>
    </xdr:from>
    <xdr:to>
      <xdr:col>16</xdr:col>
      <xdr:colOff>1009650</xdr:colOff>
      <xdr:row>12</xdr:row>
      <xdr:rowOff>161925</xdr:rowOff>
    </xdr:to>
    <xdr:cxnSp macro="">
      <xdr:nvCxnSpPr>
        <xdr:cNvPr id="17" name="直線矢印コネクタ 16">
          <a:extLst>
            <a:ext uri="{FF2B5EF4-FFF2-40B4-BE49-F238E27FC236}">
              <a16:creationId xmlns:a16="http://schemas.microsoft.com/office/drawing/2014/main" id="{E143FE48-FFC8-4662-AEC9-7F2E4022376B}"/>
            </a:ext>
          </a:extLst>
        </xdr:cNvPr>
        <xdr:cNvCxnSpPr/>
      </xdr:nvCxnSpPr>
      <xdr:spPr>
        <a:xfrm flipH="1" flipV="1">
          <a:off x="12430125" y="1952625"/>
          <a:ext cx="114300" cy="914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14</xdr:row>
      <xdr:rowOff>38100</xdr:rowOff>
    </xdr:from>
    <xdr:to>
      <xdr:col>11</xdr:col>
      <xdr:colOff>180975</xdr:colOff>
      <xdr:row>18</xdr:row>
      <xdr:rowOff>504825</xdr:rowOff>
    </xdr:to>
    <xdr:grpSp>
      <xdr:nvGrpSpPr>
        <xdr:cNvPr id="18" name="グループ化 17">
          <a:extLst>
            <a:ext uri="{FF2B5EF4-FFF2-40B4-BE49-F238E27FC236}">
              <a16:creationId xmlns:a16="http://schemas.microsoft.com/office/drawing/2014/main" id="{8186C8FD-36E9-4920-9269-7196B11E2D59}"/>
            </a:ext>
          </a:extLst>
        </xdr:cNvPr>
        <xdr:cNvGrpSpPr/>
      </xdr:nvGrpSpPr>
      <xdr:grpSpPr>
        <a:xfrm>
          <a:off x="962025" y="3609975"/>
          <a:ext cx="6972300" cy="1466850"/>
          <a:chOff x="962025" y="3143250"/>
          <a:chExt cx="6972300" cy="1466850"/>
        </a:xfrm>
      </xdr:grpSpPr>
      <xdr:cxnSp macro="">
        <xdr:nvCxnSpPr>
          <xdr:cNvPr id="19" name="直線コネクタ 18">
            <a:extLst>
              <a:ext uri="{FF2B5EF4-FFF2-40B4-BE49-F238E27FC236}">
                <a16:creationId xmlns:a16="http://schemas.microsoft.com/office/drawing/2014/main" id="{2FB70C67-2BA4-8C1F-7BBF-99FA9F537975}"/>
              </a:ext>
            </a:extLst>
          </xdr:cNvPr>
          <xdr:cNvCxnSpPr/>
        </xdr:nvCxnSpPr>
        <xdr:spPr>
          <a:xfrm>
            <a:off x="962025" y="3143250"/>
            <a:ext cx="6496050"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D8F075AE-AF98-683A-AB8A-D0AB9DC969A2}"/>
              </a:ext>
            </a:extLst>
          </xdr:cNvPr>
          <xdr:cNvCxnSpPr/>
        </xdr:nvCxnSpPr>
        <xdr:spPr>
          <a:xfrm>
            <a:off x="7448550" y="3152775"/>
            <a:ext cx="485775" cy="14573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142875</xdr:colOff>
      <xdr:row>14</xdr:row>
      <xdr:rowOff>133350</xdr:rowOff>
    </xdr:from>
    <xdr:to>
      <xdr:col>1</xdr:col>
      <xdr:colOff>133350</xdr:colOff>
      <xdr:row>18</xdr:row>
      <xdr:rowOff>504825</xdr:rowOff>
    </xdr:to>
    <xdr:grpSp>
      <xdr:nvGrpSpPr>
        <xdr:cNvPr id="21" name="グループ化 20">
          <a:extLst>
            <a:ext uri="{FF2B5EF4-FFF2-40B4-BE49-F238E27FC236}">
              <a16:creationId xmlns:a16="http://schemas.microsoft.com/office/drawing/2014/main" id="{93802861-772A-4882-8BDE-9EC843542648}"/>
            </a:ext>
          </a:extLst>
        </xdr:cNvPr>
        <xdr:cNvGrpSpPr/>
      </xdr:nvGrpSpPr>
      <xdr:grpSpPr>
        <a:xfrm>
          <a:off x="142875" y="3705225"/>
          <a:ext cx="219075" cy="1371600"/>
          <a:chOff x="114300" y="3257550"/>
          <a:chExt cx="219075" cy="1371600"/>
        </a:xfrm>
      </xdr:grpSpPr>
      <xdr:grpSp>
        <xdr:nvGrpSpPr>
          <xdr:cNvPr id="22" name="グループ化 21">
            <a:extLst>
              <a:ext uri="{FF2B5EF4-FFF2-40B4-BE49-F238E27FC236}">
                <a16:creationId xmlns:a16="http://schemas.microsoft.com/office/drawing/2014/main" id="{C0A90C19-0B12-981E-692D-305D0C4FD493}"/>
              </a:ext>
            </a:extLst>
          </xdr:cNvPr>
          <xdr:cNvGrpSpPr/>
        </xdr:nvGrpSpPr>
        <xdr:grpSpPr>
          <a:xfrm>
            <a:off x="114300" y="3257550"/>
            <a:ext cx="66675" cy="1162050"/>
            <a:chOff x="114300" y="3267075"/>
            <a:chExt cx="66675" cy="1162050"/>
          </a:xfrm>
        </xdr:grpSpPr>
        <xdr:cxnSp macro="">
          <xdr:nvCxnSpPr>
            <xdr:cNvPr id="24" name="直線コネクタ 23">
              <a:extLst>
                <a:ext uri="{FF2B5EF4-FFF2-40B4-BE49-F238E27FC236}">
                  <a16:creationId xmlns:a16="http://schemas.microsoft.com/office/drawing/2014/main" id="{6993325E-B9C7-50E1-687A-9C858D1EB44E}"/>
                </a:ext>
              </a:extLst>
            </xdr:cNvPr>
            <xdr:cNvCxnSpPr/>
          </xdr:nvCxnSpPr>
          <xdr:spPr>
            <a:xfrm flipH="1">
              <a:off x="123825" y="3276600"/>
              <a:ext cx="5715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D56AD511-07A9-CA7E-D4C3-02760832E17E}"/>
                </a:ext>
              </a:extLst>
            </xdr:cNvPr>
            <xdr:cNvCxnSpPr/>
          </xdr:nvCxnSpPr>
          <xdr:spPr>
            <a:xfrm>
              <a:off x="114300" y="3267075"/>
              <a:ext cx="0" cy="11620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3" name="直線矢印コネクタ 22">
            <a:extLst>
              <a:ext uri="{FF2B5EF4-FFF2-40B4-BE49-F238E27FC236}">
                <a16:creationId xmlns:a16="http://schemas.microsoft.com/office/drawing/2014/main" id="{3E770BCB-90F7-AF0E-9B73-8FDBADB29636}"/>
              </a:ext>
            </a:extLst>
          </xdr:cNvPr>
          <xdr:cNvCxnSpPr/>
        </xdr:nvCxnSpPr>
        <xdr:spPr>
          <a:xfrm>
            <a:off x="114300" y="4410075"/>
            <a:ext cx="219075" cy="2190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28575</xdr:colOff>
      <xdr:row>14</xdr:row>
      <xdr:rowOff>47625</xdr:rowOff>
    </xdr:from>
    <xdr:to>
      <xdr:col>30</xdr:col>
      <xdr:colOff>485775</xdr:colOff>
      <xdr:row>14</xdr:row>
      <xdr:rowOff>57150</xdr:rowOff>
    </xdr:to>
    <xdr:cxnSp macro="">
      <xdr:nvCxnSpPr>
        <xdr:cNvPr id="26" name="直線コネクタ 25">
          <a:extLst>
            <a:ext uri="{FF2B5EF4-FFF2-40B4-BE49-F238E27FC236}">
              <a16:creationId xmlns:a16="http://schemas.microsoft.com/office/drawing/2014/main" id="{0CBB3EB7-A433-4F16-93CA-FAF0C89F780C}"/>
            </a:ext>
          </a:extLst>
        </xdr:cNvPr>
        <xdr:cNvCxnSpPr/>
      </xdr:nvCxnSpPr>
      <xdr:spPr>
        <a:xfrm>
          <a:off x="14954250" y="3219450"/>
          <a:ext cx="6496050"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476250</xdr:colOff>
      <xdr:row>14</xdr:row>
      <xdr:rowOff>66675</xdr:rowOff>
    </xdr:from>
    <xdr:to>
      <xdr:col>31</xdr:col>
      <xdr:colOff>171450</xdr:colOff>
      <xdr:row>18</xdr:row>
      <xdr:rowOff>514350</xdr:rowOff>
    </xdr:to>
    <xdr:cxnSp macro="">
      <xdr:nvCxnSpPr>
        <xdr:cNvPr id="27" name="直線矢印コネクタ 26">
          <a:extLst>
            <a:ext uri="{FF2B5EF4-FFF2-40B4-BE49-F238E27FC236}">
              <a16:creationId xmlns:a16="http://schemas.microsoft.com/office/drawing/2014/main" id="{5F55F2E5-5A9C-4263-BF30-FA6245B7240D}"/>
            </a:ext>
          </a:extLst>
        </xdr:cNvPr>
        <xdr:cNvCxnSpPr/>
      </xdr:nvCxnSpPr>
      <xdr:spPr>
        <a:xfrm>
          <a:off x="21440775" y="3238500"/>
          <a:ext cx="381000" cy="14478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142875</xdr:colOff>
      <xdr:row>14</xdr:row>
      <xdr:rowOff>123825</xdr:rowOff>
    </xdr:from>
    <xdr:to>
      <xdr:col>21</xdr:col>
      <xdr:colOff>133350</xdr:colOff>
      <xdr:row>18</xdr:row>
      <xdr:rowOff>495300</xdr:rowOff>
    </xdr:to>
    <xdr:grpSp>
      <xdr:nvGrpSpPr>
        <xdr:cNvPr id="28" name="グループ化 27">
          <a:extLst>
            <a:ext uri="{FF2B5EF4-FFF2-40B4-BE49-F238E27FC236}">
              <a16:creationId xmlns:a16="http://schemas.microsoft.com/office/drawing/2014/main" id="{C00B20A1-7B7E-4267-B495-8E1B6E488697}"/>
            </a:ext>
          </a:extLst>
        </xdr:cNvPr>
        <xdr:cNvGrpSpPr/>
      </xdr:nvGrpSpPr>
      <xdr:grpSpPr>
        <a:xfrm>
          <a:off x="14154150" y="3695700"/>
          <a:ext cx="219075" cy="1371600"/>
          <a:chOff x="114300" y="3257550"/>
          <a:chExt cx="219075" cy="1371600"/>
        </a:xfrm>
      </xdr:grpSpPr>
      <xdr:grpSp>
        <xdr:nvGrpSpPr>
          <xdr:cNvPr id="29" name="グループ化 28">
            <a:extLst>
              <a:ext uri="{FF2B5EF4-FFF2-40B4-BE49-F238E27FC236}">
                <a16:creationId xmlns:a16="http://schemas.microsoft.com/office/drawing/2014/main" id="{52BD21B0-ED7E-73A4-A432-AF19AC1CFC8D}"/>
              </a:ext>
            </a:extLst>
          </xdr:cNvPr>
          <xdr:cNvGrpSpPr/>
        </xdr:nvGrpSpPr>
        <xdr:grpSpPr>
          <a:xfrm>
            <a:off x="114300" y="3257550"/>
            <a:ext cx="66675" cy="1162050"/>
            <a:chOff x="114300" y="3267075"/>
            <a:chExt cx="66675" cy="1162050"/>
          </a:xfrm>
        </xdr:grpSpPr>
        <xdr:cxnSp macro="">
          <xdr:nvCxnSpPr>
            <xdr:cNvPr id="31" name="直線コネクタ 30">
              <a:extLst>
                <a:ext uri="{FF2B5EF4-FFF2-40B4-BE49-F238E27FC236}">
                  <a16:creationId xmlns:a16="http://schemas.microsoft.com/office/drawing/2014/main" id="{ED8351D9-040B-C929-B25E-BEF403D4A690}"/>
                </a:ext>
              </a:extLst>
            </xdr:cNvPr>
            <xdr:cNvCxnSpPr/>
          </xdr:nvCxnSpPr>
          <xdr:spPr>
            <a:xfrm flipH="1">
              <a:off x="123825" y="3276600"/>
              <a:ext cx="5715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13BF9892-B632-69CE-746A-2BF33260ABFD}"/>
                </a:ext>
              </a:extLst>
            </xdr:cNvPr>
            <xdr:cNvCxnSpPr/>
          </xdr:nvCxnSpPr>
          <xdr:spPr>
            <a:xfrm>
              <a:off x="114300" y="3267075"/>
              <a:ext cx="0" cy="11620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0" name="直線矢印コネクタ 29">
            <a:extLst>
              <a:ext uri="{FF2B5EF4-FFF2-40B4-BE49-F238E27FC236}">
                <a16:creationId xmlns:a16="http://schemas.microsoft.com/office/drawing/2014/main" id="{C5ED5FFF-E422-1D0C-B361-D19502F2172A}"/>
              </a:ext>
            </a:extLst>
          </xdr:cNvPr>
          <xdr:cNvCxnSpPr/>
        </xdr:nvCxnSpPr>
        <xdr:spPr>
          <a:xfrm>
            <a:off x="114300" y="4410075"/>
            <a:ext cx="219075" cy="2190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171449</xdr:colOff>
      <xdr:row>2</xdr:row>
      <xdr:rowOff>38100</xdr:rowOff>
    </xdr:from>
    <xdr:to>
      <xdr:col>13</xdr:col>
      <xdr:colOff>733424</xdr:colOff>
      <xdr:row>2</xdr:row>
      <xdr:rowOff>276224</xdr:rowOff>
    </xdr:to>
    <xdr:sp macro="" textlink="">
      <xdr:nvSpPr>
        <xdr:cNvPr id="34" name="テキスト ボックス 33">
          <a:extLst>
            <a:ext uri="{FF2B5EF4-FFF2-40B4-BE49-F238E27FC236}">
              <a16:creationId xmlns:a16="http://schemas.microsoft.com/office/drawing/2014/main" id="{5D5D9376-79F8-41DA-A813-CDDFAFCA6536}"/>
            </a:ext>
          </a:extLst>
        </xdr:cNvPr>
        <xdr:cNvSpPr txBox="1"/>
      </xdr:nvSpPr>
      <xdr:spPr>
        <a:xfrm>
          <a:off x="171449" y="276225"/>
          <a:ext cx="9591675" cy="23812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ctr"/>
        <a:lstStyle/>
        <a:p>
          <a:pPr algn="ctr"/>
          <a:r>
            <a:rPr kumimoji="1" lang="ja-JP" altLang="en-US" sz="1100" b="1">
              <a:solidFill>
                <a:srgbClr val="FF0000"/>
              </a:solidFill>
            </a:rPr>
            <a:t>必須要件：事業実施期間内に事業場内賃金（時給単価）の平均を１０円以上引き上げること</a:t>
          </a:r>
          <a:r>
            <a:rPr kumimoji="1" lang="en-US" altLang="ja-JP" sz="1100" b="1">
              <a:solidFill>
                <a:srgbClr val="FF0000"/>
              </a:solidFill>
            </a:rPr>
            <a:t>※</a:t>
          </a:r>
          <a:r>
            <a:rPr kumimoji="1" lang="ja-JP" altLang="en-US" sz="1100" b="1">
              <a:solidFill>
                <a:srgbClr val="FF0000"/>
              </a:solidFill>
            </a:rPr>
            <a:t>「課題見える化枠（①見える化）」を除く全枠</a:t>
          </a:r>
          <a:endParaRPr kumimoji="1" lang="en-US" altLang="ja-JP" sz="1100" b="1">
            <a:solidFill>
              <a:srgbClr val="FF0000"/>
            </a:solidFill>
          </a:endParaRPr>
        </a:p>
      </xdr:txBody>
    </xdr:sp>
    <xdr:clientData/>
  </xdr:twoCellAnchor>
  <xdr:twoCellAnchor>
    <xdr:from>
      <xdr:col>22</xdr:col>
      <xdr:colOff>161924</xdr:colOff>
      <xdr:row>11</xdr:row>
      <xdr:rowOff>114300</xdr:rowOff>
    </xdr:from>
    <xdr:to>
      <xdr:col>31</xdr:col>
      <xdr:colOff>628649</xdr:colOff>
      <xdr:row>13</xdr:row>
      <xdr:rowOff>123825</xdr:rowOff>
    </xdr:to>
    <xdr:sp macro="" textlink="">
      <xdr:nvSpPr>
        <xdr:cNvPr id="35" name="テキスト ボックス 34">
          <a:extLst>
            <a:ext uri="{FF2B5EF4-FFF2-40B4-BE49-F238E27FC236}">
              <a16:creationId xmlns:a16="http://schemas.microsoft.com/office/drawing/2014/main" id="{4F42FB19-4C2A-4510-B748-38C7DD33D161}"/>
            </a:ext>
          </a:extLst>
        </xdr:cNvPr>
        <xdr:cNvSpPr txBox="1"/>
      </xdr:nvSpPr>
      <xdr:spPr>
        <a:xfrm>
          <a:off x="15087599" y="2600325"/>
          <a:ext cx="7191375" cy="44767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t"/>
        <a:lstStyle/>
        <a:p>
          <a:r>
            <a:rPr kumimoji="1" lang="ja-JP" altLang="ja-JP" sz="1100" b="0">
              <a:solidFill>
                <a:srgbClr val="FF0000"/>
              </a:solidFill>
              <a:effectLst/>
              <a:latin typeface="+mn-lt"/>
              <a:ea typeface="+mn-ea"/>
              <a:cs typeface="+mn-cs"/>
            </a:rPr>
            <a:t>事業実施期間内に事業場内</a:t>
          </a:r>
          <a:r>
            <a:rPr kumimoji="1" lang="ja-JP" altLang="en-US" sz="1100" b="0">
              <a:solidFill>
                <a:srgbClr val="FF0000"/>
              </a:solidFill>
              <a:effectLst/>
              <a:latin typeface="+mn-lt"/>
              <a:ea typeface="+mn-ea"/>
              <a:cs typeface="+mn-cs"/>
            </a:rPr>
            <a:t>平均</a:t>
          </a:r>
          <a:r>
            <a:rPr kumimoji="1" lang="ja-JP" altLang="ja-JP" sz="1100" b="0">
              <a:solidFill>
                <a:srgbClr val="FF0000"/>
              </a:solidFill>
              <a:effectLst/>
              <a:latin typeface="+mn-lt"/>
              <a:ea typeface="+mn-ea"/>
              <a:cs typeface="+mn-cs"/>
            </a:rPr>
            <a:t>賃金（時給単価）を１０円以上引き上げることが必須要件であり、</a:t>
          </a:r>
          <a:endParaRPr lang="ja-JP" altLang="ja-JP">
            <a:solidFill>
              <a:srgbClr val="FF0000"/>
            </a:solidFill>
            <a:effectLst/>
          </a:endParaRPr>
        </a:p>
        <a:p>
          <a:r>
            <a:rPr kumimoji="1" lang="ja-JP" altLang="ja-JP" sz="1100" b="0">
              <a:solidFill>
                <a:srgbClr val="FF0000"/>
              </a:solidFill>
              <a:effectLst/>
              <a:latin typeface="+mn-lt"/>
              <a:ea typeface="+mn-ea"/>
              <a:cs typeface="+mn-cs"/>
            </a:rPr>
            <a:t>実績報告時の賃上げ額について、申請時点の賃上げ予定額との変動が生じたとしても問題はございません。</a:t>
          </a:r>
          <a:endParaRPr lang="ja-JP" altLang="ja-JP">
            <a:solidFill>
              <a:srgbClr val="FF0000"/>
            </a:solidFill>
            <a:effectLst/>
          </a:endParaRPr>
        </a:p>
      </xdr:txBody>
    </xdr:sp>
    <xdr:clientData/>
  </xdr:twoCellAnchor>
  <xdr:twoCellAnchor>
    <xdr:from>
      <xdr:col>2</xdr:col>
      <xdr:colOff>0</xdr:colOff>
      <xdr:row>12</xdr:row>
      <xdr:rowOff>0</xdr:rowOff>
    </xdr:from>
    <xdr:to>
      <xdr:col>12</xdr:col>
      <xdr:colOff>415924</xdr:colOff>
      <xdr:row>13</xdr:row>
      <xdr:rowOff>212724</xdr:rowOff>
    </xdr:to>
    <xdr:sp macro="" textlink="">
      <xdr:nvSpPr>
        <xdr:cNvPr id="36" name="テキスト ボックス 35">
          <a:extLst>
            <a:ext uri="{FF2B5EF4-FFF2-40B4-BE49-F238E27FC236}">
              <a16:creationId xmlns:a16="http://schemas.microsoft.com/office/drawing/2014/main" id="{2A466ECE-EF77-4BB9-9E86-7A6219FDBD76}"/>
            </a:ext>
          </a:extLst>
        </xdr:cNvPr>
        <xdr:cNvSpPr txBox="1"/>
      </xdr:nvSpPr>
      <xdr:spPr>
        <a:xfrm>
          <a:off x="927100" y="3149600"/>
          <a:ext cx="7934324" cy="42862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t"/>
        <a:lstStyle/>
        <a:p>
          <a:r>
            <a:rPr kumimoji="1" lang="ja-JP" altLang="ja-JP" sz="1100" b="0">
              <a:solidFill>
                <a:srgbClr val="FF0000"/>
              </a:solidFill>
              <a:effectLst/>
              <a:latin typeface="+mn-lt"/>
              <a:ea typeface="+mn-ea"/>
              <a:cs typeface="+mn-cs"/>
            </a:rPr>
            <a:t>事業実施期間内</a:t>
          </a:r>
          <a:r>
            <a:rPr kumimoji="1" lang="ja-JP" altLang="en-US" sz="1100" b="0">
              <a:solidFill>
                <a:srgbClr val="FF0000"/>
              </a:solidFill>
              <a:effectLst/>
              <a:latin typeface="+mn-lt"/>
              <a:ea typeface="+mn-ea"/>
              <a:cs typeface="+mn-cs"/>
            </a:rPr>
            <a:t>（見積日から実績報告提出日まで）</a:t>
          </a:r>
          <a:r>
            <a:rPr kumimoji="1" lang="ja-JP" altLang="ja-JP" sz="1100" b="0">
              <a:solidFill>
                <a:srgbClr val="FF0000"/>
              </a:solidFill>
              <a:effectLst/>
              <a:latin typeface="+mn-lt"/>
              <a:ea typeface="+mn-ea"/>
              <a:cs typeface="+mn-cs"/>
            </a:rPr>
            <a:t>に事業場内賃金（時給単価）の平均を１０円以上引き上げることが必須要件であり、</a:t>
          </a:r>
          <a:r>
            <a:rPr kumimoji="1" lang="ja-JP" altLang="en-US" sz="1100" b="0">
              <a:solidFill>
                <a:srgbClr val="FF0000"/>
              </a:solidFill>
              <a:effectLst/>
              <a:latin typeface="+mn-lt"/>
              <a:ea typeface="+mn-ea"/>
              <a:cs typeface="+mn-cs"/>
            </a:rPr>
            <a:t>実績報告時の賃上げ額について、</a:t>
          </a:r>
          <a:r>
            <a:rPr kumimoji="1" lang="ja-JP" altLang="ja-JP" sz="1100" b="0">
              <a:solidFill>
                <a:srgbClr val="FF0000"/>
              </a:solidFill>
              <a:effectLst/>
              <a:latin typeface="+mn-lt"/>
              <a:ea typeface="+mn-ea"/>
              <a:cs typeface="+mn-cs"/>
            </a:rPr>
            <a:t>申請</a:t>
          </a:r>
          <a:r>
            <a:rPr kumimoji="1" lang="ja-JP" altLang="en-US" sz="1100" b="0">
              <a:solidFill>
                <a:srgbClr val="FF0000"/>
              </a:solidFill>
              <a:effectLst/>
              <a:latin typeface="+mn-lt"/>
              <a:ea typeface="+mn-ea"/>
              <a:cs typeface="+mn-cs"/>
            </a:rPr>
            <a:t>時点の</a:t>
          </a:r>
          <a:r>
            <a:rPr kumimoji="1" lang="ja-JP" altLang="ja-JP" sz="1100" b="0">
              <a:solidFill>
                <a:srgbClr val="FF0000"/>
              </a:solidFill>
              <a:effectLst/>
              <a:latin typeface="+mn-lt"/>
              <a:ea typeface="+mn-ea"/>
              <a:cs typeface="+mn-cs"/>
            </a:rPr>
            <a:t>賃上げ予定額</a:t>
          </a:r>
          <a:r>
            <a:rPr kumimoji="1" lang="ja-JP" altLang="en-US" sz="1100" b="0">
              <a:solidFill>
                <a:srgbClr val="FF0000"/>
              </a:solidFill>
              <a:effectLst/>
              <a:latin typeface="+mn-lt"/>
              <a:ea typeface="+mn-ea"/>
              <a:cs typeface="+mn-cs"/>
            </a:rPr>
            <a:t>との</a:t>
          </a:r>
          <a:r>
            <a:rPr kumimoji="1" lang="ja-JP" altLang="ja-JP" sz="1100" b="0">
              <a:solidFill>
                <a:srgbClr val="FF0000"/>
              </a:solidFill>
              <a:effectLst/>
              <a:latin typeface="+mn-lt"/>
              <a:ea typeface="+mn-ea"/>
              <a:cs typeface="+mn-cs"/>
            </a:rPr>
            <a:t>変動</a:t>
          </a:r>
          <a:r>
            <a:rPr kumimoji="1" lang="ja-JP" altLang="en-US" sz="1100" b="0">
              <a:solidFill>
                <a:srgbClr val="FF0000"/>
              </a:solidFill>
              <a:effectLst/>
              <a:latin typeface="+mn-lt"/>
              <a:ea typeface="+mn-ea"/>
              <a:cs typeface="+mn-cs"/>
            </a:rPr>
            <a:t>が生じたとしても</a:t>
          </a:r>
          <a:r>
            <a:rPr kumimoji="1" lang="ja-JP" altLang="ja-JP" sz="1100" b="0">
              <a:solidFill>
                <a:srgbClr val="FF0000"/>
              </a:solidFill>
              <a:effectLst/>
              <a:latin typeface="+mn-lt"/>
              <a:ea typeface="+mn-ea"/>
              <a:cs typeface="+mn-cs"/>
            </a:rPr>
            <a:t>問題</a:t>
          </a:r>
          <a:r>
            <a:rPr kumimoji="1" lang="ja-JP" altLang="en-US" sz="1100" b="0">
              <a:solidFill>
                <a:srgbClr val="FF0000"/>
              </a:solidFill>
              <a:effectLst/>
              <a:latin typeface="+mn-lt"/>
              <a:ea typeface="+mn-ea"/>
              <a:cs typeface="+mn-cs"/>
            </a:rPr>
            <a:t>は</a:t>
          </a:r>
          <a:r>
            <a:rPr kumimoji="1" lang="ja-JP" altLang="ja-JP" sz="1100" b="0">
              <a:solidFill>
                <a:srgbClr val="FF0000"/>
              </a:solidFill>
              <a:effectLst/>
              <a:latin typeface="+mn-lt"/>
              <a:ea typeface="+mn-ea"/>
              <a:cs typeface="+mn-cs"/>
            </a:rPr>
            <a:t>ございません。</a:t>
          </a:r>
          <a:endParaRPr lang="ja-JP" altLang="ja-JP">
            <a:solidFill>
              <a:srgbClr val="FF0000"/>
            </a:solidFill>
            <a:effectLst/>
          </a:endParaRPr>
        </a:p>
      </xdr:txBody>
    </xdr:sp>
    <xdr:clientData/>
  </xdr:twoCellAnchor>
  <xdr:twoCellAnchor>
    <xdr:from>
      <xdr:col>36</xdr:col>
      <xdr:colOff>0</xdr:colOff>
      <xdr:row>30</xdr:row>
      <xdr:rowOff>0</xdr:rowOff>
    </xdr:from>
    <xdr:to>
      <xdr:col>36</xdr:col>
      <xdr:colOff>1781175</xdr:colOff>
      <xdr:row>33</xdr:row>
      <xdr:rowOff>161925</xdr:rowOff>
    </xdr:to>
    <xdr:sp macro="" textlink="">
      <xdr:nvSpPr>
        <xdr:cNvPr id="37" name="テキスト ボックス 36">
          <a:extLst>
            <a:ext uri="{FF2B5EF4-FFF2-40B4-BE49-F238E27FC236}">
              <a16:creationId xmlns:a16="http://schemas.microsoft.com/office/drawing/2014/main" id="{BFEEC909-CAAC-4BBC-B00F-CCDA41DCBA3C}"/>
            </a:ext>
          </a:extLst>
        </xdr:cNvPr>
        <xdr:cNvSpPr txBox="1"/>
      </xdr:nvSpPr>
      <xdr:spPr>
        <a:xfrm>
          <a:off x="25403175" y="7743825"/>
          <a:ext cx="1781175" cy="8763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（申請時）最低賃金を下回っていた場合、賃金について最低賃金</a:t>
          </a:r>
          <a:r>
            <a:rPr kumimoji="1" lang="en-US" altLang="ja-JP" sz="800">
              <a:solidFill>
                <a:srgbClr val="FF0000"/>
              </a:solidFill>
            </a:rPr>
            <a:t>(948</a:t>
          </a:r>
          <a:r>
            <a:rPr kumimoji="1" lang="ja-JP" altLang="en-US" sz="800">
              <a:solidFill>
                <a:srgbClr val="FF0000"/>
              </a:solidFill>
            </a:rPr>
            <a:t>円）以上に見直したうえ、申請してください。</a:t>
          </a:r>
          <a:endParaRPr kumimoji="1" lang="en-US" altLang="ja-JP" sz="8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133349</xdr:colOff>
      <xdr:row>3</xdr:row>
      <xdr:rowOff>38101</xdr:rowOff>
    </xdr:from>
    <xdr:to>
      <xdr:col>12</xdr:col>
      <xdr:colOff>523874</xdr:colOff>
      <xdr:row>11</xdr:row>
      <xdr:rowOff>180976</xdr:rowOff>
    </xdr:to>
    <xdr:sp macro="" textlink="">
      <xdr:nvSpPr>
        <xdr:cNvPr id="2" name="テキスト ボックス 1">
          <a:extLst>
            <a:ext uri="{FF2B5EF4-FFF2-40B4-BE49-F238E27FC236}">
              <a16:creationId xmlns:a16="http://schemas.microsoft.com/office/drawing/2014/main" id="{7B40E23D-2A0D-4064-877B-D81B3A9E7A42}"/>
            </a:ext>
          </a:extLst>
        </xdr:cNvPr>
        <xdr:cNvSpPr txBox="1"/>
      </xdr:nvSpPr>
      <xdr:spPr>
        <a:xfrm>
          <a:off x="361949" y="552451"/>
          <a:ext cx="8601075"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雇用形態ごとの時給単価の算出について</a:t>
          </a:r>
          <a:r>
            <a:rPr kumimoji="1" lang="ja-JP" altLang="en-US" sz="1050" b="0"/>
            <a:t>（雇用形態ごとの所定労働時間については、</a:t>
          </a:r>
          <a:r>
            <a:rPr kumimoji="1" lang="ja-JP" altLang="en-US" sz="1050" b="0">
              <a:solidFill>
                <a:srgbClr val="FF0000"/>
              </a:solidFill>
            </a:rPr>
            <a:t>赤字</a:t>
          </a:r>
          <a:r>
            <a:rPr kumimoji="1" lang="ja-JP" altLang="en-US" sz="1050" b="0">
              <a:solidFill>
                <a:sysClr val="windowText" lastClr="000000"/>
              </a:solidFill>
            </a:rPr>
            <a:t>および</a:t>
          </a:r>
          <a:r>
            <a:rPr kumimoji="1" lang="ja-JP" altLang="en-US" sz="1050" b="0">
              <a:solidFill>
                <a:schemeClr val="accent1"/>
              </a:solidFill>
            </a:rPr>
            <a:t>青字</a:t>
          </a:r>
          <a:r>
            <a:rPr kumimoji="1" lang="ja-JP" altLang="en-US" sz="1050" b="0">
              <a:solidFill>
                <a:sysClr val="windowText" lastClr="000000"/>
              </a:solidFill>
            </a:rPr>
            <a:t>の部分を参考に入力してください。）</a:t>
          </a:r>
          <a:endParaRPr kumimoji="1" lang="en-US" altLang="ja-JP" sz="1050" b="0">
            <a:solidFill>
              <a:sysClr val="windowText" lastClr="000000"/>
            </a:solidFill>
          </a:endParaRPr>
        </a:p>
        <a:p>
          <a:r>
            <a:rPr kumimoji="1" lang="en-US" altLang="ja-JP" sz="1000">
              <a:solidFill>
                <a:schemeClr val="dk1"/>
              </a:solidFill>
              <a:effectLst/>
              <a:latin typeface="+mj-ea"/>
              <a:ea typeface="+mj-ea"/>
              <a:cs typeface="+mn-cs"/>
            </a:rPr>
            <a:t>01【</a:t>
          </a:r>
          <a:r>
            <a:rPr kumimoji="1" lang="ja-JP" altLang="en-US" sz="1000">
              <a:latin typeface="+mj-ea"/>
              <a:ea typeface="+mj-ea"/>
            </a:rPr>
            <a:t>月給制</a:t>
          </a:r>
          <a:r>
            <a:rPr kumimoji="1" lang="en-US" altLang="ja-JP" sz="1000">
              <a:solidFill>
                <a:schemeClr val="dk1"/>
              </a:solidFill>
              <a:effectLst/>
              <a:latin typeface="+mj-ea"/>
              <a:ea typeface="+mj-ea"/>
              <a:cs typeface="+mn-cs"/>
            </a:rPr>
            <a:t>】</a:t>
          </a:r>
          <a:r>
            <a:rPr kumimoji="1" lang="ja-JP" altLang="en-US" sz="1000">
              <a:latin typeface="+mj-ea"/>
              <a:ea typeface="+mj-ea"/>
            </a:rPr>
            <a:t>　月給</a:t>
          </a:r>
          <a:r>
            <a:rPr kumimoji="1" lang="en-US" altLang="ja-JP" sz="1000">
              <a:latin typeface="+mj-ea"/>
              <a:ea typeface="+mj-ea"/>
            </a:rPr>
            <a:t>÷</a:t>
          </a:r>
          <a:r>
            <a:rPr kumimoji="1" lang="en-US" altLang="ja-JP" sz="1000">
              <a:solidFill>
                <a:srgbClr val="FF0000"/>
              </a:solidFill>
              <a:latin typeface="+mj-ea"/>
              <a:ea typeface="+mj-ea"/>
            </a:rPr>
            <a:t>(</a:t>
          </a:r>
          <a:r>
            <a:rPr kumimoji="1" lang="ja-JP" altLang="en-US" sz="1000">
              <a:solidFill>
                <a:srgbClr val="FF0000"/>
              </a:solidFill>
              <a:latin typeface="+mj-ea"/>
              <a:ea typeface="+mj-ea"/>
            </a:rPr>
            <a:t>年間所定労働日数</a:t>
          </a:r>
          <a:r>
            <a:rPr kumimoji="1" lang="en-US" altLang="ja-JP" sz="1000">
              <a:solidFill>
                <a:srgbClr val="FF0000"/>
              </a:solidFill>
              <a:latin typeface="+mj-ea"/>
              <a:ea typeface="+mj-ea"/>
            </a:rPr>
            <a:t>×</a:t>
          </a:r>
          <a:r>
            <a:rPr kumimoji="1" lang="ja-JP" altLang="en-US" sz="1000">
              <a:solidFill>
                <a:srgbClr val="FF0000"/>
              </a:solidFill>
              <a:latin typeface="+mj-ea"/>
              <a:ea typeface="+mj-ea"/>
            </a:rPr>
            <a:t>１日の所定労働時間</a:t>
          </a:r>
          <a:r>
            <a:rPr kumimoji="1" lang="en-US" altLang="ja-JP" sz="1000">
              <a:solidFill>
                <a:srgbClr val="FF0000"/>
              </a:solidFill>
              <a:latin typeface="+mj-ea"/>
              <a:ea typeface="+mj-ea"/>
            </a:rPr>
            <a:t>)÷12</a:t>
          </a:r>
          <a:r>
            <a:rPr kumimoji="1" lang="ja-JP" altLang="en-US" sz="1000">
              <a:solidFill>
                <a:srgbClr val="FF0000"/>
              </a:solidFill>
              <a:latin typeface="+mj-ea"/>
              <a:ea typeface="+mj-ea"/>
            </a:rPr>
            <a:t>か月</a:t>
          </a:r>
          <a:endParaRPr kumimoji="1" lang="en-US" altLang="ja-JP" sz="1000" baseline="-6000">
            <a:solidFill>
              <a:srgbClr val="FF0000"/>
            </a:solidFill>
            <a:latin typeface="+mj-ea"/>
            <a:ea typeface="+mj-ea"/>
          </a:endParaRPr>
        </a:p>
        <a:p>
          <a:r>
            <a:rPr kumimoji="1" lang="en-US" altLang="ja-JP" sz="1000">
              <a:latin typeface="+mj-ea"/>
              <a:ea typeface="+mj-ea"/>
            </a:rPr>
            <a:t>02【</a:t>
          </a:r>
          <a:r>
            <a:rPr kumimoji="1" lang="ja-JP" altLang="en-US" sz="1000">
              <a:latin typeface="+mj-ea"/>
              <a:ea typeface="+mj-ea"/>
            </a:rPr>
            <a:t>日給制</a:t>
          </a:r>
          <a:r>
            <a:rPr kumimoji="1" lang="en-US" altLang="ja-JP" sz="1000">
              <a:latin typeface="+mj-ea"/>
              <a:ea typeface="+mj-ea"/>
            </a:rPr>
            <a:t>+</a:t>
          </a:r>
          <a:r>
            <a:rPr kumimoji="1" lang="ja-JP" altLang="en-US" sz="1000">
              <a:latin typeface="+mj-ea"/>
              <a:ea typeface="+mj-ea"/>
            </a:rPr>
            <a:t>手当</a:t>
          </a:r>
          <a:r>
            <a:rPr kumimoji="1" lang="en-US" altLang="ja-JP" sz="1000">
              <a:latin typeface="+mj-ea"/>
              <a:ea typeface="+mj-ea"/>
            </a:rPr>
            <a:t>(</a:t>
          </a:r>
          <a:r>
            <a:rPr kumimoji="1" lang="ja-JP" altLang="en-US" sz="1000">
              <a:latin typeface="+mj-ea"/>
              <a:ea typeface="+mj-ea"/>
            </a:rPr>
            <a:t>月給</a:t>
          </a:r>
          <a:r>
            <a:rPr kumimoji="1" lang="en-US" altLang="ja-JP" sz="1000">
              <a:latin typeface="+mj-ea"/>
              <a:ea typeface="+mj-ea"/>
            </a:rPr>
            <a:t>)】</a:t>
          </a:r>
          <a:r>
            <a:rPr kumimoji="1" lang="ja-JP" altLang="en-US" sz="1000">
              <a:latin typeface="+mj-ea"/>
              <a:ea typeface="+mj-ea"/>
            </a:rPr>
            <a:t>　</a:t>
          </a:r>
          <a:r>
            <a:rPr kumimoji="1" lang="en-US" altLang="ja-JP" sz="1000">
              <a:latin typeface="+mj-ea"/>
              <a:ea typeface="+mj-ea"/>
            </a:rPr>
            <a:t>{</a:t>
          </a:r>
          <a:r>
            <a:rPr kumimoji="1" lang="ja-JP" altLang="en-US" sz="1000">
              <a:latin typeface="+mj-ea"/>
              <a:ea typeface="+mj-ea"/>
            </a:rPr>
            <a:t>日給</a:t>
          </a:r>
          <a:r>
            <a:rPr kumimoji="1" lang="en-US" altLang="ja-JP" sz="1000">
              <a:latin typeface="+mj-ea"/>
              <a:ea typeface="+mj-ea"/>
            </a:rPr>
            <a:t>÷</a:t>
          </a:r>
          <a:r>
            <a:rPr kumimoji="1" lang="ja-JP" altLang="en-US" sz="1000">
              <a:solidFill>
                <a:srgbClr val="FF0000"/>
              </a:solidFill>
              <a:latin typeface="+mj-ea"/>
              <a:ea typeface="+mj-ea"/>
            </a:rPr>
            <a:t>１日の労働時間</a:t>
          </a:r>
          <a:r>
            <a:rPr kumimoji="1" lang="en-US" altLang="ja-JP" sz="1100">
              <a:solidFill>
                <a:schemeClr val="dk1"/>
              </a:solidFill>
              <a:effectLst/>
              <a:latin typeface="+mn-lt"/>
              <a:ea typeface="+mn-ea"/>
              <a:cs typeface="+mn-cs"/>
            </a:rPr>
            <a:t>}</a:t>
          </a:r>
          <a:r>
            <a:rPr kumimoji="1" lang="en-US" altLang="ja-JP" sz="1000">
              <a:latin typeface="+mj-ea"/>
              <a:ea typeface="+mj-ea"/>
            </a:rPr>
            <a:t>+</a:t>
          </a:r>
          <a:r>
            <a:rPr kumimoji="1" lang="en-US" altLang="ja-JP" sz="1100">
              <a:solidFill>
                <a:schemeClr val="dk1"/>
              </a:solidFill>
              <a:effectLst/>
              <a:latin typeface="+mn-lt"/>
              <a:ea typeface="+mn-ea"/>
              <a:cs typeface="+mn-cs"/>
            </a:rPr>
            <a:t>{</a:t>
          </a:r>
          <a:r>
            <a:rPr kumimoji="1" lang="ja-JP" altLang="en-US" sz="1000">
              <a:latin typeface="+mj-ea"/>
              <a:ea typeface="+mj-ea"/>
            </a:rPr>
            <a:t>手当</a:t>
          </a:r>
          <a:r>
            <a:rPr kumimoji="1" lang="en-US" altLang="ja-JP" sz="1000">
              <a:latin typeface="+mj-ea"/>
              <a:ea typeface="+mj-ea"/>
            </a:rPr>
            <a:t>(</a:t>
          </a:r>
          <a:r>
            <a:rPr kumimoji="1" lang="ja-JP" altLang="en-US" sz="1000">
              <a:latin typeface="+mj-ea"/>
              <a:ea typeface="+mj-ea"/>
            </a:rPr>
            <a:t>月給</a:t>
          </a:r>
          <a:r>
            <a:rPr kumimoji="1" lang="en-US" altLang="ja-JP" sz="1000">
              <a:latin typeface="+mj-ea"/>
              <a:ea typeface="+mj-ea"/>
            </a:rPr>
            <a:t>)÷</a:t>
          </a:r>
          <a:r>
            <a:rPr kumimoji="1" lang="en-US" altLang="ja-JP" sz="1000">
              <a:solidFill>
                <a:schemeClr val="accent1"/>
              </a:solidFill>
              <a:latin typeface="+mj-ea"/>
              <a:ea typeface="+mj-ea"/>
            </a:rPr>
            <a:t>(</a:t>
          </a:r>
          <a:r>
            <a:rPr kumimoji="1" lang="ja-JP" altLang="en-US" sz="1000">
              <a:solidFill>
                <a:schemeClr val="accent1"/>
              </a:solidFill>
              <a:latin typeface="+mj-ea"/>
              <a:ea typeface="+mj-ea"/>
            </a:rPr>
            <a:t>１日の労働時間</a:t>
          </a:r>
          <a:r>
            <a:rPr kumimoji="1" lang="en-US" altLang="ja-JP" sz="1000">
              <a:solidFill>
                <a:schemeClr val="accent1"/>
              </a:solidFill>
              <a:latin typeface="+mj-ea"/>
              <a:ea typeface="+mj-ea"/>
            </a:rPr>
            <a:t>×</a:t>
          </a:r>
          <a:r>
            <a:rPr kumimoji="1" lang="ja-JP" altLang="en-US" sz="1000">
              <a:solidFill>
                <a:schemeClr val="accent1"/>
              </a:solidFill>
              <a:latin typeface="+mj-ea"/>
              <a:ea typeface="+mj-ea"/>
            </a:rPr>
            <a:t>所定労働日数</a:t>
          </a:r>
          <a:r>
            <a:rPr kumimoji="1" lang="en-US" altLang="ja-JP" sz="1000">
              <a:solidFill>
                <a:schemeClr val="accent1"/>
              </a:solidFill>
              <a:latin typeface="+mj-ea"/>
              <a:ea typeface="+mj-ea"/>
            </a:rPr>
            <a:t>÷12</a:t>
          </a:r>
          <a:r>
            <a:rPr kumimoji="1" lang="ja-JP" altLang="en-US" sz="1000">
              <a:solidFill>
                <a:schemeClr val="accent1"/>
              </a:solidFill>
              <a:latin typeface="+mj-ea"/>
              <a:ea typeface="+mj-ea"/>
            </a:rPr>
            <a:t>か月</a:t>
          </a:r>
          <a:r>
            <a:rPr kumimoji="1" lang="en-US" altLang="ja-JP" sz="1000">
              <a:solidFill>
                <a:schemeClr val="accent1"/>
              </a:solidFill>
              <a:latin typeface="+mj-ea"/>
              <a:ea typeface="+mj-ea"/>
            </a:rPr>
            <a:t>)</a:t>
          </a:r>
          <a:r>
            <a:rPr kumimoji="1" lang="en-US" altLang="ja-JP" sz="1100">
              <a:solidFill>
                <a:schemeClr val="dk1"/>
              </a:solidFill>
              <a:effectLst/>
              <a:latin typeface="+mn-lt"/>
              <a:ea typeface="+mn-ea"/>
              <a:cs typeface="+mn-cs"/>
            </a:rPr>
            <a:t>}</a:t>
          </a:r>
          <a:endParaRPr kumimoji="1" lang="en-US" altLang="ja-JP" sz="1000">
            <a:solidFill>
              <a:schemeClr val="accent5"/>
            </a:solidFill>
            <a:latin typeface="+mj-ea"/>
            <a:ea typeface="+mj-ea"/>
          </a:endParaRPr>
        </a:p>
        <a:p>
          <a:r>
            <a:rPr kumimoji="1" lang="ja-JP" altLang="en-US" sz="1000">
              <a:latin typeface="+mj-ea"/>
              <a:ea typeface="+mj-ea"/>
            </a:rPr>
            <a:t>　　　　　　　　　　　　　　　　　　　　　　　　　　　　   　</a:t>
          </a:r>
          <a:r>
            <a:rPr kumimoji="1" lang="en-US" altLang="ja-JP" sz="1000">
              <a:latin typeface="+mj-ea"/>
              <a:ea typeface="+mj-ea"/>
            </a:rPr>
            <a:t>※</a:t>
          </a:r>
          <a:r>
            <a:rPr kumimoji="1" lang="ja-JP" altLang="ja-JP" sz="1000">
              <a:solidFill>
                <a:schemeClr val="dk1"/>
              </a:solidFill>
              <a:effectLst/>
              <a:latin typeface="+mn-lt"/>
              <a:ea typeface="+mn-ea"/>
              <a:cs typeface="+mn-cs"/>
            </a:rPr>
            <a:t>手当</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月額</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日額に換算</a:t>
          </a:r>
          <a:endParaRPr kumimoji="1" lang="en-US" altLang="ja-JP" sz="10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j-ea"/>
              <a:ea typeface="+mj-ea"/>
              <a:cs typeface="+mn-cs"/>
            </a:rPr>
            <a:t>03【</a:t>
          </a:r>
          <a:r>
            <a:rPr kumimoji="1" lang="ja-JP" altLang="ja-JP" sz="1000">
              <a:solidFill>
                <a:schemeClr val="dk1"/>
              </a:solidFill>
              <a:effectLst/>
              <a:latin typeface="+mj-ea"/>
              <a:ea typeface="+mj-ea"/>
              <a:cs typeface="+mn-cs"/>
            </a:rPr>
            <a:t>日給制</a:t>
          </a:r>
          <a:r>
            <a:rPr kumimoji="1" lang="en-US" altLang="ja-JP" sz="1000">
              <a:solidFill>
                <a:schemeClr val="dk1"/>
              </a:solidFill>
              <a:effectLst/>
              <a:latin typeface="+mj-ea"/>
              <a:ea typeface="+mj-ea"/>
              <a:cs typeface="+mn-cs"/>
            </a:rPr>
            <a:t>】</a:t>
          </a:r>
          <a:r>
            <a:rPr kumimoji="1" lang="ja-JP" altLang="en-US" sz="1000">
              <a:solidFill>
                <a:schemeClr val="dk1"/>
              </a:solidFill>
              <a:effectLst/>
              <a:latin typeface="+mj-ea"/>
              <a:ea typeface="+mj-ea"/>
              <a:cs typeface="+mn-cs"/>
            </a:rPr>
            <a:t>　日給</a:t>
          </a:r>
          <a:r>
            <a:rPr kumimoji="1" lang="en-US" altLang="ja-JP" sz="1000">
              <a:solidFill>
                <a:schemeClr val="dk1"/>
              </a:solidFill>
              <a:effectLst/>
              <a:latin typeface="+mj-ea"/>
              <a:ea typeface="+mj-ea"/>
              <a:cs typeface="+mn-cs"/>
            </a:rPr>
            <a:t>÷</a:t>
          </a:r>
          <a:r>
            <a:rPr kumimoji="1" lang="ja-JP" altLang="ja-JP" sz="1000">
              <a:solidFill>
                <a:srgbClr val="FF0000"/>
              </a:solidFill>
              <a:effectLst/>
              <a:latin typeface="+mj-ea"/>
              <a:ea typeface="+mj-ea"/>
              <a:cs typeface="+mn-cs"/>
            </a:rPr>
            <a:t>１日の労働時間　</a:t>
          </a:r>
          <a:endParaRPr lang="ja-JP" altLang="ja-JP" sz="1000">
            <a:solidFill>
              <a:srgbClr val="FF0000"/>
            </a:solidFill>
            <a:effectLst/>
            <a:latin typeface="+mj-ea"/>
            <a:ea typeface="+mj-ea"/>
          </a:endParaRPr>
        </a:p>
        <a:p>
          <a:r>
            <a:rPr kumimoji="1" lang="en-US" altLang="ja-JP" sz="1000">
              <a:solidFill>
                <a:schemeClr val="dk1"/>
              </a:solidFill>
              <a:effectLst/>
              <a:latin typeface="+mj-ea"/>
              <a:ea typeface="+mj-ea"/>
              <a:cs typeface="+mn-cs"/>
            </a:rPr>
            <a:t>04【</a:t>
          </a:r>
          <a:r>
            <a:rPr kumimoji="1" lang="ja-JP" altLang="en-US" sz="1000">
              <a:latin typeface="+mj-ea"/>
              <a:ea typeface="+mj-ea"/>
            </a:rPr>
            <a:t>時給制</a:t>
          </a:r>
          <a:r>
            <a:rPr kumimoji="1" lang="en-US" altLang="ja-JP" sz="1000">
              <a:solidFill>
                <a:schemeClr val="dk1"/>
              </a:solidFill>
              <a:effectLst/>
              <a:latin typeface="+mj-ea"/>
              <a:ea typeface="+mj-ea"/>
              <a:cs typeface="+mn-cs"/>
            </a:rPr>
            <a:t>】</a:t>
          </a:r>
          <a:r>
            <a:rPr kumimoji="1" lang="ja-JP" altLang="en-US" sz="1000">
              <a:solidFill>
                <a:schemeClr val="dk1"/>
              </a:solidFill>
              <a:effectLst/>
              <a:latin typeface="+mj-ea"/>
              <a:ea typeface="+mj-ea"/>
              <a:cs typeface="+mn-cs"/>
            </a:rPr>
            <a:t>　時給</a:t>
          </a:r>
          <a:r>
            <a:rPr kumimoji="1" lang="en-US" altLang="ja-JP" sz="1000">
              <a:solidFill>
                <a:srgbClr val="FF0000"/>
              </a:solidFill>
              <a:effectLst/>
              <a:latin typeface="+mj-ea"/>
              <a:ea typeface="+mj-ea"/>
              <a:cs typeface="+mn-cs"/>
            </a:rPr>
            <a:t>※</a:t>
          </a:r>
          <a:r>
            <a:rPr kumimoji="1" lang="ja-JP" altLang="en-US" sz="1000">
              <a:solidFill>
                <a:srgbClr val="FF0000"/>
              </a:solidFill>
              <a:latin typeface="+mj-ea"/>
              <a:ea typeface="+mj-ea"/>
            </a:rPr>
            <a:t>「１」自動入力</a:t>
          </a:r>
          <a:endParaRPr kumimoji="1" lang="en-US" altLang="ja-JP" sz="1000">
            <a:solidFill>
              <a:srgbClr val="FF0000"/>
            </a:solidFill>
            <a:latin typeface="+mj-ea"/>
            <a:ea typeface="+mj-ea"/>
          </a:endParaRPr>
        </a:p>
        <a:p>
          <a:r>
            <a:rPr kumimoji="1" lang="en-US" altLang="ja-JP" sz="1000">
              <a:latin typeface="+mj-ea"/>
              <a:ea typeface="+mj-ea"/>
            </a:rPr>
            <a:t>05【</a:t>
          </a:r>
          <a:r>
            <a:rPr kumimoji="1" lang="ja-JP" altLang="en-US" sz="1000">
              <a:latin typeface="+mj-ea"/>
              <a:ea typeface="+mj-ea"/>
            </a:rPr>
            <a:t>完全歩合制</a:t>
          </a:r>
          <a:r>
            <a:rPr kumimoji="1" lang="en-US" altLang="ja-JP" sz="1000">
              <a:latin typeface="+mj-ea"/>
              <a:ea typeface="+mj-ea"/>
            </a:rPr>
            <a:t>】</a:t>
          </a:r>
          <a:r>
            <a:rPr kumimoji="1" lang="ja-JP" altLang="en-US" sz="1000">
              <a:latin typeface="+mj-ea"/>
              <a:ea typeface="+mj-ea"/>
            </a:rPr>
            <a:t>　　歩合給</a:t>
          </a:r>
          <a:r>
            <a:rPr kumimoji="1" lang="en-US" altLang="ja-JP" sz="1000">
              <a:latin typeface="+mj-ea"/>
              <a:ea typeface="+mj-ea"/>
            </a:rPr>
            <a:t>÷</a:t>
          </a:r>
          <a:r>
            <a:rPr kumimoji="1" lang="ja-JP" altLang="en-US" sz="1000">
              <a:solidFill>
                <a:srgbClr val="FF0000"/>
              </a:solidFill>
              <a:latin typeface="+mj-ea"/>
              <a:ea typeface="+mj-ea"/>
            </a:rPr>
            <a:t>月間労働時間</a:t>
          </a:r>
          <a:endParaRPr kumimoji="1" lang="en-US" altLang="ja-JP" sz="1000">
            <a:solidFill>
              <a:srgbClr val="FF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latin typeface="+mj-ea"/>
              <a:ea typeface="+mj-ea"/>
            </a:rPr>
            <a:t>06【</a:t>
          </a:r>
          <a:r>
            <a:rPr kumimoji="1" lang="ja-JP" altLang="en-US" sz="1000">
              <a:latin typeface="+mj-ea"/>
              <a:ea typeface="+mj-ea"/>
            </a:rPr>
            <a:t>固定給</a:t>
          </a:r>
          <a:r>
            <a:rPr kumimoji="1" lang="en-US" altLang="ja-JP" sz="1000">
              <a:latin typeface="+mj-ea"/>
              <a:ea typeface="+mj-ea"/>
            </a:rPr>
            <a:t>+</a:t>
          </a:r>
          <a:r>
            <a:rPr kumimoji="1" lang="ja-JP" altLang="en-US" sz="1000">
              <a:latin typeface="+mj-ea"/>
              <a:ea typeface="+mj-ea"/>
            </a:rPr>
            <a:t>歩合給</a:t>
          </a:r>
          <a:r>
            <a:rPr kumimoji="1" lang="en-US" altLang="ja-JP" sz="1000">
              <a:latin typeface="+mj-ea"/>
              <a:ea typeface="+mj-ea"/>
            </a:rPr>
            <a:t>】</a:t>
          </a:r>
          <a:r>
            <a:rPr kumimoji="1" lang="ja-JP" altLang="en-US" sz="1000">
              <a:latin typeface="+mj-ea"/>
              <a:ea typeface="+mj-ea"/>
            </a:rPr>
            <a:t>　　</a:t>
          </a:r>
          <a:r>
            <a:rPr kumimoji="1" lang="ja-JP" altLang="en-US" sz="1000">
              <a:solidFill>
                <a:schemeClr val="dk1"/>
              </a:solidFill>
              <a:effectLst/>
              <a:latin typeface="+mn-lt"/>
              <a:ea typeface="+mn-ea"/>
              <a:cs typeface="+mn-cs"/>
            </a:rPr>
            <a:t>固定</a:t>
          </a:r>
          <a:r>
            <a:rPr kumimoji="1" lang="ja-JP" altLang="ja-JP" sz="1000">
              <a:solidFill>
                <a:schemeClr val="dk1"/>
              </a:solidFill>
              <a:effectLst/>
              <a:latin typeface="+mn-lt"/>
              <a:ea typeface="+mn-ea"/>
              <a:cs typeface="+mn-cs"/>
            </a:rPr>
            <a:t>給</a:t>
          </a: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年間所定労働日数</a:t>
          </a: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１日の所定労働時間</a:t>
          </a:r>
          <a:r>
            <a:rPr kumimoji="1" lang="en-US" altLang="ja-JP" sz="1000">
              <a:solidFill>
                <a:srgbClr val="FF0000"/>
              </a:solidFill>
              <a:effectLst/>
              <a:latin typeface="+mn-lt"/>
              <a:ea typeface="+mn-ea"/>
              <a:cs typeface="+mn-cs"/>
            </a:rPr>
            <a:t>)÷12</a:t>
          </a:r>
          <a:r>
            <a:rPr kumimoji="1" lang="ja-JP" altLang="ja-JP" sz="1000">
              <a:solidFill>
                <a:srgbClr val="FF0000"/>
              </a:solidFill>
              <a:effectLst/>
              <a:latin typeface="+mn-lt"/>
              <a:ea typeface="+mn-ea"/>
              <a:cs typeface="+mn-cs"/>
            </a:rPr>
            <a:t>か月</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歩合給</a:t>
          </a:r>
          <a:r>
            <a:rPr kumimoji="1" lang="en-US" altLang="ja-JP" sz="1000">
              <a:solidFill>
                <a:sysClr val="windowText" lastClr="000000"/>
              </a:solidFill>
              <a:effectLst/>
              <a:latin typeface="+mn-lt"/>
              <a:ea typeface="+mn-ea"/>
              <a:cs typeface="+mn-cs"/>
            </a:rPr>
            <a:t>÷</a:t>
          </a:r>
          <a:r>
            <a:rPr kumimoji="1" lang="ja-JP" altLang="en-US" sz="1000">
              <a:solidFill>
                <a:schemeClr val="accent1"/>
              </a:solidFill>
              <a:effectLst/>
              <a:latin typeface="+mn-lt"/>
              <a:ea typeface="+mn-ea"/>
              <a:cs typeface="+mn-cs"/>
            </a:rPr>
            <a:t>月間総労働時間</a:t>
          </a:r>
          <a:endParaRPr lang="ja-JP" altLang="ja-JP" sz="1000">
            <a:solidFill>
              <a:schemeClr val="accent1"/>
            </a:solidFill>
            <a:effectLst/>
          </a:endParaRPr>
        </a:p>
      </xdr:txBody>
    </xdr:sp>
    <xdr:clientData/>
  </xdr:twoCellAnchor>
  <xdr:twoCellAnchor>
    <xdr:from>
      <xdr:col>1</xdr:col>
      <xdr:colOff>38100</xdr:colOff>
      <xdr:row>320</xdr:row>
      <xdr:rowOff>38100</xdr:rowOff>
    </xdr:from>
    <xdr:to>
      <xdr:col>12</xdr:col>
      <xdr:colOff>428626</xdr:colOff>
      <xdr:row>327</xdr:row>
      <xdr:rowOff>190500</xdr:rowOff>
    </xdr:to>
    <xdr:sp macro="" textlink="">
      <xdr:nvSpPr>
        <xdr:cNvPr id="3" name="テキスト ボックス 2">
          <a:extLst>
            <a:ext uri="{FF2B5EF4-FFF2-40B4-BE49-F238E27FC236}">
              <a16:creationId xmlns:a16="http://schemas.microsoft.com/office/drawing/2014/main" id="{BDE50628-D292-40FA-9AD1-17E4F0BEC7B2}"/>
            </a:ext>
          </a:extLst>
        </xdr:cNvPr>
        <xdr:cNvSpPr txBox="1"/>
      </xdr:nvSpPr>
      <xdr:spPr>
        <a:xfrm>
          <a:off x="266700" y="52244625"/>
          <a:ext cx="8601076" cy="176212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事業場内平均賃金（時給単価）は毎月支払われる基本的な賃金で算出</a:t>
          </a:r>
          <a:endParaRPr kumimoji="1" lang="en-US" altLang="ja-JP" sz="900"/>
        </a:p>
        <a:p>
          <a:r>
            <a:rPr kumimoji="1" lang="ja-JP" altLang="en-US" sz="900"/>
            <a:t>具体的には、実際に支払われる賃金から以下の賃金を除外したものが対象</a:t>
          </a:r>
          <a:endParaRPr kumimoji="1" lang="en-US" altLang="ja-JP" sz="900"/>
        </a:p>
        <a:p>
          <a:r>
            <a:rPr kumimoji="1" lang="en-US" altLang="ja-JP" sz="900"/>
            <a:t>(1)</a:t>
          </a:r>
          <a:r>
            <a:rPr kumimoji="1" lang="ja-JP" altLang="en-US" sz="900"/>
            <a:t>臨時に支払われる賃金</a:t>
          </a:r>
          <a:endParaRPr kumimoji="1" lang="en-US" altLang="ja-JP" sz="900"/>
        </a:p>
        <a:p>
          <a:r>
            <a:rPr kumimoji="1" lang="en-US" altLang="ja-JP" sz="900"/>
            <a:t>(2)</a:t>
          </a:r>
          <a:r>
            <a:rPr kumimoji="1" lang="ja-JP" altLang="en-US" sz="900"/>
            <a:t>１箇月を超える期間ごとに支払われる賃金（賞与など）</a:t>
          </a:r>
          <a:endParaRPr kumimoji="1" lang="en-US" altLang="ja-JP" sz="900"/>
        </a:p>
        <a:p>
          <a:r>
            <a:rPr kumimoji="1" lang="en-US" altLang="ja-JP" sz="900"/>
            <a:t>(3)</a:t>
          </a:r>
          <a:r>
            <a:rPr kumimoji="1" lang="ja-JP" altLang="en-US" sz="900"/>
            <a:t>所定労働時間を超える時間の労働に対して支払われる賃金（時間外割増賃金など）</a:t>
          </a:r>
          <a:endParaRPr kumimoji="1" lang="en-US" altLang="ja-JP" sz="900"/>
        </a:p>
        <a:p>
          <a:r>
            <a:rPr kumimoji="1" lang="en-US" altLang="ja-JP" sz="900"/>
            <a:t>(4)</a:t>
          </a:r>
          <a:r>
            <a:rPr kumimoji="1" lang="ja-JP" altLang="en-US" sz="900"/>
            <a:t>所定労働日以外の日の労働に対して支払われる賃金（休日割増賃金など）</a:t>
          </a:r>
          <a:endParaRPr kumimoji="1" lang="en-US" altLang="ja-JP" sz="900"/>
        </a:p>
        <a:p>
          <a:r>
            <a:rPr kumimoji="1" lang="en-US" altLang="ja-JP" sz="900"/>
            <a:t>(5)</a:t>
          </a:r>
          <a:r>
            <a:rPr kumimoji="1" lang="ja-JP" altLang="en-US" sz="900"/>
            <a:t>午後</a:t>
          </a:r>
          <a:r>
            <a:rPr kumimoji="1" lang="en-US" altLang="ja-JP" sz="900"/>
            <a:t>10</a:t>
          </a:r>
          <a:r>
            <a:rPr kumimoji="1" lang="ja-JP" altLang="en-US" sz="900"/>
            <a:t>時から午前５時までの間の労働に対して支払われる賃金のうち、通常の労働時間の賃金の計算額を超える部分（深夜割増賃金など）</a:t>
          </a:r>
          <a:endParaRPr kumimoji="1" lang="en-US" altLang="ja-JP" sz="900"/>
        </a:p>
        <a:p>
          <a:r>
            <a:rPr kumimoji="1" lang="en-US" altLang="ja-JP" sz="900"/>
            <a:t>(6)</a:t>
          </a:r>
          <a:r>
            <a:rPr kumimoji="1" lang="ja-JP" altLang="en-US" sz="900"/>
            <a:t>精皆勤手当、通勤手当及び家族手当</a:t>
          </a:r>
          <a:endParaRPr kumimoji="1" lang="en-US" altLang="ja-JP" sz="900"/>
        </a:p>
        <a:p>
          <a:endParaRPr kumimoji="1" lang="ja-JP" altLang="en-US" sz="1000"/>
        </a:p>
      </xdr:txBody>
    </xdr:sp>
    <xdr:clientData/>
  </xdr:twoCellAnchor>
  <xdr:twoCellAnchor>
    <xdr:from>
      <xdr:col>21</xdr:col>
      <xdr:colOff>457200</xdr:colOff>
      <xdr:row>31</xdr:row>
      <xdr:rowOff>38099</xdr:rowOff>
    </xdr:from>
    <xdr:to>
      <xdr:col>23</xdr:col>
      <xdr:colOff>180975</xdr:colOff>
      <xdr:row>34</xdr:row>
      <xdr:rowOff>66674</xdr:rowOff>
    </xdr:to>
    <xdr:sp macro="" textlink="">
      <xdr:nvSpPr>
        <xdr:cNvPr id="4" name="テキスト ボックス 3">
          <a:extLst>
            <a:ext uri="{FF2B5EF4-FFF2-40B4-BE49-F238E27FC236}">
              <a16:creationId xmlns:a16="http://schemas.microsoft.com/office/drawing/2014/main" id="{FF7AAC40-A807-4E36-99FC-F0B23D05CD65}"/>
            </a:ext>
          </a:extLst>
        </xdr:cNvPr>
        <xdr:cNvSpPr txBox="1"/>
      </xdr:nvSpPr>
      <xdr:spPr>
        <a:xfrm>
          <a:off x="14697075" y="7553324"/>
          <a:ext cx="17335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05【</a:t>
          </a:r>
          <a:r>
            <a:rPr kumimoji="1" lang="ja-JP" altLang="en-US" sz="1000"/>
            <a:t>完全歩合制</a:t>
          </a:r>
          <a:r>
            <a:rPr kumimoji="1" lang="en-US" altLang="ja-JP" sz="1000"/>
            <a:t>】</a:t>
          </a:r>
          <a:r>
            <a:rPr kumimoji="1" lang="ja-JP" altLang="en-US" sz="1000"/>
            <a:t>の場合、</a:t>
          </a:r>
          <a:r>
            <a:rPr kumimoji="1" lang="ja-JP" altLang="en-US" sz="1000">
              <a:solidFill>
                <a:srgbClr val="FF0000"/>
              </a:solidFill>
            </a:rPr>
            <a:t>月間労働時間</a:t>
          </a:r>
          <a:r>
            <a:rPr kumimoji="1" lang="ja-JP" altLang="en-US" sz="1000"/>
            <a:t>を入力　</a:t>
          </a:r>
        </a:p>
      </xdr:txBody>
    </xdr:sp>
    <xdr:clientData/>
  </xdr:twoCellAnchor>
  <xdr:twoCellAnchor>
    <xdr:from>
      <xdr:col>22</xdr:col>
      <xdr:colOff>638175</xdr:colOff>
      <xdr:row>27</xdr:row>
      <xdr:rowOff>104775</xdr:rowOff>
    </xdr:from>
    <xdr:to>
      <xdr:col>23</xdr:col>
      <xdr:colOff>142875</xdr:colOff>
      <xdr:row>31</xdr:row>
      <xdr:rowOff>38099</xdr:rowOff>
    </xdr:to>
    <xdr:cxnSp macro="">
      <xdr:nvCxnSpPr>
        <xdr:cNvPr id="5" name="直線矢印コネクタ 4">
          <a:extLst>
            <a:ext uri="{FF2B5EF4-FFF2-40B4-BE49-F238E27FC236}">
              <a16:creationId xmlns:a16="http://schemas.microsoft.com/office/drawing/2014/main" id="{E2BB67C5-9D46-4252-BB37-6E9A91FE96EC}"/>
            </a:ext>
          </a:extLst>
        </xdr:cNvPr>
        <xdr:cNvCxnSpPr>
          <a:stCxn id="4" idx="0"/>
        </xdr:cNvCxnSpPr>
      </xdr:nvCxnSpPr>
      <xdr:spPr>
        <a:xfrm flipV="1">
          <a:off x="15563850" y="6648450"/>
          <a:ext cx="828675" cy="9048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390525</xdr:colOff>
      <xdr:row>30</xdr:row>
      <xdr:rowOff>85725</xdr:rowOff>
    </xdr:from>
    <xdr:to>
      <xdr:col>32</xdr:col>
      <xdr:colOff>257175</xdr:colOff>
      <xdr:row>33</xdr:row>
      <xdr:rowOff>142875</xdr:rowOff>
    </xdr:to>
    <xdr:sp macro="" textlink="">
      <xdr:nvSpPr>
        <xdr:cNvPr id="6" name="テキスト ボックス 5">
          <a:extLst>
            <a:ext uri="{FF2B5EF4-FFF2-40B4-BE49-F238E27FC236}">
              <a16:creationId xmlns:a16="http://schemas.microsoft.com/office/drawing/2014/main" id="{A4F0E70B-A29B-4240-AA55-757B205035DE}"/>
            </a:ext>
          </a:extLst>
        </xdr:cNvPr>
        <xdr:cNvSpPr txBox="1"/>
      </xdr:nvSpPr>
      <xdr:spPr>
        <a:xfrm>
          <a:off x="16640175" y="7362825"/>
          <a:ext cx="59531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固定給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歩合給</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の場合は、下記の計算式で算出後の合計額を入力</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固定給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年間所定労働日数</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１日の所定労働時間</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か月</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歩合給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月間総労働時間</a:t>
          </a:r>
          <a:endParaRPr lang="ja-JP" altLang="ja-JP" sz="1000">
            <a:effectLst/>
          </a:endParaRPr>
        </a:p>
        <a:p>
          <a:endParaRPr kumimoji="1" lang="ja-JP" altLang="en-US" sz="1100"/>
        </a:p>
      </xdr:txBody>
    </xdr:sp>
    <xdr:clientData/>
  </xdr:twoCellAnchor>
  <xdr:twoCellAnchor>
    <xdr:from>
      <xdr:col>25</xdr:col>
      <xdr:colOff>657225</xdr:colOff>
      <xdr:row>28</xdr:row>
      <xdr:rowOff>200025</xdr:rowOff>
    </xdr:from>
    <xdr:to>
      <xdr:col>26</xdr:col>
      <xdr:colOff>142875</xdr:colOff>
      <xdr:row>30</xdr:row>
      <xdr:rowOff>171450</xdr:rowOff>
    </xdr:to>
    <xdr:cxnSp macro="">
      <xdr:nvCxnSpPr>
        <xdr:cNvPr id="7" name="直線矢印コネクタ 6">
          <a:extLst>
            <a:ext uri="{FF2B5EF4-FFF2-40B4-BE49-F238E27FC236}">
              <a16:creationId xmlns:a16="http://schemas.microsoft.com/office/drawing/2014/main" id="{9BEE57B9-6D0F-4DAB-AFB7-A1E30022DFB7}"/>
            </a:ext>
          </a:extLst>
        </xdr:cNvPr>
        <xdr:cNvCxnSpPr/>
      </xdr:nvCxnSpPr>
      <xdr:spPr>
        <a:xfrm flipH="1" flipV="1">
          <a:off x="18802350" y="6981825"/>
          <a:ext cx="419100" cy="4667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200024</xdr:colOff>
      <xdr:row>1</xdr:row>
      <xdr:rowOff>0</xdr:rowOff>
    </xdr:from>
    <xdr:to>
      <xdr:col>33</xdr:col>
      <xdr:colOff>619125</xdr:colOff>
      <xdr:row>8</xdr:row>
      <xdr:rowOff>209550</xdr:rowOff>
    </xdr:to>
    <xdr:sp macro="" textlink="">
      <xdr:nvSpPr>
        <xdr:cNvPr id="8" name="テキスト ボックス 7">
          <a:extLst>
            <a:ext uri="{FF2B5EF4-FFF2-40B4-BE49-F238E27FC236}">
              <a16:creationId xmlns:a16="http://schemas.microsoft.com/office/drawing/2014/main" id="{D6070658-574F-4C9B-967A-DC6B659A1D6A}"/>
            </a:ext>
          </a:extLst>
        </xdr:cNvPr>
        <xdr:cNvSpPr txBox="1"/>
      </xdr:nvSpPr>
      <xdr:spPr>
        <a:xfrm>
          <a:off x="14011274" y="0"/>
          <a:ext cx="9477376"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雇用形態ごとの時給単価の算出について</a:t>
          </a:r>
          <a:r>
            <a:rPr kumimoji="1" lang="ja-JP" altLang="en-US" sz="900" b="0"/>
            <a:t>（雇用形態ごとの所定労働時間については、</a:t>
          </a:r>
          <a:r>
            <a:rPr kumimoji="1" lang="ja-JP" altLang="en-US" sz="900" b="0">
              <a:solidFill>
                <a:srgbClr val="FF0000"/>
              </a:solidFill>
            </a:rPr>
            <a:t>赤字</a:t>
          </a:r>
          <a:r>
            <a:rPr kumimoji="1" lang="ja-JP" altLang="en-US" sz="900" b="0">
              <a:solidFill>
                <a:sysClr val="windowText" lastClr="000000"/>
              </a:solidFill>
            </a:rPr>
            <a:t>および</a:t>
          </a:r>
          <a:r>
            <a:rPr kumimoji="1" lang="ja-JP" altLang="en-US" sz="900" b="0">
              <a:solidFill>
                <a:schemeClr val="accent5"/>
              </a:solidFill>
            </a:rPr>
            <a:t>青字</a:t>
          </a:r>
          <a:r>
            <a:rPr kumimoji="1" lang="ja-JP" altLang="en-US" sz="900" b="0">
              <a:solidFill>
                <a:sysClr val="windowText" lastClr="000000"/>
              </a:solidFill>
            </a:rPr>
            <a:t>の部分を参考に入力してください。）</a:t>
          </a:r>
          <a:endParaRPr kumimoji="1" lang="en-US" altLang="ja-JP" sz="900"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01【</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年間所定労働日数</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１日の所定労働時間</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)÷12</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か月</a:t>
          </a:r>
          <a:endParaRPr kumimoji="1" lang="en-US" altLang="ja-JP" sz="1000" b="0" i="0" u="none" strike="noStrike" kern="0" cap="none" spc="0" normalizeH="0" baseline="-600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02【</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手当</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１日の労働時間</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手当</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１日の労働時間</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所定労働日数</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÷12</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か月</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手当</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月額</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を</a:t>
          </a:r>
          <a:r>
            <a:rPr kumimoji="1" lang="ja-JP" altLang="ja-JP" sz="1000" b="0" i="0" u="none" strike="noStrike" kern="0" cap="none" spc="0" normalizeH="0" baseline="0" noProof="0">
              <a:ln>
                <a:noFill/>
              </a:ln>
              <a:solidFill>
                <a:prstClr val="black"/>
              </a:solidFill>
              <a:effectLst/>
              <a:uLnTx/>
              <a:uFillTx/>
              <a:latin typeface="+mn-lt"/>
              <a:ea typeface="+mn-ea"/>
              <a:cs typeface="+mn-cs"/>
            </a:rPr>
            <a:t>日額に換算</a:t>
          </a:r>
          <a:endPar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03【</a:t>
          </a:r>
          <a:r>
            <a:rPr kumimoji="1" lang="ja-JP"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日給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１日の労働時間　</a:t>
          </a:r>
          <a:endParaRPr kumimoji="0" lang="ja-JP"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04【</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時給制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時給</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「１」自動入力</a:t>
          </a:r>
          <a:endPar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05【</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完全歩合制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歩合給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月間労働時間</a:t>
          </a:r>
          <a:endPar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06【</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固定給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歩合給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固定</a:t>
          </a:r>
          <a:r>
            <a:rPr kumimoji="1" lang="ja-JP" altLang="ja-JP" sz="1000" b="0" i="0" u="none" strike="noStrike" kern="0" cap="none" spc="0" normalizeH="0" baseline="0" noProof="0">
              <a:ln>
                <a:noFill/>
              </a:ln>
              <a:solidFill>
                <a:prstClr val="black"/>
              </a:solidFill>
              <a:effectLst/>
              <a:uLnTx/>
              <a:uFillTx/>
              <a:latin typeface="+mn-lt"/>
              <a:ea typeface="+mn-ea"/>
              <a:cs typeface="+mn-cs"/>
            </a:rPr>
            <a:t>給</a:t>
          </a:r>
          <a:r>
            <a:rPr kumimoji="1" lang="en-US" altLang="ja-JP" sz="1000" b="0" i="0" u="none" strike="noStrike" kern="0" cap="none" spc="0" normalizeH="0" baseline="0" noProof="0">
              <a:ln>
                <a:noFill/>
              </a:ln>
              <a:solidFill>
                <a:srgbClr val="FF0000"/>
              </a:solidFill>
              <a:effectLst/>
              <a:uLnTx/>
              <a:uFillTx/>
              <a:latin typeface="+mn-lt"/>
              <a:ea typeface="+mn-ea"/>
              <a:cs typeface="+mn-cs"/>
            </a:rPr>
            <a:t>÷(</a:t>
          </a:r>
          <a:r>
            <a:rPr kumimoji="1" lang="ja-JP" altLang="ja-JP" sz="1000" b="0" i="0" u="none" strike="noStrike" kern="0" cap="none" spc="0" normalizeH="0" baseline="0" noProof="0">
              <a:ln>
                <a:noFill/>
              </a:ln>
              <a:solidFill>
                <a:srgbClr val="FF0000"/>
              </a:solidFill>
              <a:effectLst/>
              <a:uLnTx/>
              <a:uFillTx/>
              <a:latin typeface="+mn-lt"/>
              <a:ea typeface="+mn-ea"/>
              <a:cs typeface="+mn-cs"/>
            </a:rPr>
            <a:t>年間所定労働日数</a:t>
          </a:r>
          <a:r>
            <a:rPr kumimoji="1" lang="en-US" altLang="ja-JP" sz="1000" b="0" i="0" u="none" strike="noStrike" kern="0" cap="none" spc="0" normalizeH="0" baseline="0" noProof="0">
              <a:ln>
                <a:noFill/>
              </a:ln>
              <a:solidFill>
                <a:srgbClr val="FF0000"/>
              </a:solidFill>
              <a:effectLst/>
              <a:uLnTx/>
              <a:uFillTx/>
              <a:latin typeface="+mn-lt"/>
              <a:ea typeface="+mn-ea"/>
              <a:cs typeface="+mn-cs"/>
            </a:rPr>
            <a:t>×</a:t>
          </a:r>
          <a:r>
            <a:rPr kumimoji="1" lang="ja-JP" altLang="ja-JP" sz="1000" b="0" i="0" u="none" strike="noStrike" kern="0" cap="none" spc="0" normalizeH="0" baseline="0" noProof="0">
              <a:ln>
                <a:noFill/>
              </a:ln>
              <a:solidFill>
                <a:srgbClr val="FF0000"/>
              </a:solidFill>
              <a:effectLst/>
              <a:uLnTx/>
              <a:uFillTx/>
              <a:latin typeface="+mn-lt"/>
              <a:ea typeface="+mn-ea"/>
              <a:cs typeface="+mn-cs"/>
            </a:rPr>
            <a:t>１日の所定労働時間</a:t>
          </a:r>
          <a:r>
            <a:rPr kumimoji="1" lang="en-US" altLang="ja-JP" sz="1000" b="0" i="0" u="none" strike="noStrike" kern="0" cap="none" spc="0" normalizeH="0" baseline="0" noProof="0">
              <a:ln>
                <a:noFill/>
              </a:ln>
              <a:solidFill>
                <a:srgbClr val="FF0000"/>
              </a:solidFill>
              <a:effectLst/>
              <a:uLnTx/>
              <a:uFillTx/>
              <a:latin typeface="+mn-lt"/>
              <a:ea typeface="+mn-ea"/>
              <a:cs typeface="+mn-cs"/>
            </a:rPr>
            <a:t>)÷12</a:t>
          </a:r>
          <a:r>
            <a:rPr kumimoji="1" lang="ja-JP" altLang="ja-JP" sz="1000" b="0" i="0" u="none" strike="noStrike" kern="0" cap="none" spc="0" normalizeH="0" baseline="0" noProof="0">
              <a:ln>
                <a:noFill/>
              </a:ln>
              <a:solidFill>
                <a:srgbClr val="FF0000"/>
              </a:solidFill>
              <a:effectLst/>
              <a:uLnTx/>
              <a:uFillTx/>
              <a:latin typeface="+mn-lt"/>
              <a:ea typeface="+mn-ea"/>
              <a:cs typeface="+mn-cs"/>
            </a:rPr>
            <a:t>か月</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歩合給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rgbClr val="5B9BD5"/>
              </a:solidFill>
              <a:effectLst/>
              <a:uLnTx/>
              <a:uFillTx/>
              <a:latin typeface="+mn-lt"/>
              <a:ea typeface="+mn-ea"/>
              <a:cs typeface="+mn-cs"/>
            </a:rPr>
            <a:t>月間総労働時間</a:t>
          </a:r>
          <a:endParaRPr kumimoji="0" lang="ja-JP" altLang="ja-JP" sz="1000" b="0" i="0" u="none" strike="noStrike" kern="0" cap="none" spc="0" normalizeH="0" baseline="0" noProof="0">
            <a:ln>
              <a:noFill/>
            </a:ln>
            <a:solidFill>
              <a:srgbClr val="5B9BD5"/>
            </a:solidFill>
            <a:effectLst/>
            <a:uLnTx/>
            <a:uFillTx/>
            <a:latin typeface="+mn-lt"/>
            <a:ea typeface="+mn-ea"/>
            <a:cs typeface="+mn-cs"/>
          </a:endParaRPr>
        </a:p>
      </xdr:txBody>
    </xdr:sp>
    <xdr:clientData/>
  </xdr:twoCellAnchor>
  <xdr:twoCellAnchor>
    <xdr:from>
      <xdr:col>30</xdr:col>
      <xdr:colOff>171450</xdr:colOff>
      <xdr:row>34</xdr:row>
      <xdr:rowOff>161924</xdr:rowOff>
    </xdr:from>
    <xdr:to>
      <xdr:col>37</xdr:col>
      <xdr:colOff>0</xdr:colOff>
      <xdr:row>46</xdr:row>
      <xdr:rowOff>133350</xdr:rowOff>
    </xdr:to>
    <xdr:sp macro="" textlink="">
      <xdr:nvSpPr>
        <xdr:cNvPr id="10" name="テキスト ボックス 9">
          <a:extLst>
            <a:ext uri="{FF2B5EF4-FFF2-40B4-BE49-F238E27FC236}">
              <a16:creationId xmlns:a16="http://schemas.microsoft.com/office/drawing/2014/main" id="{885B5939-63CA-492E-B858-26D8C3563ACB}"/>
            </a:ext>
          </a:extLst>
        </xdr:cNvPr>
        <xdr:cNvSpPr txBox="1"/>
      </xdr:nvSpPr>
      <xdr:spPr>
        <a:xfrm>
          <a:off x="21135975" y="8401049"/>
          <a:ext cx="6124575" cy="28289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「課題見える化枠」①見える化を除くすべての枠について、事業実施期間内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見積日から実績報告提出日まで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に事業場内平均賃金（時給単価）を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円以上引き上げる必要があります。</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申請時</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「賃上げ予定表」に賃上げ前、賃上げ後（予定額）を入力のうえご提出ください。</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　　（実績報告時に本データを活用しますので、念のためデータ保存願います。）</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交付決定後（採択となった場合）の実績報告時</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申請時の「賃上げ予定表」の賃上げ後（予定額）について、</a:t>
          </a:r>
          <a:r>
            <a:rPr kumimoji="1" lang="ja-JP" altLang="ja-JP" sz="1100" b="1">
              <a:solidFill>
                <a:schemeClr val="dk1"/>
              </a:solidFill>
              <a:effectLst/>
              <a:latin typeface="+mn-lt"/>
              <a:ea typeface="+mn-ea"/>
              <a:cs typeface="+mn-cs"/>
            </a:rPr>
            <a:t>賃上げ後</a:t>
          </a:r>
          <a:r>
            <a:rPr kumimoji="1" lang="ja-JP" altLang="ja-JP" sz="1100">
              <a:solidFill>
                <a:schemeClr val="dk1"/>
              </a:solidFill>
              <a:effectLst/>
              <a:latin typeface="+mn-lt"/>
              <a:ea typeface="+mn-ea"/>
              <a:cs typeface="+mn-cs"/>
            </a:rPr>
            <a:t>の数値を上書き修正し実績報告時ご提出ください。</a:t>
          </a:r>
          <a:endParaRPr lang="ja-JP" altLang="ja-JP" sz="1000">
            <a:effectLst/>
          </a:endParaRPr>
        </a:p>
      </xdr:txBody>
    </xdr:sp>
    <xdr:clientData/>
  </xdr:twoCellAnchor>
  <xdr:twoCellAnchor>
    <xdr:from>
      <xdr:col>36</xdr:col>
      <xdr:colOff>1133475</xdr:colOff>
      <xdr:row>25</xdr:row>
      <xdr:rowOff>0</xdr:rowOff>
    </xdr:from>
    <xdr:to>
      <xdr:col>36</xdr:col>
      <xdr:colOff>1323975</xdr:colOff>
      <xdr:row>30</xdr:row>
      <xdr:rowOff>19050</xdr:rowOff>
    </xdr:to>
    <xdr:cxnSp macro="">
      <xdr:nvCxnSpPr>
        <xdr:cNvPr id="11" name="直線矢印コネクタ 10">
          <a:extLst>
            <a:ext uri="{FF2B5EF4-FFF2-40B4-BE49-F238E27FC236}">
              <a16:creationId xmlns:a16="http://schemas.microsoft.com/office/drawing/2014/main" id="{356D8C2A-1ED9-405C-9826-32AC7DE5F0D5}"/>
            </a:ext>
          </a:extLst>
        </xdr:cNvPr>
        <xdr:cNvCxnSpPr/>
      </xdr:nvCxnSpPr>
      <xdr:spPr>
        <a:xfrm flipH="1" flipV="1">
          <a:off x="26536650" y="6067425"/>
          <a:ext cx="190500" cy="12287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752475</xdr:colOff>
      <xdr:row>5</xdr:row>
      <xdr:rowOff>66674</xdr:rowOff>
    </xdr:from>
    <xdr:to>
      <xdr:col>37</xdr:col>
      <xdr:colOff>28576</xdr:colOff>
      <xdr:row>8</xdr:row>
      <xdr:rowOff>66674</xdr:rowOff>
    </xdr:to>
    <xdr:sp macro="" textlink="">
      <xdr:nvSpPr>
        <xdr:cNvPr id="12" name="テキスト ボックス 11">
          <a:extLst>
            <a:ext uri="{FF2B5EF4-FFF2-40B4-BE49-F238E27FC236}">
              <a16:creationId xmlns:a16="http://schemas.microsoft.com/office/drawing/2014/main" id="{40C6295D-DDA4-467B-90C2-C7BD80840B9E}"/>
            </a:ext>
          </a:extLst>
        </xdr:cNvPr>
        <xdr:cNvSpPr txBox="1"/>
      </xdr:nvSpPr>
      <xdr:spPr>
        <a:xfrm>
          <a:off x="23622000" y="1076324"/>
          <a:ext cx="3667126"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実績報告時令和</a:t>
          </a:r>
          <a:r>
            <a:rPr kumimoji="1" lang="en-US" altLang="ja-JP" sz="1000">
              <a:solidFill>
                <a:srgbClr val="FF0000"/>
              </a:solidFill>
            </a:rPr>
            <a:t>6</a:t>
          </a:r>
          <a:r>
            <a:rPr kumimoji="1" lang="ja-JP" altLang="en-US" sz="1000">
              <a:solidFill>
                <a:srgbClr val="FF0000"/>
              </a:solidFill>
            </a:rPr>
            <a:t>年</a:t>
          </a:r>
          <a:r>
            <a:rPr kumimoji="1" lang="en-US" altLang="ja-JP" sz="1000">
              <a:solidFill>
                <a:srgbClr val="FF0000"/>
              </a:solidFill>
            </a:rPr>
            <a:t>10</a:t>
          </a:r>
          <a:r>
            <a:rPr kumimoji="1" lang="ja-JP" altLang="en-US" sz="1000">
              <a:solidFill>
                <a:srgbClr val="FF0000"/>
              </a:solidFill>
            </a:rPr>
            <a:t>月以降の賃上げ後（実績）を入力の場合、富山県の地域別最低賃金を入力ください。</a:t>
          </a:r>
        </a:p>
      </xdr:txBody>
    </xdr:sp>
    <xdr:clientData/>
  </xdr:twoCellAnchor>
  <xdr:twoCellAnchor>
    <xdr:from>
      <xdr:col>35</xdr:col>
      <xdr:colOff>400050</xdr:colOff>
      <xdr:row>7</xdr:row>
      <xdr:rowOff>152400</xdr:rowOff>
    </xdr:from>
    <xdr:to>
      <xdr:col>36</xdr:col>
      <xdr:colOff>1495425</xdr:colOff>
      <xdr:row>17</xdr:row>
      <xdr:rowOff>123825</xdr:rowOff>
    </xdr:to>
    <xdr:cxnSp macro="">
      <xdr:nvCxnSpPr>
        <xdr:cNvPr id="13" name="直線矢印コネクタ 12">
          <a:extLst>
            <a:ext uri="{FF2B5EF4-FFF2-40B4-BE49-F238E27FC236}">
              <a16:creationId xmlns:a16="http://schemas.microsoft.com/office/drawing/2014/main" id="{9C7175BC-5518-49EF-A1BE-F4EAD928F34C}"/>
            </a:ext>
          </a:extLst>
        </xdr:cNvPr>
        <xdr:cNvCxnSpPr/>
      </xdr:nvCxnSpPr>
      <xdr:spPr>
        <a:xfrm flipH="1" flipV="1">
          <a:off x="25098375" y="1609725"/>
          <a:ext cx="1800225" cy="21812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457200</xdr:colOff>
      <xdr:row>4</xdr:row>
      <xdr:rowOff>161925</xdr:rowOff>
    </xdr:from>
    <xdr:to>
      <xdr:col>36</xdr:col>
      <xdr:colOff>438150</xdr:colOff>
      <xdr:row>5</xdr:row>
      <xdr:rowOff>133350</xdr:rowOff>
    </xdr:to>
    <xdr:cxnSp macro="">
      <xdr:nvCxnSpPr>
        <xdr:cNvPr id="14" name="直線矢印コネクタ 13">
          <a:extLst>
            <a:ext uri="{FF2B5EF4-FFF2-40B4-BE49-F238E27FC236}">
              <a16:creationId xmlns:a16="http://schemas.microsoft.com/office/drawing/2014/main" id="{E06D73B0-9FA9-455E-9424-0C0DF0D96FC7}"/>
            </a:ext>
          </a:extLst>
        </xdr:cNvPr>
        <xdr:cNvCxnSpPr/>
      </xdr:nvCxnSpPr>
      <xdr:spPr>
        <a:xfrm flipV="1">
          <a:off x="25155525" y="923925"/>
          <a:ext cx="68580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57149</xdr:colOff>
      <xdr:row>9</xdr:row>
      <xdr:rowOff>171450</xdr:rowOff>
    </xdr:from>
    <xdr:to>
      <xdr:col>16</xdr:col>
      <xdr:colOff>1838324</xdr:colOff>
      <xdr:row>14</xdr:row>
      <xdr:rowOff>104775</xdr:rowOff>
    </xdr:to>
    <xdr:sp macro="" textlink="">
      <xdr:nvSpPr>
        <xdr:cNvPr id="15" name="テキスト ボックス 14">
          <a:extLst>
            <a:ext uri="{FF2B5EF4-FFF2-40B4-BE49-F238E27FC236}">
              <a16:creationId xmlns:a16="http://schemas.microsoft.com/office/drawing/2014/main" id="{3BF81982-8776-4120-8A93-6627A0B35EC8}"/>
            </a:ext>
          </a:extLst>
        </xdr:cNvPr>
        <xdr:cNvSpPr txBox="1"/>
      </xdr:nvSpPr>
      <xdr:spPr>
        <a:xfrm>
          <a:off x="11591924" y="2124075"/>
          <a:ext cx="1781175"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000">
              <a:solidFill>
                <a:srgbClr val="FF0000"/>
              </a:solidFill>
            </a:rPr>
            <a:t>実績報告時令和</a:t>
          </a:r>
          <a:r>
            <a:rPr kumimoji="1" lang="en-US" altLang="ja-JP" sz="1000">
              <a:solidFill>
                <a:srgbClr val="FF0000"/>
              </a:solidFill>
            </a:rPr>
            <a:t>6</a:t>
          </a:r>
          <a:r>
            <a:rPr kumimoji="1" lang="ja-JP" altLang="en-US" sz="1000">
              <a:solidFill>
                <a:srgbClr val="FF0000"/>
              </a:solidFill>
            </a:rPr>
            <a:t>年</a:t>
          </a:r>
          <a:r>
            <a:rPr kumimoji="1" lang="en-US" altLang="ja-JP" sz="1000">
              <a:solidFill>
                <a:srgbClr val="FF0000"/>
              </a:solidFill>
            </a:rPr>
            <a:t>10</a:t>
          </a:r>
          <a:r>
            <a:rPr kumimoji="1" lang="ja-JP" altLang="en-US" sz="1000">
              <a:solidFill>
                <a:srgbClr val="FF0000"/>
              </a:solidFill>
            </a:rPr>
            <a:t>月以降の賃上げ後</a:t>
          </a:r>
          <a:r>
            <a:rPr kumimoji="1" lang="en-US" altLang="ja-JP" sz="1000">
              <a:solidFill>
                <a:srgbClr val="FF0000"/>
              </a:solidFill>
            </a:rPr>
            <a:t>(</a:t>
          </a:r>
          <a:r>
            <a:rPr kumimoji="1" lang="ja-JP" altLang="en-US" sz="1000">
              <a:solidFill>
                <a:srgbClr val="FF0000"/>
              </a:solidFill>
            </a:rPr>
            <a:t>実績</a:t>
          </a:r>
          <a:r>
            <a:rPr kumimoji="1" lang="en-US" altLang="ja-JP" sz="1000">
              <a:solidFill>
                <a:srgbClr val="FF0000"/>
              </a:solidFill>
            </a:rPr>
            <a:t>)</a:t>
          </a:r>
          <a:r>
            <a:rPr kumimoji="1" lang="ja-JP" altLang="en-US" sz="1000">
              <a:solidFill>
                <a:srgbClr val="FF0000"/>
              </a:solidFill>
            </a:rPr>
            <a:t>を入力の場合、</a:t>
          </a:r>
          <a:endParaRPr kumimoji="1" lang="en-US" altLang="ja-JP" sz="1000">
            <a:solidFill>
              <a:srgbClr val="FF0000"/>
            </a:solidFill>
          </a:endParaRPr>
        </a:p>
        <a:p>
          <a:pPr algn="ctr"/>
          <a:r>
            <a:rPr kumimoji="1" lang="ja-JP" altLang="en-US" sz="1000" u="sng">
              <a:solidFill>
                <a:srgbClr val="FF0000"/>
              </a:solidFill>
            </a:rPr>
            <a:t>富山県の地域別最低賃金</a:t>
          </a:r>
          <a:endParaRPr kumimoji="1" lang="en-US" altLang="ja-JP" sz="1000" u="sng">
            <a:solidFill>
              <a:srgbClr val="FF0000"/>
            </a:solidFill>
          </a:endParaRPr>
        </a:p>
        <a:p>
          <a:pPr algn="ctr"/>
          <a:r>
            <a:rPr kumimoji="1" lang="ja-JP" altLang="en-US" sz="1000" u="sng">
              <a:solidFill>
                <a:srgbClr val="FF0000"/>
              </a:solidFill>
            </a:rPr>
            <a:t>（令和</a:t>
          </a:r>
          <a:r>
            <a:rPr kumimoji="1" lang="en-US" altLang="ja-JP" sz="1000" u="sng">
              <a:solidFill>
                <a:srgbClr val="FF0000"/>
              </a:solidFill>
            </a:rPr>
            <a:t>6</a:t>
          </a:r>
          <a:r>
            <a:rPr kumimoji="1" lang="ja-JP" altLang="en-US" sz="1000" u="sng">
              <a:solidFill>
                <a:srgbClr val="FF0000"/>
              </a:solidFill>
            </a:rPr>
            <a:t>年</a:t>
          </a:r>
          <a:r>
            <a:rPr kumimoji="1" lang="en-US" altLang="ja-JP" sz="1000" u="sng">
              <a:solidFill>
                <a:srgbClr val="FF0000"/>
              </a:solidFill>
            </a:rPr>
            <a:t>10</a:t>
          </a:r>
          <a:r>
            <a:rPr kumimoji="1" lang="ja-JP" altLang="en-US" sz="1000" u="sng">
              <a:solidFill>
                <a:srgbClr val="FF0000"/>
              </a:solidFill>
            </a:rPr>
            <a:t>月時点</a:t>
          </a:r>
          <a:r>
            <a:rPr kumimoji="1" lang="en-US" altLang="ja-JP" sz="1000" u="sng">
              <a:solidFill>
                <a:srgbClr val="FF0000"/>
              </a:solidFill>
            </a:rPr>
            <a:t>)</a:t>
          </a:r>
          <a:r>
            <a:rPr kumimoji="1" lang="ja-JP" altLang="en-US" sz="1000">
              <a:solidFill>
                <a:srgbClr val="FF0000"/>
              </a:solidFill>
            </a:rPr>
            <a:t>を</a:t>
          </a:r>
          <a:endParaRPr kumimoji="1" lang="en-US" altLang="ja-JP" sz="1000">
            <a:solidFill>
              <a:srgbClr val="FF0000"/>
            </a:solidFill>
          </a:endParaRPr>
        </a:p>
        <a:p>
          <a:pPr algn="ctr"/>
          <a:r>
            <a:rPr kumimoji="1" lang="ja-JP" altLang="en-US" sz="1000">
              <a:solidFill>
                <a:srgbClr val="FF0000"/>
              </a:solidFill>
            </a:rPr>
            <a:t>入力ください。</a:t>
          </a:r>
        </a:p>
      </xdr:txBody>
    </xdr:sp>
    <xdr:clientData/>
  </xdr:twoCellAnchor>
  <xdr:twoCellAnchor>
    <xdr:from>
      <xdr:col>21</xdr:col>
      <xdr:colOff>9525</xdr:colOff>
      <xdr:row>34</xdr:row>
      <xdr:rowOff>180974</xdr:rowOff>
    </xdr:from>
    <xdr:to>
      <xdr:col>29</xdr:col>
      <xdr:colOff>104775</xdr:colOff>
      <xdr:row>44</xdr:row>
      <xdr:rowOff>209550</xdr:rowOff>
    </xdr:to>
    <xdr:sp macro="" textlink="">
      <xdr:nvSpPr>
        <xdr:cNvPr id="16" name="テキスト ボックス 15">
          <a:extLst>
            <a:ext uri="{FF2B5EF4-FFF2-40B4-BE49-F238E27FC236}">
              <a16:creationId xmlns:a16="http://schemas.microsoft.com/office/drawing/2014/main" id="{643F53A1-CEC3-4E0E-82BA-384721BF9EDA}"/>
            </a:ext>
          </a:extLst>
        </xdr:cNvPr>
        <xdr:cNvSpPr txBox="1"/>
      </xdr:nvSpPr>
      <xdr:spPr>
        <a:xfrm>
          <a:off x="14249400" y="8420099"/>
          <a:ext cx="6705600" cy="240982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事業場内平均賃金（時給単価）は毎月支払われる基本的な賃金で算出</a:t>
          </a:r>
          <a:endParaRPr kumimoji="1" lang="en-US" altLang="ja-JP" sz="900"/>
        </a:p>
        <a:p>
          <a:r>
            <a:rPr kumimoji="1" lang="ja-JP" altLang="en-US" sz="900"/>
            <a:t>具体的には、実際に支払われる賃金から以下の賃金を除外したものが対象</a:t>
          </a:r>
          <a:endParaRPr kumimoji="1" lang="en-US" altLang="ja-JP" sz="900"/>
        </a:p>
        <a:p>
          <a:r>
            <a:rPr kumimoji="1" lang="en-US" altLang="ja-JP" sz="900"/>
            <a:t>(1)</a:t>
          </a:r>
          <a:r>
            <a:rPr kumimoji="1" lang="ja-JP" altLang="en-US" sz="900"/>
            <a:t>臨時に支払われる賃金</a:t>
          </a:r>
          <a:endParaRPr kumimoji="1" lang="en-US" altLang="ja-JP" sz="900"/>
        </a:p>
        <a:p>
          <a:r>
            <a:rPr kumimoji="1" lang="en-US" altLang="ja-JP" sz="900"/>
            <a:t>(2)</a:t>
          </a:r>
          <a:r>
            <a:rPr kumimoji="1" lang="ja-JP" altLang="en-US" sz="900"/>
            <a:t>１箇月を超える期間ごとに支払われる賃金（賞与など）</a:t>
          </a:r>
          <a:endParaRPr kumimoji="1" lang="en-US" altLang="ja-JP" sz="900"/>
        </a:p>
        <a:p>
          <a:r>
            <a:rPr kumimoji="1" lang="en-US" altLang="ja-JP" sz="900"/>
            <a:t>(3)</a:t>
          </a:r>
          <a:r>
            <a:rPr kumimoji="1" lang="ja-JP" altLang="en-US" sz="900"/>
            <a:t>所定労働時間を超える時間の労働に対して支払われる賃金（時間外割増賃金など）</a:t>
          </a:r>
          <a:endParaRPr kumimoji="1" lang="en-US" altLang="ja-JP" sz="900"/>
        </a:p>
        <a:p>
          <a:r>
            <a:rPr kumimoji="1" lang="en-US" altLang="ja-JP" sz="900"/>
            <a:t>(4)</a:t>
          </a:r>
          <a:r>
            <a:rPr kumimoji="1" lang="ja-JP" altLang="en-US" sz="900"/>
            <a:t>所定労働日以外の日の労働に対して支払われる賃金（休日割増賃金など）</a:t>
          </a:r>
          <a:endParaRPr kumimoji="1" lang="en-US" altLang="ja-JP" sz="900"/>
        </a:p>
        <a:p>
          <a:r>
            <a:rPr kumimoji="1" lang="en-US" altLang="ja-JP" sz="900"/>
            <a:t>(5)</a:t>
          </a:r>
          <a:r>
            <a:rPr kumimoji="1" lang="ja-JP" altLang="en-US" sz="900"/>
            <a:t>午後</a:t>
          </a:r>
          <a:r>
            <a:rPr kumimoji="1" lang="en-US" altLang="ja-JP" sz="900"/>
            <a:t>10</a:t>
          </a:r>
          <a:r>
            <a:rPr kumimoji="1" lang="ja-JP" altLang="en-US" sz="900"/>
            <a:t>時から午前５時までの間の労働に対して支払われる賃金のうち、通常の労働時間の賃金の計算額を超える部分（深夜割増賃金など）</a:t>
          </a:r>
          <a:endParaRPr kumimoji="1" lang="en-US" altLang="ja-JP" sz="900"/>
        </a:p>
        <a:p>
          <a:r>
            <a:rPr kumimoji="1" lang="en-US" altLang="ja-JP" sz="900"/>
            <a:t>(6)</a:t>
          </a:r>
          <a:r>
            <a:rPr kumimoji="1" lang="ja-JP" altLang="en-US" sz="900"/>
            <a:t>精皆勤手当、通勤手当及び家族手当</a:t>
          </a:r>
          <a:endParaRPr kumimoji="1" lang="en-US" altLang="ja-JP" sz="900"/>
        </a:p>
        <a:p>
          <a:endParaRPr kumimoji="1" lang="ja-JP" altLang="en-US" sz="1000"/>
        </a:p>
      </xdr:txBody>
    </xdr:sp>
    <xdr:clientData/>
  </xdr:twoCellAnchor>
  <xdr:twoCellAnchor>
    <xdr:from>
      <xdr:col>16</xdr:col>
      <xdr:colOff>895350</xdr:colOff>
      <xdr:row>8</xdr:row>
      <xdr:rowOff>180975</xdr:rowOff>
    </xdr:from>
    <xdr:to>
      <xdr:col>16</xdr:col>
      <xdr:colOff>1009650</xdr:colOff>
      <xdr:row>12</xdr:row>
      <xdr:rowOff>161925</xdr:rowOff>
    </xdr:to>
    <xdr:cxnSp macro="">
      <xdr:nvCxnSpPr>
        <xdr:cNvPr id="17" name="直線矢印コネクタ 16">
          <a:extLst>
            <a:ext uri="{FF2B5EF4-FFF2-40B4-BE49-F238E27FC236}">
              <a16:creationId xmlns:a16="http://schemas.microsoft.com/office/drawing/2014/main" id="{F4B4CACF-294A-42E3-8815-7F07D86DC267}"/>
            </a:ext>
          </a:extLst>
        </xdr:cNvPr>
        <xdr:cNvCxnSpPr/>
      </xdr:nvCxnSpPr>
      <xdr:spPr>
        <a:xfrm flipH="1" flipV="1">
          <a:off x="12430125" y="1885950"/>
          <a:ext cx="114300" cy="914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14</xdr:row>
      <xdr:rowOff>38100</xdr:rowOff>
    </xdr:from>
    <xdr:to>
      <xdr:col>11</xdr:col>
      <xdr:colOff>180975</xdr:colOff>
      <xdr:row>18</xdr:row>
      <xdr:rowOff>504825</xdr:rowOff>
    </xdr:to>
    <xdr:grpSp>
      <xdr:nvGrpSpPr>
        <xdr:cNvPr id="18" name="グループ化 17">
          <a:extLst>
            <a:ext uri="{FF2B5EF4-FFF2-40B4-BE49-F238E27FC236}">
              <a16:creationId xmlns:a16="http://schemas.microsoft.com/office/drawing/2014/main" id="{4E437C18-6640-42E2-B080-82BF4EE00AF1}"/>
            </a:ext>
          </a:extLst>
        </xdr:cNvPr>
        <xdr:cNvGrpSpPr/>
      </xdr:nvGrpSpPr>
      <xdr:grpSpPr>
        <a:xfrm>
          <a:off x="962025" y="3609975"/>
          <a:ext cx="6972300" cy="1466850"/>
          <a:chOff x="962025" y="3143250"/>
          <a:chExt cx="6972300" cy="1466850"/>
        </a:xfrm>
      </xdr:grpSpPr>
      <xdr:cxnSp macro="">
        <xdr:nvCxnSpPr>
          <xdr:cNvPr id="19" name="直線コネクタ 18">
            <a:extLst>
              <a:ext uri="{FF2B5EF4-FFF2-40B4-BE49-F238E27FC236}">
                <a16:creationId xmlns:a16="http://schemas.microsoft.com/office/drawing/2014/main" id="{C36F102E-D8D3-9A6D-77ED-0ED4684261EA}"/>
              </a:ext>
            </a:extLst>
          </xdr:cNvPr>
          <xdr:cNvCxnSpPr/>
        </xdr:nvCxnSpPr>
        <xdr:spPr>
          <a:xfrm>
            <a:off x="962025" y="3143250"/>
            <a:ext cx="6496050"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52EB64B7-D392-36AD-A4CE-201AA59F8906}"/>
              </a:ext>
            </a:extLst>
          </xdr:cNvPr>
          <xdr:cNvCxnSpPr/>
        </xdr:nvCxnSpPr>
        <xdr:spPr>
          <a:xfrm>
            <a:off x="7448550" y="3152775"/>
            <a:ext cx="485775" cy="14573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142875</xdr:colOff>
      <xdr:row>14</xdr:row>
      <xdr:rowOff>133350</xdr:rowOff>
    </xdr:from>
    <xdr:to>
      <xdr:col>1</xdr:col>
      <xdr:colOff>133350</xdr:colOff>
      <xdr:row>18</xdr:row>
      <xdr:rowOff>504825</xdr:rowOff>
    </xdr:to>
    <xdr:grpSp>
      <xdr:nvGrpSpPr>
        <xdr:cNvPr id="21" name="グループ化 20">
          <a:extLst>
            <a:ext uri="{FF2B5EF4-FFF2-40B4-BE49-F238E27FC236}">
              <a16:creationId xmlns:a16="http://schemas.microsoft.com/office/drawing/2014/main" id="{6020FE8F-A191-4758-9D9B-8425A4CB94DE}"/>
            </a:ext>
          </a:extLst>
        </xdr:cNvPr>
        <xdr:cNvGrpSpPr/>
      </xdr:nvGrpSpPr>
      <xdr:grpSpPr>
        <a:xfrm>
          <a:off x="142875" y="3705225"/>
          <a:ext cx="219075" cy="1371600"/>
          <a:chOff x="114300" y="3257550"/>
          <a:chExt cx="219075" cy="1371600"/>
        </a:xfrm>
      </xdr:grpSpPr>
      <xdr:grpSp>
        <xdr:nvGrpSpPr>
          <xdr:cNvPr id="22" name="グループ化 21">
            <a:extLst>
              <a:ext uri="{FF2B5EF4-FFF2-40B4-BE49-F238E27FC236}">
                <a16:creationId xmlns:a16="http://schemas.microsoft.com/office/drawing/2014/main" id="{0FFFAD0B-A5F6-F853-128B-8506E9C0977C}"/>
              </a:ext>
            </a:extLst>
          </xdr:cNvPr>
          <xdr:cNvGrpSpPr/>
        </xdr:nvGrpSpPr>
        <xdr:grpSpPr>
          <a:xfrm>
            <a:off x="114300" y="3257550"/>
            <a:ext cx="66675" cy="1162050"/>
            <a:chOff x="114300" y="3267075"/>
            <a:chExt cx="66675" cy="1162050"/>
          </a:xfrm>
        </xdr:grpSpPr>
        <xdr:cxnSp macro="">
          <xdr:nvCxnSpPr>
            <xdr:cNvPr id="24" name="直線コネクタ 23">
              <a:extLst>
                <a:ext uri="{FF2B5EF4-FFF2-40B4-BE49-F238E27FC236}">
                  <a16:creationId xmlns:a16="http://schemas.microsoft.com/office/drawing/2014/main" id="{90BBA4FC-1241-E23D-73C0-5B9E9CDFA92A}"/>
                </a:ext>
              </a:extLst>
            </xdr:cNvPr>
            <xdr:cNvCxnSpPr/>
          </xdr:nvCxnSpPr>
          <xdr:spPr>
            <a:xfrm flipH="1">
              <a:off x="123825" y="3276600"/>
              <a:ext cx="5715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E6449442-729C-010C-9D62-A8AAB5E9539A}"/>
                </a:ext>
              </a:extLst>
            </xdr:cNvPr>
            <xdr:cNvCxnSpPr/>
          </xdr:nvCxnSpPr>
          <xdr:spPr>
            <a:xfrm>
              <a:off x="114300" y="3267075"/>
              <a:ext cx="0" cy="11620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3" name="直線矢印コネクタ 22">
            <a:extLst>
              <a:ext uri="{FF2B5EF4-FFF2-40B4-BE49-F238E27FC236}">
                <a16:creationId xmlns:a16="http://schemas.microsoft.com/office/drawing/2014/main" id="{598C9F1B-8F99-629F-8800-DD297F31FEB0}"/>
              </a:ext>
            </a:extLst>
          </xdr:cNvPr>
          <xdr:cNvCxnSpPr/>
        </xdr:nvCxnSpPr>
        <xdr:spPr>
          <a:xfrm>
            <a:off x="114300" y="4410075"/>
            <a:ext cx="219075" cy="2190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28575</xdr:colOff>
      <xdr:row>14</xdr:row>
      <xdr:rowOff>47625</xdr:rowOff>
    </xdr:from>
    <xdr:to>
      <xdr:col>30</xdr:col>
      <xdr:colOff>485775</xdr:colOff>
      <xdr:row>14</xdr:row>
      <xdr:rowOff>57150</xdr:rowOff>
    </xdr:to>
    <xdr:cxnSp macro="">
      <xdr:nvCxnSpPr>
        <xdr:cNvPr id="26" name="直線コネクタ 25">
          <a:extLst>
            <a:ext uri="{FF2B5EF4-FFF2-40B4-BE49-F238E27FC236}">
              <a16:creationId xmlns:a16="http://schemas.microsoft.com/office/drawing/2014/main" id="{14D405EA-3020-448E-9C45-8E3F057DB9FF}"/>
            </a:ext>
          </a:extLst>
        </xdr:cNvPr>
        <xdr:cNvCxnSpPr/>
      </xdr:nvCxnSpPr>
      <xdr:spPr>
        <a:xfrm>
          <a:off x="14954250" y="3152775"/>
          <a:ext cx="6496050"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476250</xdr:colOff>
      <xdr:row>14</xdr:row>
      <xdr:rowOff>66675</xdr:rowOff>
    </xdr:from>
    <xdr:to>
      <xdr:col>31</xdr:col>
      <xdr:colOff>171450</xdr:colOff>
      <xdr:row>18</xdr:row>
      <xdr:rowOff>514350</xdr:rowOff>
    </xdr:to>
    <xdr:cxnSp macro="">
      <xdr:nvCxnSpPr>
        <xdr:cNvPr id="27" name="直線矢印コネクタ 26">
          <a:extLst>
            <a:ext uri="{FF2B5EF4-FFF2-40B4-BE49-F238E27FC236}">
              <a16:creationId xmlns:a16="http://schemas.microsoft.com/office/drawing/2014/main" id="{E6E25D2B-6134-4754-B2E8-6B3D2E5B04CD}"/>
            </a:ext>
          </a:extLst>
        </xdr:cNvPr>
        <xdr:cNvCxnSpPr/>
      </xdr:nvCxnSpPr>
      <xdr:spPr>
        <a:xfrm>
          <a:off x="21440775" y="3171825"/>
          <a:ext cx="381000" cy="14478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142875</xdr:colOff>
      <xdr:row>14</xdr:row>
      <xdr:rowOff>123825</xdr:rowOff>
    </xdr:from>
    <xdr:to>
      <xdr:col>21</xdr:col>
      <xdr:colOff>133350</xdr:colOff>
      <xdr:row>18</xdr:row>
      <xdr:rowOff>495300</xdr:rowOff>
    </xdr:to>
    <xdr:grpSp>
      <xdr:nvGrpSpPr>
        <xdr:cNvPr id="28" name="グループ化 27">
          <a:extLst>
            <a:ext uri="{FF2B5EF4-FFF2-40B4-BE49-F238E27FC236}">
              <a16:creationId xmlns:a16="http://schemas.microsoft.com/office/drawing/2014/main" id="{1C83FB77-8686-4AEE-B4BF-CCE6B8B4B25A}"/>
            </a:ext>
          </a:extLst>
        </xdr:cNvPr>
        <xdr:cNvGrpSpPr/>
      </xdr:nvGrpSpPr>
      <xdr:grpSpPr>
        <a:xfrm>
          <a:off x="14154150" y="3695700"/>
          <a:ext cx="219075" cy="1371600"/>
          <a:chOff x="114300" y="3257550"/>
          <a:chExt cx="219075" cy="1371600"/>
        </a:xfrm>
      </xdr:grpSpPr>
      <xdr:grpSp>
        <xdr:nvGrpSpPr>
          <xdr:cNvPr id="29" name="グループ化 28">
            <a:extLst>
              <a:ext uri="{FF2B5EF4-FFF2-40B4-BE49-F238E27FC236}">
                <a16:creationId xmlns:a16="http://schemas.microsoft.com/office/drawing/2014/main" id="{7C58C6AF-812B-FE1E-8877-6EAFDAE4E031}"/>
              </a:ext>
            </a:extLst>
          </xdr:cNvPr>
          <xdr:cNvGrpSpPr/>
        </xdr:nvGrpSpPr>
        <xdr:grpSpPr>
          <a:xfrm>
            <a:off x="114300" y="3257550"/>
            <a:ext cx="66675" cy="1162050"/>
            <a:chOff x="114300" y="3267075"/>
            <a:chExt cx="66675" cy="1162050"/>
          </a:xfrm>
        </xdr:grpSpPr>
        <xdr:cxnSp macro="">
          <xdr:nvCxnSpPr>
            <xdr:cNvPr id="31" name="直線コネクタ 30">
              <a:extLst>
                <a:ext uri="{FF2B5EF4-FFF2-40B4-BE49-F238E27FC236}">
                  <a16:creationId xmlns:a16="http://schemas.microsoft.com/office/drawing/2014/main" id="{F0ADD402-8405-705D-BBF8-E482FA54C14C}"/>
                </a:ext>
              </a:extLst>
            </xdr:cNvPr>
            <xdr:cNvCxnSpPr/>
          </xdr:nvCxnSpPr>
          <xdr:spPr>
            <a:xfrm flipH="1">
              <a:off x="123825" y="3276600"/>
              <a:ext cx="5715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B469CC81-88D9-78DF-FA3B-49877247E73C}"/>
                </a:ext>
              </a:extLst>
            </xdr:cNvPr>
            <xdr:cNvCxnSpPr/>
          </xdr:nvCxnSpPr>
          <xdr:spPr>
            <a:xfrm>
              <a:off x="114300" y="3267075"/>
              <a:ext cx="0" cy="11620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0" name="直線矢印コネクタ 29">
            <a:extLst>
              <a:ext uri="{FF2B5EF4-FFF2-40B4-BE49-F238E27FC236}">
                <a16:creationId xmlns:a16="http://schemas.microsoft.com/office/drawing/2014/main" id="{F4D96CD9-1152-32DE-6DD1-85A3EF00EC02}"/>
              </a:ext>
            </a:extLst>
          </xdr:cNvPr>
          <xdr:cNvCxnSpPr/>
        </xdr:nvCxnSpPr>
        <xdr:spPr>
          <a:xfrm>
            <a:off x="114300" y="4410075"/>
            <a:ext cx="219075" cy="2190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171449</xdr:colOff>
      <xdr:row>2</xdr:row>
      <xdr:rowOff>38100</xdr:rowOff>
    </xdr:from>
    <xdr:to>
      <xdr:col>13</xdr:col>
      <xdr:colOff>733424</xdr:colOff>
      <xdr:row>2</xdr:row>
      <xdr:rowOff>276224</xdr:rowOff>
    </xdr:to>
    <xdr:sp macro="" textlink="">
      <xdr:nvSpPr>
        <xdr:cNvPr id="34" name="テキスト ボックス 33">
          <a:extLst>
            <a:ext uri="{FF2B5EF4-FFF2-40B4-BE49-F238E27FC236}">
              <a16:creationId xmlns:a16="http://schemas.microsoft.com/office/drawing/2014/main" id="{0306B568-E3F9-41C5-96D1-1EA481DE224A}"/>
            </a:ext>
          </a:extLst>
        </xdr:cNvPr>
        <xdr:cNvSpPr txBox="1"/>
      </xdr:nvSpPr>
      <xdr:spPr>
        <a:xfrm>
          <a:off x="171449" y="276225"/>
          <a:ext cx="9591675" cy="23812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ctr"/>
        <a:lstStyle/>
        <a:p>
          <a:pPr algn="ctr"/>
          <a:r>
            <a:rPr kumimoji="1" lang="ja-JP" altLang="en-US" sz="1100" b="1">
              <a:solidFill>
                <a:srgbClr val="FF0000"/>
              </a:solidFill>
            </a:rPr>
            <a:t>必須要件：事業実施期間内に事業場内賃金（時給単価）の平均を１０円以上引き上げること</a:t>
          </a:r>
          <a:r>
            <a:rPr kumimoji="1" lang="en-US" altLang="ja-JP" sz="1100" b="1">
              <a:solidFill>
                <a:srgbClr val="FF0000"/>
              </a:solidFill>
            </a:rPr>
            <a:t>※</a:t>
          </a:r>
          <a:r>
            <a:rPr kumimoji="1" lang="ja-JP" altLang="en-US" sz="1100" b="1">
              <a:solidFill>
                <a:srgbClr val="FF0000"/>
              </a:solidFill>
            </a:rPr>
            <a:t>「課題見える化枠（①見える化）」を除く全枠</a:t>
          </a:r>
          <a:endParaRPr kumimoji="1" lang="en-US" altLang="ja-JP" sz="1100" b="1">
            <a:solidFill>
              <a:srgbClr val="FF0000"/>
            </a:solidFill>
          </a:endParaRPr>
        </a:p>
      </xdr:txBody>
    </xdr:sp>
    <xdr:clientData/>
  </xdr:twoCellAnchor>
  <xdr:twoCellAnchor>
    <xdr:from>
      <xdr:col>22</xdr:col>
      <xdr:colOff>161924</xdr:colOff>
      <xdr:row>11</xdr:row>
      <xdr:rowOff>114300</xdr:rowOff>
    </xdr:from>
    <xdr:to>
      <xdr:col>31</xdr:col>
      <xdr:colOff>628649</xdr:colOff>
      <xdr:row>13</xdr:row>
      <xdr:rowOff>123825</xdr:rowOff>
    </xdr:to>
    <xdr:sp macro="" textlink="">
      <xdr:nvSpPr>
        <xdr:cNvPr id="35" name="テキスト ボックス 34">
          <a:extLst>
            <a:ext uri="{FF2B5EF4-FFF2-40B4-BE49-F238E27FC236}">
              <a16:creationId xmlns:a16="http://schemas.microsoft.com/office/drawing/2014/main" id="{C88DBE4F-0EA0-4666-B678-0CB49D98F58F}"/>
            </a:ext>
          </a:extLst>
        </xdr:cNvPr>
        <xdr:cNvSpPr txBox="1"/>
      </xdr:nvSpPr>
      <xdr:spPr>
        <a:xfrm>
          <a:off x="15087599" y="2533650"/>
          <a:ext cx="7191375" cy="44767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t"/>
        <a:lstStyle/>
        <a:p>
          <a:r>
            <a:rPr kumimoji="1" lang="ja-JP" altLang="ja-JP" sz="1100" b="0">
              <a:solidFill>
                <a:srgbClr val="FF0000"/>
              </a:solidFill>
              <a:effectLst/>
              <a:latin typeface="+mn-lt"/>
              <a:ea typeface="+mn-ea"/>
              <a:cs typeface="+mn-cs"/>
            </a:rPr>
            <a:t>事業実施期間内に事業場内</a:t>
          </a:r>
          <a:r>
            <a:rPr kumimoji="1" lang="ja-JP" altLang="en-US" sz="1100" b="0">
              <a:solidFill>
                <a:srgbClr val="FF0000"/>
              </a:solidFill>
              <a:effectLst/>
              <a:latin typeface="+mn-lt"/>
              <a:ea typeface="+mn-ea"/>
              <a:cs typeface="+mn-cs"/>
            </a:rPr>
            <a:t>平均</a:t>
          </a:r>
          <a:r>
            <a:rPr kumimoji="1" lang="ja-JP" altLang="ja-JP" sz="1100" b="0">
              <a:solidFill>
                <a:srgbClr val="FF0000"/>
              </a:solidFill>
              <a:effectLst/>
              <a:latin typeface="+mn-lt"/>
              <a:ea typeface="+mn-ea"/>
              <a:cs typeface="+mn-cs"/>
            </a:rPr>
            <a:t>賃金（時給単価）を１０円以上引き上げることが必須要件であり、</a:t>
          </a:r>
          <a:endParaRPr lang="ja-JP" altLang="ja-JP">
            <a:solidFill>
              <a:srgbClr val="FF0000"/>
            </a:solidFill>
            <a:effectLst/>
          </a:endParaRPr>
        </a:p>
        <a:p>
          <a:r>
            <a:rPr kumimoji="1" lang="ja-JP" altLang="ja-JP" sz="1100" b="0">
              <a:solidFill>
                <a:srgbClr val="FF0000"/>
              </a:solidFill>
              <a:effectLst/>
              <a:latin typeface="+mn-lt"/>
              <a:ea typeface="+mn-ea"/>
              <a:cs typeface="+mn-cs"/>
            </a:rPr>
            <a:t>実績報告時の賃上げ額について、申請時点の賃上げ予定額との変動が生じたとしても問題はございません。</a:t>
          </a:r>
          <a:endParaRPr lang="ja-JP" altLang="ja-JP">
            <a:solidFill>
              <a:srgbClr val="FF0000"/>
            </a:solidFill>
            <a:effectLst/>
          </a:endParaRPr>
        </a:p>
      </xdr:txBody>
    </xdr:sp>
    <xdr:clientData/>
  </xdr:twoCellAnchor>
  <xdr:twoCellAnchor>
    <xdr:from>
      <xdr:col>2</xdr:col>
      <xdr:colOff>0</xdr:colOff>
      <xdr:row>12</xdr:row>
      <xdr:rowOff>0</xdr:rowOff>
    </xdr:from>
    <xdr:to>
      <xdr:col>12</xdr:col>
      <xdr:colOff>415924</xdr:colOff>
      <xdr:row>13</xdr:row>
      <xdr:rowOff>212724</xdr:rowOff>
    </xdr:to>
    <xdr:sp macro="" textlink="">
      <xdr:nvSpPr>
        <xdr:cNvPr id="36" name="テキスト ボックス 35">
          <a:extLst>
            <a:ext uri="{FF2B5EF4-FFF2-40B4-BE49-F238E27FC236}">
              <a16:creationId xmlns:a16="http://schemas.microsoft.com/office/drawing/2014/main" id="{6BD90BDD-3897-4DFC-8820-236A2C3C4402}"/>
            </a:ext>
          </a:extLst>
        </xdr:cNvPr>
        <xdr:cNvSpPr txBox="1"/>
      </xdr:nvSpPr>
      <xdr:spPr>
        <a:xfrm>
          <a:off x="927100" y="3149600"/>
          <a:ext cx="7934324" cy="42862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t"/>
        <a:lstStyle/>
        <a:p>
          <a:r>
            <a:rPr kumimoji="1" lang="ja-JP" altLang="ja-JP" sz="1100" b="0">
              <a:solidFill>
                <a:srgbClr val="FF0000"/>
              </a:solidFill>
              <a:effectLst/>
              <a:latin typeface="+mn-lt"/>
              <a:ea typeface="+mn-ea"/>
              <a:cs typeface="+mn-cs"/>
            </a:rPr>
            <a:t>事業実施期間内</a:t>
          </a:r>
          <a:r>
            <a:rPr kumimoji="1" lang="ja-JP" altLang="en-US" sz="1100" b="0">
              <a:solidFill>
                <a:srgbClr val="FF0000"/>
              </a:solidFill>
              <a:effectLst/>
              <a:latin typeface="+mn-lt"/>
              <a:ea typeface="+mn-ea"/>
              <a:cs typeface="+mn-cs"/>
            </a:rPr>
            <a:t>（見積日から実績報告提出日まで）</a:t>
          </a:r>
          <a:r>
            <a:rPr kumimoji="1" lang="ja-JP" altLang="ja-JP" sz="1100" b="0">
              <a:solidFill>
                <a:srgbClr val="FF0000"/>
              </a:solidFill>
              <a:effectLst/>
              <a:latin typeface="+mn-lt"/>
              <a:ea typeface="+mn-ea"/>
              <a:cs typeface="+mn-cs"/>
            </a:rPr>
            <a:t>に事業場内賃金（時給単価）の平均を１０円以上引き上げることが必須要件であり、</a:t>
          </a:r>
          <a:r>
            <a:rPr kumimoji="1" lang="ja-JP" altLang="en-US" sz="1100" b="0">
              <a:solidFill>
                <a:srgbClr val="FF0000"/>
              </a:solidFill>
              <a:effectLst/>
              <a:latin typeface="+mn-lt"/>
              <a:ea typeface="+mn-ea"/>
              <a:cs typeface="+mn-cs"/>
            </a:rPr>
            <a:t>実績報告時の賃上げ額について、</a:t>
          </a:r>
          <a:r>
            <a:rPr kumimoji="1" lang="ja-JP" altLang="ja-JP" sz="1100" b="0">
              <a:solidFill>
                <a:srgbClr val="FF0000"/>
              </a:solidFill>
              <a:effectLst/>
              <a:latin typeface="+mn-lt"/>
              <a:ea typeface="+mn-ea"/>
              <a:cs typeface="+mn-cs"/>
            </a:rPr>
            <a:t>申請</a:t>
          </a:r>
          <a:r>
            <a:rPr kumimoji="1" lang="ja-JP" altLang="en-US" sz="1100" b="0">
              <a:solidFill>
                <a:srgbClr val="FF0000"/>
              </a:solidFill>
              <a:effectLst/>
              <a:latin typeface="+mn-lt"/>
              <a:ea typeface="+mn-ea"/>
              <a:cs typeface="+mn-cs"/>
            </a:rPr>
            <a:t>時点の</a:t>
          </a:r>
          <a:r>
            <a:rPr kumimoji="1" lang="ja-JP" altLang="ja-JP" sz="1100" b="0">
              <a:solidFill>
                <a:srgbClr val="FF0000"/>
              </a:solidFill>
              <a:effectLst/>
              <a:latin typeface="+mn-lt"/>
              <a:ea typeface="+mn-ea"/>
              <a:cs typeface="+mn-cs"/>
            </a:rPr>
            <a:t>賃上げ予定額</a:t>
          </a:r>
          <a:r>
            <a:rPr kumimoji="1" lang="ja-JP" altLang="en-US" sz="1100" b="0">
              <a:solidFill>
                <a:srgbClr val="FF0000"/>
              </a:solidFill>
              <a:effectLst/>
              <a:latin typeface="+mn-lt"/>
              <a:ea typeface="+mn-ea"/>
              <a:cs typeface="+mn-cs"/>
            </a:rPr>
            <a:t>との</a:t>
          </a:r>
          <a:r>
            <a:rPr kumimoji="1" lang="ja-JP" altLang="ja-JP" sz="1100" b="0">
              <a:solidFill>
                <a:srgbClr val="FF0000"/>
              </a:solidFill>
              <a:effectLst/>
              <a:latin typeface="+mn-lt"/>
              <a:ea typeface="+mn-ea"/>
              <a:cs typeface="+mn-cs"/>
            </a:rPr>
            <a:t>変動</a:t>
          </a:r>
          <a:r>
            <a:rPr kumimoji="1" lang="ja-JP" altLang="en-US" sz="1100" b="0">
              <a:solidFill>
                <a:srgbClr val="FF0000"/>
              </a:solidFill>
              <a:effectLst/>
              <a:latin typeface="+mn-lt"/>
              <a:ea typeface="+mn-ea"/>
              <a:cs typeface="+mn-cs"/>
            </a:rPr>
            <a:t>が生じたとしても</a:t>
          </a:r>
          <a:r>
            <a:rPr kumimoji="1" lang="ja-JP" altLang="ja-JP" sz="1100" b="0">
              <a:solidFill>
                <a:srgbClr val="FF0000"/>
              </a:solidFill>
              <a:effectLst/>
              <a:latin typeface="+mn-lt"/>
              <a:ea typeface="+mn-ea"/>
              <a:cs typeface="+mn-cs"/>
            </a:rPr>
            <a:t>問題</a:t>
          </a:r>
          <a:r>
            <a:rPr kumimoji="1" lang="ja-JP" altLang="en-US" sz="1100" b="0">
              <a:solidFill>
                <a:srgbClr val="FF0000"/>
              </a:solidFill>
              <a:effectLst/>
              <a:latin typeface="+mn-lt"/>
              <a:ea typeface="+mn-ea"/>
              <a:cs typeface="+mn-cs"/>
            </a:rPr>
            <a:t>は</a:t>
          </a:r>
          <a:r>
            <a:rPr kumimoji="1" lang="ja-JP" altLang="ja-JP" sz="1100" b="0">
              <a:solidFill>
                <a:srgbClr val="FF0000"/>
              </a:solidFill>
              <a:effectLst/>
              <a:latin typeface="+mn-lt"/>
              <a:ea typeface="+mn-ea"/>
              <a:cs typeface="+mn-cs"/>
            </a:rPr>
            <a:t>ございません。</a:t>
          </a:r>
          <a:endParaRPr lang="ja-JP" altLang="ja-JP">
            <a:solidFill>
              <a:srgbClr val="FF0000"/>
            </a:solidFill>
            <a:effectLst/>
          </a:endParaRPr>
        </a:p>
      </xdr:txBody>
    </xdr:sp>
    <xdr:clientData/>
  </xdr:twoCellAnchor>
  <xdr:twoCellAnchor>
    <xdr:from>
      <xdr:col>36</xdr:col>
      <xdr:colOff>0</xdr:colOff>
      <xdr:row>30</xdr:row>
      <xdr:rowOff>0</xdr:rowOff>
    </xdr:from>
    <xdr:to>
      <xdr:col>36</xdr:col>
      <xdr:colOff>1781175</xdr:colOff>
      <xdr:row>33</xdr:row>
      <xdr:rowOff>161925</xdr:rowOff>
    </xdr:to>
    <xdr:sp macro="" textlink="">
      <xdr:nvSpPr>
        <xdr:cNvPr id="33" name="テキスト ボックス 32">
          <a:extLst>
            <a:ext uri="{FF2B5EF4-FFF2-40B4-BE49-F238E27FC236}">
              <a16:creationId xmlns:a16="http://schemas.microsoft.com/office/drawing/2014/main" id="{8A5063D2-69DB-422F-A828-E224E11E902C}"/>
            </a:ext>
          </a:extLst>
        </xdr:cNvPr>
        <xdr:cNvSpPr txBox="1"/>
      </xdr:nvSpPr>
      <xdr:spPr>
        <a:xfrm>
          <a:off x="25403175" y="7743825"/>
          <a:ext cx="1781175" cy="8763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（申請時）最低賃金を下回っていた場合、賃金について最低賃金</a:t>
          </a:r>
          <a:r>
            <a:rPr kumimoji="1" lang="en-US" altLang="ja-JP" sz="800">
              <a:solidFill>
                <a:srgbClr val="FF0000"/>
              </a:solidFill>
            </a:rPr>
            <a:t>(948</a:t>
          </a:r>
          <a:r>
            <a:rPr kumimoji="1" lang="ja-JP" altLang="en-US" sz="800">
              <a:solidFill>
                <a:srgbClr val="FF0000"/>
              </a:solidFill>
            </a:rPr>
            <a:t>円）以上に見直したうえ、申請してください。</a:t>
          </a:r>
          <a:endParaRPr kumimoji="1" lang="en-US" altLang="ja-JP" sz="8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133349</xdr:colOff>
      <xdr:row>2</xdr:row>
      <xdr:rowOff>38101</xdr:rowOff>
    </xdr:from>
    <xdr:to>
      <xdr:col>12</xdr:col>
      <xdr:colOff>523874</xdr:colOff>
      <xdr:row>10</xdr:row>
      <xdr:rowOff>180976</xdr:rowOff>
    </xdr:to>
    <xdr:sp macro="" textlink="">
      <xdr:nvSpPr>
        <xdr:cNvPr id="2" name="テキスト ボックス 1">
          <a:extLst>
            <a:ext uri="{FF2B5EF4-FFF2-40B4-BE49-F238E27FC236}">
              <a16:creationId xmlns:a16="http://schemas.microsoft.com/office/drawing/2014/main" id="{2CDB6CC8-ED55-4581-A35D-859BF4712DF1}"/>
            </a:ext>
          </a:extLst>
        </xdr:cNvPr>
        <xdr:cNvSpPr txBox="1"/>
      </xdr:nvSpPr>
      <xdr:spPr>
        <a:xfrm>
          <a:off x="361949" y="619126"/>
          <a:ext cx="8601075"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雇用形態ごとの時給単価の算出について</a:t>
          </a:r>
          <a:r>
            <a:rPr kumimoji="1" lang="ja-JP" altLang="en-US" sz="1050" b="0"/>
            <a:t>（雇用形態ごとの所定労働時間については、</a:t>
          </a:r>
          <a:r>
            <a:rPr kumimoji="1" lang="ja-JP" altLang="en-US" sz="1050" b="0">
              <a:solidFill>
                <a:srgbClr val="FF0000"/>
              </a:solidFill>
            </a:rPr>
            <a:t>赤字</a:t>
          </a:r>
          <a:r>
            <a:rPr kumimoji="1" lang="ja-JP" altLang="en-US" sz="1050" b="0">
              <a:solidFill>
                <a:sysClr val="windowText" lastClr="000000"/>
              </a:solidFill>
            </a:rPr>
            <a:t>および</a:t>
          </a:r>
          <a:r>
            <a:rPr kumimoji="1" lang="ja-JP" altLang="en-US" sz="1050" b="0">
              <a:solidFill>
                <a:schemeClr val="accent1"/>
              </a:solidFill>
            </a:rPr>
            <a:t>青字</a:t>
          </a:r>
          <a:r>
            <a:rPr kumimoji="1" lang="ja-JP" altLang="en-US" sz="1050" b="0">
              <a:solidFill>
                <a:sysClr val="windowText" lastClr="000000"/>
              </a:solidFill>
            </a:rPr>
            <a:t>の部分を参考に入力してください。）</a:t>
          </a:r>
          <a:endParaRPr kumimoji="1" lang="en-US" altLang="ja-JP" sz="1050" b="0">
            <a:solidFill>
              <a:sysClr val="windowText" lastClr="000000"/>
            </a:solidFill>
          </a:endParaRPr>
        </a:p>
        <a:p>
          <a:r>
            <a:rPr kumimoji="1" lang="en-US" altLang="ja-JP" sz="1000">
              <a:solidFill>
                <a:schemeClr val="dk1"/>
              </a:solidFill>
              <a:effectLst/>
              <a:latin typeface="+mj-ea"/>
              <a:ea typeface="+mj-ea"/>
              <a:cs typeface="+mn-cs"/>
            </a:rPr>
            <a:t>01【</a:t>
          </a:r>
          <a:r>
            <a:rPr kumimoji="1" lang="ja-JP" altLang="en-US" sz="1000">
              <a:latin typeface="+mj-ea"/>
              <a:ea typeface="+mj-ea"/>
            </a:rPr>
            <a:t>月給制</a:t>
          </a:r>
          <a:r>
            <a:rPr kumimoji="1" lang="en-US" altLang="ja-JP" sz="1000">
              <a:solidFill>
                <a:schemeClr val="dk1"/>
              </a:solidFill>
              <a:effectLst/>
              <a:latin typeface="+mj-ea"/>
              <a:ea typeface="+mj-ea"/>
              <a:cs typeface="+mn-cs"/>
            </a:rPr>
            <a:t>】</a:t>
          </a:r>
          <a:r>
            <a:rPr kumimoji="1" lang="ja-JP" altLang="en-US" sz="1000">
              <a:latin typeface="+mj-ea"/>
              <a:ea typeface="+mj-ea"/>
            </a:rPr>
            <a:t>　月給</a:t>
          </a:r>
          <a:r>
            <a:rPr kumimoji="1" lang="en-US" altLang="ja-JP" sz="1000">
              <a:latin typeface="+mj-ea"/>
              <a:ea typeface="+mj-ea"/>
            </a:rPr>
            <a:t>÷</a:t>
          </a:r>
          <a:r>
            <a:rPr kumimoji="1" lang="en-US" altLang="ja-JP" sz="1000">
              <a:solidFill>
                <a:srgbClr val="FF0000"/>
              </a:solidFill>
              <a:latin typeface="+mj-ea"/>
              <a:ea typeface="+mj-ea"/>
            </a:rPr>
            <a:t>(</a:t>
          </a:r>
          <a:r>
            <a:rPr kumimoji="1" lang="ja-JP" altLang="en-US" sz="1000">
              <a:solidFill>
                <a:srgbClr val="FF0000"/>
              </a:solidFill>
              <a:latin typeface="+mj-ea"/>
              <a:ea typeface="+mj-ea"/>
            </a:rPr>
            <a:t>年間所定労働日数</a:t>
          </a:r>
          <a:r>
            <a:rPr kumimoji="1" lang="en-US" altLang="ja-JP" sz="1000">
              <a:solidFill>
                <a:srgbClr val="FF0000"/>
              </a:solidFill>
              <a:latin typeface="+mj-ea"/>
              <a:ea typeface="+mj-ea"/>
            </a:rPr>
            <a:t>×</a:t>
          </a:r>
          <a:r>
            <a:rPr kumimoji="1" lang="ja-JP" altLang="en-US" sz="1000">
              <a:solidFill>
                <a:srgbClr val="FF0000"/>
              </a:solidFill>
              <a:latin typeface="+mj-ea"/>
              <a:ea typeface="+mj-ea"/>
            </a:rPr>
            <a:t>１日の所定労働時間</a:t>
          </a:r>
          <a:r>
            <a:rPr kumimoji="1" lang="en-US" altLang="ja-JP" sz="1000">
              <a:solidFill>
                <a:srgbClr val="FF0000"/>
              </a:solidFill>
              <a:latin typeface="+mj-ea"/>
              <a:ea typeface="+mj-ea"/>
            </a:rPr>
            <a:t>)÷12</a:t>
          </a:r>
          <a:r>
            <a:rPr kumimoji="1" lang="ja-JP" altLang="en-US" sz="1000">
              <a:solidFill>
                <a:srgbClr val="FF0000"/>
              </a:solidFill>
              <a:latin typeface="+mj-ea"/>
              <a:ea typeface="+mj-ea"/>
            </a:rPr>
            <a:t>か月</a:t>
          </a:r>
          <a:endParaRPr kumimoji="1" lang="en-US" altLang="ja-JP" sz="1000" baseline="-6000">
            <a:solidFill>
              <a:srgbClr val="FF0000"/>
            </a:solidFill>
            <a:latin typeface="+mj-ea"/>
            <a:ea typeface="+mj-ea"/>
          </a:endParaRPr>
        </a:p>
        <a:p>
          <a:r>
            <a:rPr kumimoji="1" lang="en-US" altLang="ja-JP" sz="1000">
              <a:latin typeface="+mj-ea"/>
              <a:ea typeface="+mj-ea"/>
            </a:rPr>
            <a:t>02【</a:t>
          </a:r>
          <a:r>
            <a:rPr kumimoji="1" lang="ja-JP" altLang="en-US" sz="1000">
              <a:latin typeface="+mj-ea"/>
              <a:ea typeface="+mj-ea"/>
            </a:rPr>
            <a:t>日給制</a:t>
          </a:r>
          <a:r>
            <a:rPr kumimoji="1" lang="en-US" altLang="ja-JP" sz="1000">
              <a:latin typeface="+mj-ea"/>
              <a:ea typeface="+mj-ea"/>
            </a:rPr>
            <a:t>+</a:t>
          </a:r>
          <a:r>
            <a:rPr kumimoji="1" lang="ja-JP" altLang="en-US" sz="1000">
              <a:latin typeface="+mj-ea"/>
              <a:ea typeface="+mj-ea"/>
            </a:rPr>
            <a:t>手当</a:t>
          </a:r>
          <a:r>
            <a:rPr kumimoji="1" lang="en-US" altLang="ja-JP" sz="1000">
              <a:latin typeface="+mj-ea"/>
              <a:ea typeface="+mj-ea"/>
            </a:rPr>
            <a:t>(</a:t>
          </a:r>
          <a:r>
            <a:rPr kumimoji="1" lang="ja-JP" altLang="en-US" sz="1000">
              <a:latin typeface="+mj-ea"/>
              <a:ea typeface="+mj-ea"/>
            </a:rPr>
            <a:t>月給</a:t>
          </a:r>
          <a:r>
            <a:rPr kumimoji="1" lang="en-US" altLang="ja-JP" sz="1000">
              <a:latin typeface="+mj-ea"/>
              <a:ea typeface="+mj-ea"/>
            </a:rPr>
            <a:t>)】</a:t>
          </a:r>
          <a:r>
            <a:rPr kumimoji="1" lang="ja-JP" altLang="en-US" sz="1000">
              <a:latin typeface="+mj-ea"/>
              <a:ea typeface="+mj-ea"/>
            </a:rPr>
            <a:t>　</a:t>
          </a:r>
          <a:r>
            <a:rPr kumimoji="1" lang="en-US" altLang="ja-JP" sz="1000">
              <a:latin typeface="+mj-ea"/>
              <a:ea typeface="+mj-ea"/>
            </a:rPr>
            <a:t>{</a:t>
          </a:r>
          <a:r>
            <a:rPr kumimoji="1" lang="ja-JP" altLang="en-US" sz="1000">
              <a:latin typeface="+mj-ea"/>
              <a:ea typeface="+mj-ea"/>
            </a:rPr>
            <a:t>日給</a:t>
          </a:r>
          <a:r>
            <a:rPr kumimoji="1" lang="en-US" altLang="ja-JP" sz="1000">
              <a:latin typeface="+mj-ea"/>
              <a:ea typeface="+mj-ea"/>
            </a:rPr>
            <a:t>÷</a:t>
          </a:r>
          <a:r>
            <a:rPr kumimoji="1" lang="ja-JP" altLang="en-US" sz="1000">
              <a:solidFill>
                <a:srgbClr val="FF0000"/>
              </a:solidFill>
              <a:latin typeface="+mj-ea"/>
              <a:ea typeface="+mj-ea"/>
            </a:rPr>
            <a:t>１日の労働時間</a:t>
          </a:r>
          <a:r>
            <a:rPr kumimoji="1" lang="en-US" altLang="ja-JP" sz="1100">
              <a:solidFill>
                <a:schemeClr val="dk1"/>
              </a:solidFill>
              <a:effectLst/>
              <a:latin typeface="+mn-lt"/>
              <a:ea typeface="+mn-ea"/>
              <a:cs typeface="+mn-cs"/>
            </a:rPr>
            <a:t>}</a:t>
          </a:r>
          <a:r>
            <a:rPr kumimoji="1" lang="en-US" altLang="ja-JP" sz="1000">
              <a:latin typeface="+mj-ea"/>
              <a:ea typeface="+mj-ea"/>
            </a:rPr>
            <a:t>+</a:t>
          </a:r>
          <a:r>
            <a:rPr kumimoji="1" lang="en-US" altLang="ja-JP" sz="1100">
              <a:solidFill>
                <a:schemeClr val="dk1"/>
              </a:solidFill>
              <a:effectLst/>
              <a:latin typeface="+mn-lt"/>
              <a:ea typeface="+mn-ea"/>
              <a:cs typeface="+mn-cs"/>
            </a:rPr>
            <a:t>{</a:t>
          </a:r>
          <a:r>
            <a:rPr kumimoji="1" lang="ja-JP" altLang="en-US" sz="1000">
              <a:latin typeface="+mj-ea"/>
              <a:ea typeface="+mj-ea"/>
            </a:rPr>
            <a:t>手当</a:t>
          </a:r>
          <a:r>
            <a:rPr kumimoji="1" lang="en-US" altLang="ja-JP" sz="1000">
              <a:latin typeface="+mj-ea"/>
              <a:ea typeface="+mj-ea"/>
            </a:rPr>
            <a:t>(</a:t>
          </a:r>
          <a:r>
            <a:rPr kumimoji="1" lang="ja-JP" altLang="en-US" sz="1000">
              <a:latin typeface="+mj-ea"/>
              <a:ea typeface="+mj-ea"/>
            </a:rPr>
            <a:t>月給</a:t>
          </a:r>
          <a:r>
            <a:rPr kumimoji="1" lang="en-US" altLang="ja-JP" sz="1000">
              <a:latin typeface="+mj-ea"/>
              <a:ea typeface="+mj-ea"/>
            </a:rPr>
            <a:t>)÷</a:t>
          </a:r>
          <a:r>
            <a:rPr kumimoji="1" lang="en-US" altLang="ja-JP" sz="1000">
              <a:solidFill>
                <a:schemeClr val="accent1"/>
              </a:solidFill>
              <a:latin typeface="+mj-ea"/>
              <a:ea typeface="+mj-ea"/>
            </a:rPr>
            <a:t>(</a:t>
          </a:r>
          <a:r>
            <a:rPr kumimoji="1" lang="ja-JP" altLang="en-US" sz="1000">
              <a:solidFill>
                <a:schemeClr val="accent1"/>
              </a:solidFill>
              <a:latin typeface="+mj-ea"/>
              <a:ea typeface="+mj-ea"/>
            </a:rPr>
            <a:t>１日の労働時間</a:t>
          </a:r>
          <a:r>
            <a:rPr kumimoji="1" lang="en-US" altLang="ja-JP" sz="1000">
              <a:solidFill>
                <a:schemeClr val="accent1"/>
              </a:solidFill>
              <a:latin typeface="+mj-ea"/>
              <a:ea typeface="+mj-ea"/>
            </a:rPr>
            <a:t>×</a:t>
          </a:r>
          <a:r>
            <a:rPr kumimoji="1" lang="ja-JP" altLang="en-US" sz="1000">
              <a:solidFill>
                <a:schemeClr val="accent1"/>
              </a:solidFill>
              <a:latin typeface="+mj-ea"/>
              <a:ea typeface="+mj-ea"/>
            </a:rPr>
            <a:t>所定労働日数</a:t>
          </a:r>
          <a:r>
            <a:rPr kumimoji="1" lang="en-US" altLang="ja-JP" sz="1000">
              <a:solidFill>
                <a:schemeClr val="accent1"/>
              </a:solidFill>
              <a:latin typeface="+mj-ea"/>
              <a:ea typeface="+mj-ea"/>
            </a:rPr>
            <a:t>÷12</a:t>
          </a:r>
          <a:r>
            <a:rPr kumimoji="1" lang="ja-JP" altLang="en-US" sz="1000">
              <a:solidFill>
                <a:schemeClr val="accent1"/>
              </a:solidFill>
              <a:latin typeface="+mj-ea"/>
              <a:ea typeface="+mj-ea"/>
            </a:rPr>
            <a:t>か月</a:t>
          </a:r>
          <a:r>
            <a:rPr kumimoji="1" lang="en-US" altLang="ja-JP" sz="1000">
              <a:solidFill>
                <a:schemeClr val="accent1"/>
              </a:solidFill>
              <a:latin typeface="+mj-ea"/>
              <a:ea typeface="+mj-ea"/>
            </a:rPr>
            <a:t>)</a:t>
          </a:r>
          <a:r>
            <a:rPr kumimoji="1" lang="en-US" altLang="ja-JP" sz="1100">
              <a:solidFill>
                <a:schemeClr val="dk1"/>
              </a:solidFill>
              <a:effectLst/>
              <a:latin typeface="+mn-lt"/>
              <a:ea typeface="+mn-ea"/>
              <a:cs typeface="+mn-cs"/>
            </a:rPr>
            <a:t>}</a:t>
          </a:r>
          <a:endParaRPr kumimoji="1" lang="en-US" altLang="ja-JP" sz="1000">
            <a:solidFill>
              <a:schemeClr val="accent5"/>
            </a:solidFill>
            <a:latin typeface="+mj-ea"/>
            <a:ea typeface="+mj-ea"/>
          </a:endParaRPr>
        </a:p>
        <a:p>
          <a:r>
            <a:rPr kumimoji="1" lang="ja-JP" altLang="en-US" sz="1000">
              <a:latin typeface="+mj-ea"/>
              <a:ea typeface="+mj-ea"/>
            </a:rPr>
            <a:t>　　　　　　　　　　　　　　　　　　　　　　　　　　　　   　</a:t>
          </a:r>
          <a:r>
            <a:rPr kumimoji="1" lang="en-US" altLang="ja-JP" sz="1000">
              <a:latin typeface="+mj-ea"/>
              <a:ea typeface="+mj-ea"/>
            </a:rPr>
            <a:t>※</a:t>
          </a:r>
          <a:r>
            <a:rPr kumimoji="1" lang="ja-JP" altLang="ja-JP" sz="1000">
              <a:solidFill>
                <a:schemeClr val="dk1"/>
              </a:solidFill>
              <a:effectLst/>
              <a:latin typeface="+mn-lt"/>
              <a:ea typeface="+mn-ea"/>
              <a:cs typeface="+mn-cs"/>
            </a:rPr>
            <a:t>手当</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月額</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日額に換算</a:t>
          </a:r>
          <a:endParaRPr kumimoji="1" lang="en-US" altLang="ja-JP" sz="10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j-ea"/>
              <a:ea typeface="+mj-ea"/>
              <a:cs typeface="+mn-cs"/>
            </a:rPr>
            <a:t>03【</a:t>
          </a:r>
          <a:r>
            <a:rPr kumimoji="1" lang="ja-JP" altLang="ja-JP" sz="1000">
              <a:solidFill>
                <a:schemeClr val="dk1"/>
              </a:solidFill>
              <a:effectLst/>
              <a:latin typeface="+mj-ea"/>
              <a:ea typeface="+mj-ea"/>
              <a:cs typeface="+mn-cs"/>
            </a:rPr>
            <a:t>日給制</a:t>
          </a:r>
          <a:r>
            <a:rPr kumimoji="1" lang="en-US" altLang="ja-JP" sz="1000">
              <a:solidFill>
                <a:schemeClr val="dk1"/>
              </a:solidFill>
              <a:effectLst/>
              <a:latin typeface="+mj-ea"/>
              <a:ea typeface="+mj-ea"/>
              <a:cs typeface="+mn-cs"/>
            </a:rPr>
            <a:t>】</a:t>
          </a:r>
          <a:r>
            <a:rPr kumimoji="1" lang="ja-JP" altLang="en-US" sz="1000">
              <a:solidFill>
                <a:schemeClr val="dk1"/>
              </a:solidFill>
              <a:effectLst/>
              <a:latin typeface="+mj-ea"/>
              <a:ea typeface="+mj-ea"/>
              <a:cs typeface="+mn-cs"/>
            </a:rPr>
            <a:t>　日給</a:t>
          </a:r>
          <a:r>
            <a:rPr kumimoji="1" lang="en-US" altLang="ja-JP" sz="1000">
              <a:solidFill>
                <a:schemeClr val="dk1"/>
              </a:solidFill>
              <a:effectLst/>
              <a:latin typeface="+mj-ea"/>
              <a:ea typeface="+mj-ea"/>
              <a:cs typeface="+mn-cs"/>
            </a:rPr>
            <a:t>÷</a:t>
          </a:r>
          <a:r>
            <a:rPr kumimoji="1" lang="ja-JP" altLang="ja-JP" sz="1000">
              <a:solidFill>
                <a:srgbClr val="FF0000"/>
              </a:solidFill>
              <a:effectLst/>
              <a:latin typeface="+mj-ea"/>
              <a:ea typeface="+mj-ea"/>
              <a:cs typeface="+mn-cs"/>
            </a:rPr>
            <a:t>１日の労働時間　</a:t>
          </a:r>
          <a:endParaRPr lang="ja-JP" altLang="ja-JP" sz="1000">
            <a:solidFill>
              <a:srgbClr val="FF0000"/>
            </a:solidFill>
            <a:effectLst/>
            <a:latin typeface="+mj-ea"/>
            <a:ea typeface="+mj-ea"/>
          </a:endParaRPr>
        </a:p>
        <a:p>
          <a:r>
            <a:rPr kumimoji="1" lang="en-US" altLang="ja-JP" sz="1000">
              <a:solidFill>
                <a:schemeClr val="dk1"/>
              </a:solidFill>
              <a:effectLst/>
              <a:latin typeface="+mj-ea"/>
              <a:ea typeface="+mj-ea"/>
              <a:cs typeface="+mn-cs"/>
            </a:rPr>
            <a:t>04【</a:t>
          </a:r>
          <a:r>
            <a:rPr kumimoji="1" lang="ja-JP" altLang="en-US" sz="1000">
              <a:latin typeface="+mj-ea"/>
              <a:ea typeface="+mj-ea"/>
            </a:rPr>
            <a:t>時給制</a:t>
          </a:r>
          <a:r>
            <a:rPr kumimoji="1" lang="en-US" altLang="ja-JP" sz="1000">
              <a:solidFill>
                <a:schemeClr val="dk1"/>
              </a:solidFill>
              <a:effectLst/>
              <a:latin typeface="+mj-ea"/>
              <a:ea typeface="+mj-ea"/>
              <a:cs typeface="+mn-cs"/>
            </a:rPr>
            <a:t>】</a:t>
          </a:r>
          <a:r>
            <a:rPr kumimoji="1" lang="ja-JP" altLang="en-US" sz="1000">
              <a:solidFill>
                <a:schemeClr val="dk1"/>
              </a:solidFill>
              <a:effectLst/>
              <a:latin typeface="+mj-ea"/>
              <a:ea typeface="+mj-ea"/>
              <a:cs typeface="+mn-cs"/>
            </a:rPr>
            <a:t>　時給</a:t>
          </a:r>
          <a:r>
            <a:rPr kumimoji="1" lang="en-US" altLang="ja-JP" sz="1000">
              <a:solidFill>
                <a:srgbClr val="FF0000"/>
              </a:solidFill>
              <a:effectLst/>
              <a:latin typeface="+mj-ea"/>
              <a:ea typeface="+mj-ea"/>
              <a:cs typeface="+mn-cs"/>
            </a:rPr>
            <a:t>※</a:t>
          </a:r>
          <a:r>
            <a:rPr kumimoji="1" lang="ja-JP" altLang="en-US" sz="1000">
              <a:solidFill>
                <a:srgbClr val="FF0000"/>
              </a:solidFill>
              <a:latin typeface="+mj-ea"/>
              <a:ea typeface="+mj-ea"/>
            </a:rPr>
            <a:t>「１」自動入力</a:t>
          </a:r>
          <a:endParaRPr kumimoji="1" lang="en-US" altLang="ja-JP" sz="1000">
            <a:solidFill>
              <a:srgbClr val="FF0000"/>
            </a:solidFill>
            <a:latin typeface="+mj-ea"/>
            <a:ea typeface="+mj-ea"/>
          </a:endParaRPr>
        </a:p>
        <a:p>
          <a:r>
            <a:rPr kumimoji="1" lang="en-US" altLang="ja-JP" sz="1000">
              <a:latin typeface="+mj-ea"/>
              <a:ea typeface="+mj-ea"/>
            </a:rPr>
            <a:t>05【</a:t>
          </a:r>
          <a:r>
            <a:rPr kumimoji="1" lang="ja-JP" altLang="en-US" sz="1000">
              <a:latin typeface="+mj-ea"/>
              <a:ea typeface="+mj-ea"/>
            </a:rPr>
            <a:t>完全歩合制</a:t>
          </a:r>
          <a:r>
            <a:rPr kumimoji="1" lang="en-US" altLang="ja-JP" sz="1000">
              <a:latin typeface="+mj-ea"/>
              <a:ea typeface="+mj-ea"/>
            </a:rPr>
            <a:t>】</a:t>
          </a:r>
          <a:r>
            <a:rPr kumimoji="1" lang="ja-JP" altLang="en-US" sz="1000">
              <a:latin typeface="+mj-ea"/>
              <a:ea typeface="+mj-ea"/>
            </a:rPr>
            <a:t>　　歩合給</a:t>
          </a:r>
          <a:r>
            <a:rPr kumimoji="1" lang="en-US" altLang="ja-JP" sz="1000">
              <a:latin typeface="+mj-ea"/>
              <a:ea typeface="+mj-ea"/>
            </a:rPr>
            <a:t>÷</a:t>
          </a:r>
          <a:r>
            <a:rPr kumimoji="1" lang="ja-JP" altLang="en-US" sz="1000">
              <a:solidFill>
                <a:srgbClr val="FF0000"/>
              </a:solidFill>
              <a:latin typeface="+mj-ea"/>
              <a:ea typeface="+mj-ea"/>
            </a:rPr>
            <a:t>月間労働時間</a:t>
          </a:r>
          <a:endParaRPr kumimoji="1" lang="en-US" altLang="ja-JP" sz="1000">
            <a:solidFill>
              <a:srgbClr val="FF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latin typeface="+mj-ea"/>
              <a:ea typeface="+mj-ea"/>
            </a:rPr>
            <a:t>06【</a:t>
          </a:r>
          <a:r>
            <a:rPr kumimoji="1" lang="ja-JP" altLang="en-US" sz="1000">
              <a:latin typeface="+mj-ea"/>
              <a:ea typeface="+mj-ea"/>
            </a:rPr>
            <a:t>固定給</a:t>
          </a:r>
          <a:r>
            <a:rPr kumimoji="1" lang="en-US" altLang="ja-JP" sz="1000">
              <a:latin typeface="+mj-ea"/>
              <a:ea typeface="+mj-ea"/>
            </a:rPr>
            <a:t>+</a:t>
          </a:r>
          <a:r>
            <a:rPr kumimoji="1" lang="ja-JP" altLang="en-US" sz="1000">
              <a:latin typeface="+mj-ea"/>
              <a:ea typeface="+mj-ea"/>
            </a:rPr>
            <a:t>歩合給</a:t>
          </a:r>
          <a:r>
            <a:rPr kumimoji="1" lang="en-US" altLang="ja-JP" sz="1000">
              <a:latin typeface="+mj-ea"/>
              <a:ea typeface="+mj-ea"/>
            </a:rPr>
            <a:t>】</a:t>
          </a:r>
          <a:r>
            <a:rPr kumimoji="1" lang="ja-JP" altLang="en-US" sz="1000">
              <a:latin typeface="+mj-ea"/>
              <a:ea typeface="+mj-ea"/>
            </a:rPr>
            <a:t>　　</a:t>
          </a:r>
          <a:r>
            <a:rPr kumimoji="1" lang="ja-JP" altLang="en-US" sz="1000">
              <a:solidFill>
                <a:schemeClr val="dk1"/>
              </a:solidFill>
              <a:effectLst/>
              <a:latin typeface="+mn-lt"/>
              <a:ea typeface="+mn-ea"/>
              <a:cs typeface="+mn-cs"/>
            </a:rPr>
            <a:t>固定</a:t>
          </a:r>
          <a:r>
            <a:rPr kumimoji="1" lang="ja-JP" altLang="ja-JP" sz="1000">
              <a:solidFill>
                <a:schemeClr val="dk1"/>
              </a:solidFill>
              <a:effectLst/>
              <a:latin typeface="+mn-lt"/>
              <a:ea typeface="+mn-ea"/>
              <a:cs typeface="+mn-cs"/>
            </a:rPr>
            <a:t>給</a:t>
          </a: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年間所定労働日数</a:t>
          </a: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１日の所定労働時間</a:t>
          </a:r>
          <a:r>
            <a:rPr kumimoji="1" lang="en-US" altLang="ja-JP" sz="1000">
              <a:solidFill>
                <a:srgbClr val="FF0000"/>
              </a:solidFill>
              <a:effectLst/>
              <a:latin typeface="+mn-lt"/>
              <a:ea typeface="+mn-ea"/>
              <a:cs typeface="+mn-cs"/>
            </a:rPr>
            <a:t>)÷12</a:t>
          </a:r>
          <a:r>
            <a:rPr kumimoji="1" lang="ja-JP" altLang="ja-JP" sz="1000">
              <a:solidFill>
                <a:srgbClr val="FF0000"/>
              </a:solidFill>
              <a:effectLst/>
              <a:latin typeface="+mn-lt"/>
              <a:ea typeface="+mn-ea"/>
              <a:cs typeface="+mn-cs"/>
            </a:rPr>
            <a:t>か月</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歩合給</a:t>
          </a:r>
          <a:r>
            <a:rPr kumimoji="1" lang="en-US" altLang="ja-JP" sz="1000">
              <a:solidFill>
                <a:sysClr val="windowText" lastClr="000000"/>
              </a:solidFill>
              <a:effectLst/>
              <a:latin typeface="+mn-lt"/>
              <a:ea typeface="+mn-ea"/>
              <a:cs typeface="+mn-cs"/>
            </a:rPr>
            <a:t>÷</a:t>
          </a:r>
          <a:r>
            <a:rPr kumimoji="1" lang="ja-JP" altLang="en-US" sz="1000">
              <a:solidFill>
                <a:schemeClr val="accent1"/>
              </a:solidFill>
              <a:effectLst/>
              <a:latin typeface="+mn-lt"/>
              <a:ea typeface="+mn-ea"/>
              <a:cs typeface="+mn-cs"/>
            </a:rPr>
            <a:t>月間総労働時間</a:t>
          </a:r>
          <a:endParaRPr lang="ja-JP" altLang="ja-JP" sz="1000">
            <a:solidFill>
              <a:schemeClr val="accent1"/>
            </a:solidFill>
            <a:effectLst/>
          </a:endParaRPr>
        </a:p>
      </xdr:txBody>
    </xdr:sp>
    <xdr:clientData/>
  </xdr:twoCellAnchor>
  <xdr:twoCellAnchor>
    <xdr:from>
      <xdr:col>1</xdr:col>
      <xdr:colOff>38100</xdr:colOff>
      <xdr:row>39</xdr:row>
      <xdr:rowOff>38101</xdr:rowOff>
    </xdr:from>
    <xdr:to>
      <xdr:col>12</xdr:col>
      <xdr:colOff>428626</xdr:colOff>
      <xdr:row>46</xdr:row>
      <xdr:rowOff>123826</xdr:rowOff>
    </xdr:to>
    <xdr:sp macro="" textlink="">
      <xdr:nvSpPr>
        <xdr:cNvPr id="3" name="テキスト ボックス 2">
          <a:extLst>
            <a:ext uri="{FF2B5EF4-FFF2-40B4-BE49-F238E27FC236}">
              <a16:creationId xmlns:a16="http://schemas.microsoft.com/office/drawing/2014/main" id="{0A72D1F1-1941-4C16-A90B-74C7F12751AF}"/>
            </a:ext>
          </a:extLst>
        </xdr:cNvPr>
        <xdr:cNvSpPr txBox="1"/>
      </xdr:nvSpPr>
      <xdr:spPr>
        <a:xfrm>
          <a:off x="266700" y="9810751"/>
          <a:ext cx="8601076" cy="177165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事業場内平均賃金（時給単価）は毎月支払われる基本的な賃金で算出</a:t>
          </a:r>
          <a:endParaRPr kumimoji="1" lang="en-US" altLang="ja-JP" sz="900"/>
        </a:p>
        <a:p>
          <a:r>
            <a:rPr kumimoji="1" lang="ja-JP" altLang="en-US" sz="900"/>
            <a:t>具体的には、実際に支払われる賃金から以下の賃金を除外したものが対象</a:t>
          </a:r>
          <a:endParaRPr kumimoji="1" lang="en-US" altLang="ja-JP" sz="900"/>
        </a:p>
        <a:p>
          <a:r>
            <a:rPr kumimoji="1" lang="en-US" altLang="ja-JP" sz="900"/>
            <a:t>(1)</a:t>
          </a:r>
          <a:r>
            <a:rPr kumimoji="1" lang="ja-JP" altLang="en-US" sz="900"/>
            <a:t>臨時に支払われる賃金</a:t>
          </a:r>
          <a:endParaRPr kumimoji="1" lang="en-US" altLang="ja-JP" sz="900"/>
        </a:p>
        <a:p>
          <a:r>
            <a:rPr kumimoji="1" lang="en-US" altLang="ja-JP" sz="900"/>
            <a:t>(2)</a:t>
          </a:r>
          <a:r>
            <a:rPr kumimoji="1" lang="ja-JP" altLang="en-US" sz="900"/>
            <a:t>１箇月を超える時間の労働に対して支払われる賃金（時間外割増賃金など）</a:t>
          </a:r>
          <a:endParaRPr kumimoji="1" lang="en-US" altLang="ja-JP" sz="900"/>
        </a:p>
        <a:p>
          <a:r>
            <a:rPr kumimoji="1" lang="en-US" altLang="ja-JP" sz="900"/>
            <a:t>(3)</a:t>
          </a:r>
          <a:r>
            <a:rPr kumimoji="1" lang="ja-JP" altLang="en-US" sz="900"/>
            <a:t>所定労働時間を超える期間ごとに支払われる賃金（賞与など）</a:t>
          </a:r>
          <a:endParaRPr kumimoji="1" lang="en-US" altLang="ja-JP" sz="900"/>
        </a:p>
        <a:p>
          <a:r>
            <a:rPr kumimoji="1" lang="en-US" altLang="ja-JP" sz="900"/>
            <a:t>(4)</a:t>
          </a:r>
          <a:r>
            <a:rPr kumimoji="1" lang="ja-JP" altLang="en-US" sz="900"/>
            <a:t>所定労働日以外の日の労働に対して支払われる賃金（休日割増賃金など）</a:t>
          </a:r>
          <a:endParaRPr kumimoji="1" lang="en-US" altLang="ja-JP" sz="900"/>
        </a:p>
        <a:p>
          <a:r>
            <a:rPr kumimoji="1" lang="en-US" altLang="ja-JP" sz="900"/>
            <a:t>(5)</a:t>
          </a:r>
          <a:r>
            <a:rPr kumimoji="1" lang="ja-JP" altLang="en-US" sz="900"/>
            <a:t>午後</a:t>
          </a:r>
          <a:r>
            <a:rPr kumimoji="1" lang="en-US" altLang="ja-JP" sz="900"/>
            <a:t>10</a:t>
          </a:r>
          <a:r>
            <a:rPr kumimoji="1" lang="ja-JP" altLang="en-US" sz="900"/>
            <a:t>時から午前５時までの間の労働に対して支払われる賃金のうち、通常の労働時間の賃金の計算額を超える部分（深夜割増賃金など）</a:t>
          </a:r>
          <a:endParaRPr kumimoji="1" lang="en-US" altLang="ja-JP" sz="900"/>
        </a:p>
        <a:p>
          <a:r>
            <a:rPr kumimoji="1" lang="en-US" altLang="ja-JP" sz="900"/>
            <a:t>(6)</a:t>
          </a:r>
          <a:r>
            <a:rPr kumimoji="1" lang="ja-JP" altLang="en-US" sz="900"/>
            <a:t>精皆勤手当、通勤手当及び家族手当</a:t>
          </a:r>
          <a:endParaRPr kumimoji="1" lang="en-US" altLang="ja-JP" sz="900"/>
        </a:p>
        <a:p>
          <a:endParaRPr kumimoji="1" lang="ja-JP" altLang="en-US" sz="1000"/>
        </a:p>
      </xdr:txBody>
    </xdr:sp>
    <xdr:clientData/>
  </xdr:twoCellAnchor>
  <xdr:twoCellAnchor>
    <xdr:from>
      <xdr:col>21</xdr:col>
      <xdr:colOff>457200</xdr:colOff>
      <xdr:row>30</xdr:row>
      <xdr:rowOff>38099</xdr:rowOff>
    </xdr:from>
    <xdr:to>
      <xdr:col>23</xdr:col>
      <xdr:colOff>180975</xdr:colOff>
      <xdr:row>33</xdr:row>
      <xdr:rowOff>66674</xdr:rowOff>
    </xdr:to>
    <xdr:sp macro="" textlink="">
      <xdr:nvSpPr>
        <xdr:cNvPr id="4" name="テキスト ボックス 3">
          <a:extLst>
            <a:ext uri="{FF2B5EF4-FFF2-40B4-BE49-F238E27FC236}">
              <a16:creationId xmlns:a16="http://schemas.microsoft.com/office/drawing/2014/main" id="{350B5122-534F-436D-A4BA-6A380229DE46}"/>
            </a:ext>
          </a:extLst>
        </xdr:cNvPr>
        <xdr:cNvSpPr txBox="1"/>
      </xdr:nvSpPr>
      <xdr:spPr>
        <a:xfrm>
          <a:off x="14697075" y="7619999"/>
          <a:ext cx="17335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05【</a:t>
          </a:r>
          <a:r>
            <a:rPr kumimoji="1" lang="ja-JP" altLang="en-US" sz="1000"/>
            <a:t>完全歩合制</a:t>
          </a:r>
          <a:r>
            <a:rPr kumimoji="1" lang="en-US" altLang="ja-JP" sz="1000"/>
            <a:t>】</a:t>
          </a:r>
          <a:r>
            <a:rPr kumimoji="1" lang="ja-JP" altLang="en-US" sz="1000"/>
            <a:t>の場合、</a:t>
          </a:r>
          <a:r>
            <a:rPr kumimoji="1" lang="ja-JP" altLang="en-US" sz="1000">
              <a:solidFill>
                <a:srgbClr val="FF0000"/>
              </a:solidFill>
            </a:rPr>
            <a:t>月間労働時間</a:t>
          </a:r>
          <a:r>
            <a:rPr kumimoji="1" lang="ja-JP" altLang="en-US" sz="1000"/>
            <a:t>を入力　</a:t>
          </a:r>
        </a:p>
      </xdr:txBody>
    </xdr:sp>
    <xdr:clientData/>
  </xdr:twoCellAnchor>
  <xdr:twoCellAnchor>
    <xdr:from>
      <xdr:col>22</xdr:col>
      <xdr:colOff>638175</xdr:colOff>
      <xdr:row>26</xdr:row>
      <xdr:rowOff>104775</xdr:rowOff>
    </xdr:from>
    <xdr:to>
      <xdr:col>23</xdr:col>
      <xdr:colOff>142875</xdr:colOff>
      <xdr:row>30</xdr:row>
      <xdr:rowOff>38099</xdr:rowOff>
    </xdr:to>
    <xdr:cxnSp macro="">
      <xdr:nvCxnSpPr>
        <xdr:cNvPr id="5" name="直線矢印コネクタ 4">
          <a:extLst>
            <a:ext uri="{FF2B5EF4-FFF2-40B4-BE49-F238E27FC236}">
              <a16:creationId xmlns:a16="http://schemas.microsoft.com/office/drawing/2014/main" id="{5AFBE330-8663-4A76-B8DF-C172B131F3FC}"/>
            </a:ext>
          </a:extLst>
        </xdr:cNvPr>
        <xdr:cNvCxnSpPr>
          <a:stCxn id="4" idx="0"/>
        </xdr:cNvCxnSpPr>
      </xdr:nvCxnSpPr>
      <xdr:spPr>
        <a:xfrm flipV="1">
          <a:off x="15563850" y="6715125"/>
          <a:ext cx="828675" cy="9048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390525</xdr:colOff>
      <xdr:row>29</xdr:row>
      <xdr:rowOff>85725</xdr:rowOff>
    </xdr:from>
    <xdr:to>
      <xdr:col>32</xdr:col>
      <xdr:colOff>257175</xdr:colOff>
      <xdr:row>32</xdr:row>
      <xdr:rowOff>142875</xdr:rowOff>
    </xdr:to>
    <xdr:sp macro="" textlink="">
      <xdr:nvSpPr>
        <xdr:cNvPr id="6" name="テキスト ボックス 5">
          <a:extLst>
            <a:ext uri="{FF2B5EF4-FFF2-40B4-BE49-F238E27FC236}">
              <a16:creationId xmlns:a16="http://schemas.microsoft.com/office/drawing/2014/main" id="{EAEEB4A1-1673-42C4-8F3A-6C981EEA3E6C}"/>
            </a:ext>
          </a:extLst>
        </xdr:cNvPr>
        <xdr:cNvSpPr txBox="1"/>
      </xdr:nvSpPr>
      <xdr:spPr>
        <a:xfrm>
          <a:off x="16640175" y="7429500"/>
          <a:ext cx="59531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固定給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歩合給</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の場合は、下記の計算式で算出後の合計額を入力</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固定給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年間所定労働日数</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１日の所定労働時間</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か月</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歩合給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月間総労働時間</a:t>
          </a:r>
          <a:endParaRPr lang="ja-JP" altLang="ja-JP" sz="1000">
            <a:effectLst/>
          </a:endParaRPr>
        </a:p>
        <a:p>
          <a:endParaRPr kumimoji="1" lang="ja-JP" altLang="en-US" sz="1100"/>
        </a:p>
      </xdr:txBody>
    </xdr:sp>
    <xdr:clientData/>
  </xdr:twoCellAnchor>
  <xdr:twoCellAnchor>
    <xdr:from>
      <xdr:col>25</xdr:col>
      <xdr:colOff>657225</xdr:colOff>
      <xdr:row>27</xdr:row>
      <xdr:rowOff>200025</xdr:rowOff>
    </xdr:from>
    <xdr:to>
      <xdr:col>26</xdr:col>
      <xdr:colOff>142875</xdr:colOff>
      <xdr:row>29</xdr:row>
      <xdr:rowOff>171450</xdr:rowOff>
    </xdr:to>
    <xdr:cxnSp macro="">
      <xdr:nvCxnSpPr>
        <xdr:cNvPr id="7" name="直線矢印コネクタ 6">
          <a:extLst>
            <a:ext uri="{FF2B5EF4-FFF2-40B4-BE49-F238E27FC236}">
              <a16:creationId xmlns:a16="http://schemas.microsoft.com/office/drawing/2014/main" id="{BCC54BE5-0A50-438A-B05B-E481CC0C1E48}"/>
            </a:ext>
          </a:extLst>
        </xdr:cNvPr>
        <xdr:cNvCxnSpPr/>
      </xdr:nvCxnSpPr>
      <xdr:spPr>
        <a:xfrm flipH="1" flipV="1">
          <a:off x="18802350" y="7048500"/>
          <a:ext cx="419100" cy="4667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200024</xdr:colOff>
      <xdr:row>0</xdr:row>
      <xdr:rowOff>0</xdr:rowOff>
    </xdr:from>
    <xdr:to>
      <xdr:col>33</xdr:col>
      <xdr:colOff>619125</xdr:colOff>
      <xdr:row>7</xdr:row>
      <xdr:rowOff>209550</xdr:rowOff>
    </xdr:to>
    <xdr:sp macro="" textlink="">
      <xdr:nvSpPr>
        <xdr:cNvPr id="8" name="テキスト ボックス 7">
          <a:extLst>
            <a:ext uri="{FF2B5EF4-FFF2-40B4-BE49-F238E27FC236}">
              <a16:creationId xmlns:a16="http://schemas.microsoft.com/office/drawing/2014/main" id="{ADE98E9F-853A-4B5B-8C49-027489157DD2}"/>
            </a:ext>
          </a:extLst>
        </xdr:cNvPr>
        <xdr:cNvSpPr txBox="1"/>
      </xdr:nvSpPr>
      <xdr:spPr>
        <a:xfrm>
          <a:off x="14011274" y="0"/>
          <a:ext cx="9477376"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雇用形態ごとの時給単価の算出について</a:t>
          </a:r>
          <a:r>
            <a:rPr kumimoji="1" lang="ja-JP" altLang="en-US" sz="900" b="0"/>
            <a:t>（雇用形態ごとの所定労働時間については、</a:t>
          </a:r>
          <a:r>
            <a:rPr kumimoji="1" lang="ja-JP" altLang="en-US" sz="900" b="0">
              <a:solidFill>
                <a:srgbClr val="FF0000"/>
              </a:solidFill>
            </a:rPr>
            <a:t>赤字</a:t>
          </a:r>
          <a:r>
            <a:rPr kumimoji="1" lang="ja-JP" altLang="en-US" sz="900" b="0">
              <a:solidFill>
                <a:sysClr val="windowText" lastClr="000000"/>
              </a:solidFill>
            </a:rPr>
            <a:t>および</a:t>
          </a:r>
          <a:r>
            <a:rPr kumimoji="1" lang="ja-JP" altLang="en-US" sz="900" b="0">
              <a:solidFill>
                <a:schemeClr val="accent5"/>
              </a:solidFill>
            </a:rPr>
            <a:t>青字</a:t>
          </a:r>
          <a:r>
            <a:rPr kumimoji="1" lang="ja-JP" altLang="en-US" sz="900" b="0">
              <a:solidFill>
                <a:sysClr val="windowText" lastClr="000000"/>
              </a:solidFill>
            </a:rPr>
            <a:t>の部分を参考に入力してください。）</a:t>
          </a:r>
          <a:endParaRPr kumimoji="1" lang="en-US" altLang="ja-JP" sz="900"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01【</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年間所定労働日数</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１日の所定労働時間</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)÷12</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か月</a:t>
          </a:r>
          <a:endParaRPr kumimoji="1" lang="en-US" altLang="ja-JP" sz="1000" b="0" i="0" u="none" strike="noStrike" kern="0" cap="none" spc="0" normalizeH="0" baseline="-600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02【</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手当</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１日の労働時間</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手当</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１日の労働時間</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所定労働日数</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÷12</a:t>
          </a:r>
          <a:r>
            <a:rPr kumimoji="1" lang="ja-JP" altLang="en-US"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か月</a:t>
          </a:r>
          <a:r>
            <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000" b="0" i="0" u="none" strike="noStrike" kern="0" cap="none" spc="0" normalizeH="0" baseline="0" noProof="0">
            <a:ln>
              <a:noFill/>
            </a:ln>
            <a:solidFill>
              <a:srgbClr val="5B9BD5"/>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手当</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月額</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を</a:t>
          </a:r>
          <a:r>
            <a:rPr kumimoji="1" lang="ja-JP" altLang="ja-JP" sz="1000" b="0" i="0" u="none" strike="noStrike" kern="0" cap="none" spc="0" normalizeH="0" baseline="0" noProof="0">
              <a:ln>
                <a:noFill/>
              </a:ln>
              <a:solidFill>
                <a:prstClr val="black"/>
              </a:solidFill>
              <a:effectLst/>
              <a:uLnTx/>
              <a:uFillTx/>
              <a:latin typeface="+mn-lt"/>
              <a:ea typeface="+mn-ea"/>
              <a:cs typeface="+mn-cs"/>
            </a:rPr>
            <a:t>日額に換算</a:t>
          </a:r>
          <a:endPar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03【</a:t>
          </a:r>
          <a:r>
            <a:rPr kumimoji="1" lang="ja-JP"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日給制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日給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１日の労働時間　</a:t>
          </a:r>
          <a:endParaRPr kumimoji="0" lang="ja-JP"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04【</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時給制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時給</a:t>
          </a:r>
          <a:r>
            <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「１」自動入力</a:t>
          </a:r>
          <a:endPar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05【</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完全歩合制</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歩合給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rPr>
            <a:t>月間労働時間</a:t>
          </a:r>
          <a:endParaRPr kumimoji="1" lang="en-US" altLang="ja-JP" sz="1000" b="0" i="0" u="none" strike="noStrike" kern="0" cap="none" spc="0" normalizeH="0" baseline="0" noProof="0">
            <a:ln>
              <a:noFill/>
            </a:ln>
            <a:solidFill>
              <a:srgbClr val="FF0000"/>
            </a:solidFill>
            <a:effectLst/>
            <a:uLnTx/>
            <a:uFillTx/>
            <a:latin typeface="游ゴシック Light" panose="020B0300000000000000" pitchFamily="50" charset="-128"/>
            <a:ea typeface="游ゴシック Light" panose="020B03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06【</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固定給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歩合給</a:t>
          </a:r>
          <a:r>
            <a:rPr kumimoji="1" lang="en-US" altLang="ja-JP"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游ゴシック Light" panose="020B0300000000000000" pitchFamily="50" charset="-128"/>
              <a:ea typeface="游ゴシック Light" panose="020B0300000000000000" pitchFamily="50" charset="-128"/>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固定</a:t>
          </a:r>
          <a:r>
            <a:rPr kumimoji="1" lang="ja-JP" altLang="ja-JP" sz="1000" b="0" i="0" u="none" strike="noStrike" kern="0" cap="none" spc="0" normalizeH="0" baseline="0" noProof="0">
              <a:ln>
                <a:noFill/>
              </a:ln>
              <a:solidFill>
                <a:prstClr val="black"/>
              </a:solidFill>
              <a:effectLst/>
              <a:uLnTx/>
              <a:uFillTx/>
              <a:latin typeface="+mn-lt"/>
              <a:ea typeface="+mn-ea"/>
              <a:cs typeface="+mn-cs"/>
            </a:rPr>
            <a:t>給</a:t>
          </a:r>
          <a:r>
            <a:rPr kumimoji="1" lang="en-US" altLang="ja-JP" sz="1000" b="0" i="0" u="none" strike="noStrike" kern="0" cap="none" spc="0" normalizeH="0" baseline="0" noProof="0">
              <a:ln>
                <a:noFill/>
              </a:ln>
              <a:solidFill>
                <a:srgbClr val="FF0000"/>
              </a:solidFill>
              <a:effectLst/>
              <a:uLnTx/>
              <a:uFillTx/>
              <a:latin typeface="+mn-lt"/>
              <a:ea typeface="+mn-ea"/>
              <a:cs typeface="+mn-cs"/>
            </a:rPr>
            <a:t>÷(</a:t>
          </a:r>
          <a:r>
            <a:rPr kumimoji="1" lang="ja-JP" altLang="ja-JP" sz="1000" b="0" i="0" u="none" strike="noStrike" kern="0" cap="none" spc="0" normalizeH="0" baseline="0" noProof="0">
              <a:ln>
                <a:noFill/>
              </a:ln>
              <a:solidFill>
                <a:srgbClr val="FF0000"/>
              </a:solidFill>
              <a:effectLst/>
              <a:uLnTx/>
              <a:uFillTx/>
              <a:latin typeface="+mn-lt"/>
              <a:ea typeface="+mn-ea"/>
              <a:cs typeface="+mn-cs"/>
            </a:rPr>
            <a:t>年間所定労働日数</a:t>
          </a:r>
          <a:r>
            <a:rPr kumimoji="1" lang="en-US" altLang="ja-JP" sz="1000" b="0" i="0" u="none" strike="noStrike" kern="0" cap="none" spc="0" normalizeH="0" baseline="0" noProof="0">
              <a:ln>
                <a:noFill/>
              </a:ln>
              <a:solidFill>
                <a:srgbClr val="FF0000"/>
              </a:solidFill>
              <a:effectLst/>
              <a:uLnTx/>
              <a:uFillTx/>
              <a:latin typeface="+mn-lt"/>
              <a:ea typeface="+mn-ea"/>
              <a:cs typeface="+mn-cs"/>
            </a:rPr>
            <a:t>×</a:t>
          </a:r>
          <a:r>
            <a:rPr kumimoji="1" lang="ja-JP" altLang="ja-JP" sz="1000" b="0" i="0" u="none" strike="noStrike" kern="0" cap="none" spc="0" normalizeH="0" baseline="0" noProof="0">
              <a:ln>
                <a:noFill/>
              </a:ln>
              <a:solidFill>
                <a:srgbClr val="FF0000"/>
              </a:solidFill>
              <a:effectLst/>
              <a:uLnTx/>
              <a:uFillTx/>
              <a:latin typeface="+mn-lt"/>
              <a:ea typeface="+mn-ea"/>
              <a:cs typeface="+mn-cs"/>
            </a:rPr>
            <a:t>１日の所定労働時間</a:t>
          </a:r>
          <a:r>
            <a:rPr kumimoji="1" lang="en-US" altLang="ja-JP" sz="1000" b="0" i="0" u="none" strike="noStrike" kern="0" cap="none" spc="0" normalizeH="0" baseline="0" noProof="0">
              <a:ln>
                <a:noFill/>
              </a:ln>
              <a:solidFill>
                <a:srgbClr val="FF0000"/>
              </a:solidFill>
              <a:effectLst/>
              <a:uLnTx/>
              <a:uFillTx/>
              <a:latin typeface="+mn-lt"/>
              <a:ea typeface="+mn-ea"/>
              <a:cs typeface="+mn-cs"/>
            </a:rPr>
            <a:t>)÷12</a:t>
          </a:r>
          <a:r>
            <a:rPr kumimoji="1" lang="ja-JP" altLang="ja-JP" sz="1000" b="0" i="0" u="none" strike="noStrike" kern="0" cap="none" spc="0" normalizeH="0" baseline="0" noProof="0">
              <a:ln>
                <a:noFill/>
              </a:ln>
              <a:solidFill>
                <a:srgbClr val="FF0000"/>
              </a:solidFill>
              <a:effectLst/>
              <a:uLnTx/>
              <a:uFillTx/>
              <a:latin typeface="+mn-lt"/>
              <a:ea typeface="+mn-ea"/>
              <a:cs typeface="+mn-cs"/>
            </a:rPr>
            <a:t>か月</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歩合給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rgbClr val="5B9BD5"/>
              </a:solidFill>
              <a:effectLst/>
              <a:uLnTx/>
              <a:uFillTx/>
              <a:latin typeface="+mn-lt"/>
              <a:ea typeface="+mn-ea"/>
              <a:cs typeface="+mn-cs"/>
            </a:rPr>
            <a:t>月間総労働時間</a:t>
          </a:r>
          <a:endParaRPr kumimoji="0" lang="ja-JP" altLang="ja-JP" sz="1000" b="0" i="0" u="none" strike="noStrike" kern="0" cap="none" spc="0" normalizeH="0" baseline="0" noProof="0">
            <a:ln>
              <a:noFill/>
            </a:ln>
            <a:solidFill>
              <a:srgbClr val="5B9BD5"/>
            </a:solidFill>
            <a:effectLst/>
            <a:uLnTx/>
            <a:uFillTx/>
            <a:latin typeface="+mn-lt"/>
            <a:ea typeface="+mn-ea"/>
            <a:cs typeface="+mn-cs"/>
          </a:endParaRPr>
        </a:p>
      </xdr:txBody>
    </xdr:sp>
    <xdr:clientData/>
  </xdr:twoCellAnchor>
  <xdr:twoCellAnchor>
    <xdr:from>
      <xdr:col>30</xdr:col>
      <xdr:colOff>171450</xdr:colOff>
      <xdr:row>33</xdr:row>
      <xdr:rowOff>161924</xdr:rowOff>
    </xdr:from>
    <xdr:to>
      <xdr:col>37</xdr:col>
      <xdr:colOff>0</xdr:colOff>
      <xdr:row>44</xdr:row>
      <xdr:rowOff>133350</xdr:rowOff>
    </xdr:to>
    <xdr:sp macro="" textlink="">
      <xdr:nvSpPr>
        <xdr:cNvPr id="10" name="テキスト ボックス 9">
          <a:extLst>
            <a:ext uri="{FF2B5EF4-FFF2-40B4-BE49-F238E27FC236}">
              <a16:creationId xmlns:a16="http://schemas.microsoft.com/office/drawing/2014/main" id="{1CF4340B-99C5-4B7B-9730-3B21A54B0965}"/>
            </a:ext>
          </a:extLst>
        </xdr:cNvPr>
        <xdr:cNvSpPr txBox="1"/>
      </xdr:nvSpPr>
      <xdr:spPr>
        <a:xfrm>
          <a:off x="21135975" y="8467724"/>
          <a:ext cx="6124575" cy="26193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「課題見える化枠」①見える化を除くすべての枠について、事業実施期間内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見積日から実績報告提出日まで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に事業場内平均賃金（時給単価）を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円以上引き上げる必要があります。</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申請時</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「賃上げ予定表」に賃上げ前、賃上げ後（予定額）を入力のうえご提出ください。</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　　（実績報告時に本データを活用しますので、念のためデータ保存願います。）</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交付決定後（採択となった場合）の実績報告時</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申請時の「賃上げ予定表」の賃上げ後（予定額）について、</a:t>
          </a:r>
          <a:r>
            <a:rPr kumimoji="1" lang="ja-JP" altLang="ja-JP" sz="1100" b="1">
              <a:solidFill>
                <a:schemeClr val="dk1"/>
              </a:solidFill>
              <a:effectLst/>
              <a:latin typeface="+mn-lt"/>
              <a:ea typeface="+mn-ea"/>
              <a:cs typeface="+mn-cs"/>
            </a:rPr>
            <a:t>賃上げ後</a:t>
          </a:r>
          <a:r>
            <a:rPr kumimoji="1" lang="ja-JP" altLang="ja-JP" sz="1100">
              <a:solidFill>
                <a:schemeClr val="dk1"/>
              </a:solidFill>
              <a:effectLst/>
              <a:latin typeface="+mn-lt"/>
              <a:ea typeface="+mn-ea"/>
              <a:cs typeface="+mn-cs"/>
            </a:rPr>
            <a:t>の数値を上書き修正し実績報告時ご提出ください。</a:t>
          </a:r>
          <a:endParaRPr lang="ja-JP" altLang="ja-JP" sz="1000">
            <a:effectLst/>
          </a:endParaRPr>
        </a:p>
      </xdr:txBody>
    </xdr:sp>
    <xdr:clientData/>
  </xdr:twoCellAnchor>
  <xdr:twoCellAnchor>
    <xdr:from>
      <xdr:col>33</xdr:col>
      <xdr:colOff>752475</xdr:colOff>
      <xdr:row>4</xdr:row>
      <xdr:rowOff>66674</xdr:rowOff>
    </xdr:from>
    <xdr:to>
      <xdr:col>37</xdr:col>
      <xdr:colOff>28576</xdr:colOff>
      <xdr:row>7</xdr:row>
      <xdr:rowOff>66674</xdr:rowOff>
    </xdr:to>
    <xdr:sp macro="" textlink="">
      <xdr:nvSpPr>
        <xdr:cNvPr id="12" name="テキスト ボックス 11">
          <a:extLst>
            <a:ext uri="{FF2B5EF4-FFF2-40B4-BE49-F238E27FC236}">
              <a16:creationId xmlns:a16="http://schemas.microsoft.com/office/drawing/2014/main" id="{5F44D18B-BE7C-4931-8B23-ABC779929A73}"/>
            </a:ext>
          </a:extLst>
        </xdr:cNvPr>
        <xdr:cNvSpPr txBox="1"/>
      </xdr:nvSpPr>
      <xdr:spPr>
        <a:xfrm>
          <a:off x="23622000" y="1142999"/>
          <a:ext cx="3667126"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実績報告時令和</a:t>
          </a:r>
          <a:r>
            <a:rPr kumimoji="1" lang="en-US" altLang="ja-JP" sz="1000">
              <a:solidFill>
                <a:srgbClr val="FF0000"/>
              </a:solidFill>
            </a:rPr>
            <a:t>6</a:t>
          </a:r>
          <a:r>
            <a:rPr kumimoji="1" lang="ja-JP" altLang="en-US" sz="1000">
              <a:solidFill>
                <a:srgbClr val="FF0000"/>
              </a:solidFill>
            </a:rPr>
            <a:t>年</a:t>
          </a:r>
          <a:r>
            <a:rPr kumimoji="1" lang="en-US" altLang="ja-JP" sz="1000">
              <a:solidFill>
                <a:srgbClr val="FF0000"/>
              </a:solidFill>
            </a:rPr>
            <a:t>10</a:t>
          </a:r>
          <a:r>
            <a:rPr kumimoji="1" lang="ja-JP" altLang="en-US" sz="1000">
              <a:solidFill>
                <a:srgbClr val="FF0000"/>
              </a:solidFill>
            </a:rPr>
            <a:t>月以降の賃上げ後（実績）を入力の場合、富山県の地域別最低賃金を入力ください。</a:t>
          </a:r>
        </a:p>
      </xdr:txBody>
    </xdr:sp>
    <xdr:clientData/>
  </xdr:twoCellAnchor>
  <xdr:twoCellAnchor>
    <xdr:from>
      <xdr:col>35</xdr:col>
      <xdr:colOff>400050</xdr:colOff>
      <xdr:row>6</xdr:row>
      <xdr:rowOff>152400</xdr:rowOff>
    </xdr:from>
    <xdr:to>
      <xdr:col>36</xdr:col>
      <xdr:colOff>1495425</xdr:colOff>
      <xdr:row>16</xdr:row>
      <xdr:rowOff>123825</xdr:rowOff>
    </xdr:to>
    <xdr:cxnSp macro="">
      <xdr:nvCxnSpPr>
        <xdr:cNvPr id="13" name="直線矢印コネクタ 12">
          <a:extLst>
            <a:ext uri="{FF2B5EF4-FFF2-40B4-BE49-F238E27FC236}">
              <a16:creationId xmlns:a16="http://schemas.microsoft.com/office/drawing/2014/main" id="{6FFCE630-AFEF-4BA9-A2BE-CC47694FD987}"/>
            </a:ext>
          </a:extLst>
        </xdr:cNvPr>
        <xdr:cNvCxnSpPr/>
      </xdr:nvCxnSpPr>
      <xdr:spPr>
        <a:xfrm flipH="1" flipV="1">
          <a:off x="25098375" y="1676400"/>
          <a:ext cx="1800225" cy="21812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457200</xdr:colOff>
      <xdr:row>3</xdr:row>
      <xdr:rowOff>161925</xdr:rowOff>
    </xdr:from>
    <xdr:to>
      <xdr:col>36</xdr:col>
      <xdr:colOff>438150</xdr:colOff>
      <xdr:row>4</xdr:row>
      <xdr:rowOff>133350</xdr:rowOff>
    </xdr:to>
    <xdr:cxnSp macro="">
      <xdr:nvCxnSpPr>
        <xdr:cNvPr id="14" name="直線矢印コネクタ 13">
          <a:extLst>
            <a:ext uri="{FF2B5EF4-FFF2-40B4-BE49-F238E27FC236}">
              <a16:creationId xmlns:a16="http://schemas.microsoft.com/office/drawing/2014/main" id="{8CC24184-BB12-4BB8-8DA8-CA8C7CB38595}"/>
            </a:ext>
          </a:extLst>
        </xdr:cNvPr>
        <xdr:cNvCxnSpPr/>
      </xdr:nvCxnSpPr>
      <xdr:spPr>
        <a:xfrm flipV="1">
          <a:off x="25155525" y="990600"/>
          <a:ext cx="68580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57149</xdr:colOff>
      <xdr:row>8</xdr:row>
      <xdr:rowOff>171450</xdr:rowOff>
    </xdr:from>
    <xdr:to>
      <xdr:col>16</xdr:col>
      <xdr:colOff>1838324</xdr:colOff>
      <xdr:row>13</xdr:row>
      <xdr:rowOff>104775</xdr:rowOff>
    </xdr:to>
    <xdr:sp macro="" textlink="">
      <xdr:nvSpPr>
        <xdr:cNvPr id="15" name="テキスト ボックス 14">
          <a:extLst>
            <a:ext uri="{FF2B5EF4-FFF2-40B4-BE49-F238E27FC236}">
              <a16:creationId xmlns:a16="http://schemas.microsoft.com/office/drawing/2014/main" id="{7F0F0947-5195-4016-9B2D-52372E5F6C83}"/>
            </a:ext>
          </a:extLst>
        </xdr:cNvPr>
        <xdr:cNvSpPr txBox="1"/>
      </xdr:nvSpPr>
      <xdr:spPr>
        <a:xfrm>
          <a:off x="11591924" y="2190750"/>
          <a:ext cx="1781175"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000">
              <a:solidFill>
                <a:srgbClr val="FF0000"/>
              </a:solidFill>
            </a:rPr>
            <a:t>実績報告時令和</a:t>
          </a:r>
          <a:r>
            <a:rPr kumimoji="1" lang="en-US" altLang="ja-JP" sz="1000">
              <a:solidFill>
                <a:srgbClr val="FF0000"/>
              </a:solidFill>
            </a:rPr>
            <a:t>6</a:t>
          </a:r>
          <a:r>
            <a:rPr kumimoji="1" lang="ja-JP" altLang="en-US" sz="1000">
              <a:solidFill>
                <a:srgbClr val="FF0000"/>
              </a:solidFill>
            </a:rPr>
            <a:t>年</a:t>
          </a:r>
          <a:r>
            <a:rPr kumimoji="1" lang="en-US" altLang="ja-JP" sz="1000">
              <a:solidFill>
                <a:srgbClr val="FF0000"/>
              </a:solidFill>
            </a:rPr>
            <a:t>10</a:t>
          </a:r>
          <a:r>
            <a:rPr kumimoji="1" lang="ja-JP" altLang="en-US" sz="1000">
              <a:solidFill>
                <a:srgbClr val="FF0000"/>
              </a:solidFill>
            </a:rPr>
            <a:t>月以降の賃上げ後</a:t>
          </a:r>
          <a:r>
            <a:rPr kumimoji="1" lang="en-US" altLang="ja-JP" sz="1000">
              <a:solidFill>
                <a:srgbClr val="FF0000"/>
              </a:solidFill>
            </a:rPr>
            <a:t>(</a:t>
          </a:r>
          <a:r>
            <a:rPr kumimoji="1" lang="ja-JP" altLang="en-US" sz="1000">
              <a:solidFill>
                <a:srgbClr val="FF0000"/>
              </a:solidFill>
            </a:rPr>
            <a:t>実績</a:t>
          </a:r>
          <a:r>
            <a:rPr kumimoji="1" lang="en-US" altLang="ja-JP" sz="1000">
              <a:solidFill>
                <a:srgbClr val="FF0000"/>
              </a:solidFill>
            </a:rPr>
            <a:t>)</a:t>
          </a:r>
          <a:r>
            <a:rPr kumimoji="1" lang="ja-JP" altLang="en-US" sz="1000">
              <a:solidFill>
                <a:srgbClr val="FF0000"/>
              </a:solidFill>
            </a:rPr>
            <a:t>を入力の場合、</a:t>
          </a:r>
          <a:endParaRPr kumimoji="1" lang="en-US" altLang="ja-JP" sz="1000">
            <a:solidFill>
              <a:srgbClr val="FF0000"/>
            </a:solidFill>
          </a:endParaRPr>
        </a:p>
        <a:p>
          <a:pPr algn="ctr"/>
          <a:r>
            <a:rPr kumimoji="1" lang="ja-JP" altLang="en-US" sz="1000" u="sng">
              <a:solidFill>
                <a:srgbClr val="FF0000"/>
              </a:solidFill>
            </a:rPr>
            <a:t>富山県の地域別最低賃金</a:t>
          </a:r>
          <a:endParaRPr kumimoji="1" lang="en-US" altLang="ja-JP" sz="1000" u="sng">
            <a:solidFill>
              <a:srgbClr val="FF0000"/>
            </a:solidFill>
          </a:endParaRPr>
        </a:p>
        <a:p>
          <a:pPr algn="ctr"/>
          <a:r>
            <a:rPr kumimoji="1" lang="ja-JP" altLang="en-US" sz="1000" u="sng">
              <a:solidFill>
                <a:srgbClr val="FF0000"/>
              </a:solidFill>
            </a:rPr>
            <a:t>（令和</a:t>
          </a:r>
          <a:r>
            <a:rPr kumimoji="1" lang="en-US" altLang="ja-JP" sz="1000" u="sng">
              <a:solidFill>
                <a:srgbClr val="FF0000"/>
              </a:solidFill>
            </a:rPr>
            <a:t>6</a:t>
          </a:r>
          <a:r>
            <a:rPr kumimoji="1" lang="ja-JP" altLang="en-US" sz="1000" u="sng">
              <a:solidFill>
                <a:srgbClr val="FF0000"/>
              </a:solidFill>
            </a:rPr>
            <a:t>年</a:t>
          </a:r>
          <a:r>
            <a:rPr kumimoji="1" lang="en-US" altLang="ja-JP" sz="1000" u="sng">
              <a:solidFill>
                <a:srgbClr val="FF0000"/>
              </a:solidFill>
            </a:rPr>
            <a:t>10</a:t>
          </a:r>
          <a:r>
            <a:rPr kumimoji="1" lang="ja-JP" altLang="en-US" sz="1000" u="sng">
              <a:solidFill>
                <a:srgbClr val="FF0000"/>
              </a:solidFill>
            </a:rPr>
            <a:t>月時点</a:t>
          </a:r>
          <a:r>
            <a:rPr kumimoji="1" lang="en-US" altLang="ja-JP" sz="1000" u="sng">
              <a:solidFill>
                <a:srgbClr val="FF0000"/>
              </a:solidFill>
            </a:rPr>
            <a:t>)</a:t>
          </a:r>
          <a:r>
            <a:rPr kumimoji="1" lang="ja-JP" altLang="en-US" sz="1000">
              <a:solidFill>
                <a:srgbClr val="FF0000"/>
              </a:solidFill>
            </a:rPr>
            <a:t>を</a:t>
          </a:r>
          <a:endParaRPr kumimoji="1" lang="en-US" altLang="ja-JP" sz="1000">
            <a:solidFill>
              <a:srgbClr val="FF0000"/>
            </a:solidFill>
          </a:endParaRPr>
        </a:p>
        <a:p>
          <a:pPr algn="ctr"/>
          <a:r>
            <a:rPr kumimoji="1" lang="ja-JP" altLang="en-US" sz="1000">
              <a:solidFill>
                <a:srgbClr val="FF0000"/>
              </a:solidFill>
            </a:rPr>
            <a:t>入力ください。</a:t>
          </a:r>
        </a:p>
      </xdr:txBody>
    </xdr:sp>
    <xdr:clientData/>
  </xdr:twoCellAnchor>
  <xdr:twoCellAnchor>
    <xdr:from>
      <xdr:col>21</xdr:col>
      <xdr:colOff>9525</xdr:colOff>
      <xdr:row>33</xdr:row>
      <xdr:rowOff>180974</xdr:rowOff>
    </xdr:from>
    <xdr:to>
      <xdr:col>29</xdr:col>
      <xdr:colOff>104775</xdr:colOff>
      <xdr:row>42</xdr:row>
      <xdr:rowOff>209550</xdr:rowOff>
    </xdr:to>
    <xdr:sp macro="" textlink="">
      <xdr:nvSpPr>
        <xdr:cNvPr id="16" name="テキスト ボックス 15">
          <a:extLst>
            <a:ext uri="{FF2B5EF4-FFF2-40B4-BE49-F238E27FC236}">
              <a16:creationId xmlns:a16="http://schemas.microsoft.com/office/drawing/2014/main" id="{7B06B309-1F63-4C1B-8E04-00BEDA8DA191}"/>
            </a:ext>
          </a:extLst>
        </xdr:cNvPr>
        <xdr:cNvSpPr txBox="1"/>
      </xdr:nvSpPr>
      <xdr:spPr>
        <a:xfrm>
          <a:off x="14249400" y="8486774"/>
          <a:ext cx="6705600" cy="2190751"/>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事業場内平均賃金（時給単価）は毎月支払われる基本的な賃金で算出</a:t>
          </a:r>
          <a:endParaRPr kumimoji="1" lang="en-US" altLang="ja-JP" sz="900"/>
        </a:p>
        <a:p>
          <a:r>
            <a:rPr kumimoji="1" lang="ja-JP" altLang="en-US" sz="900"/>
            <a:t>具体的には、実際に支払われる賃金から以下の賃金を除外したものが対象</a:t>
          </a:r>
          <a:endParaRPr kumimoji="1" lang="en-US" altLang="ja-JP" sz="900"/>
        </a:p>
        <a:p>
          <a:r>
            <a:rPr kumimoji="1" lang="en-US" altLang="ja-JP" sz="900"/>
            <a:t>(1)</a:t>
          </a:r>
          <a:r>
            <a:rPr kumimoji="1" lang="ja-JP" altLang="en-US" sz="900"/>
            <a:t>臨時に支払われる賃金</a:t>
          </a:r>
          <a:endParaRPr kumimoji="1" lang="en-US" altLang="ja-JP" sz="900"/>
        </a:p>
        <a:p>
          <a:r>
            <a:rPr kumimoji="1" lang="en-US" altLang="ja-JP" sz="900"/>
            <a:t>(2)</a:t>
          </a:r>
          <a:r>
            <a:rPr kumimoji="1" lang="ja-JP" altLang="en-US" sz="900"/>
            <a:t>１箇月を超える期間ごとに支払われる賃金（賞与など）</a:t>
          </a:r>
          <a:endParaRPr kumimoji="1" lang="en-US" altLang="ja-JP" sz="900"/>
        </a:p>
        <a:p>
          <a:r>
            <a:rPr kumimoji="1" lang="en-US" altLang="ja-JP" sz="900"/>
            <a:t>(3)</a:t>
          </a:r>
          <a:r>
            <a:rPr kumimoji="1" lang="ja-JP" altLang="en-US" sz="900"/>
            <a:t>所定労働時間を超える時間の労働に対して支払われる賃金（時間外割増賃金など）</a:t>
          </a:r>
          <a:endParaRPr kumimoji="1" lang="en-US" altLang="ja-JP" sz="900"/>
        </a:p>
        <a:p>
          <a:r>
            <a:rPr kumimoji="1" lang="en-US" altLang="ja-JP" sz="900"/>
            <a:t>(4)</a:t>
          </a:r>
          <a:r>
            <a:rPr kumimoji="1" lang="ja-JP" altLang="en-US" sz="900"/>
            <a:t>所定労働日以外の日の労働に対して支払われる賃金（休日割増賃金など）</a:t>
          </a:r>
          <a:endParaRPr kumimoji="1" lang="en-US" altLang="ja-JP" sz="900"/>
        </a:p>
        <a:p>
          <a:r>
            <a:rPr kumimoji="1" lang="en-US" altLang="ja-JP" sz="900"/>
            <a:t>(5)</a:t>
          </a:r>
          <a:r>
            <a:rPr kumimoji="1" lang="ja-JP" altLang="en-US" sz="900"/>
            <a:t>午後</a:t>
          </a:r>
          <a:r>
            <a:rPr kumimoji="1" lang="en-US" altLang="ja-JP" sz="900"/>
            <a:t>10</a:t>
          </a:r>
          <a:r>
            <a:rPr kumimoji="1" lang="ja-JP" altLang="en-US" sz="900"/>
            <a:t>時から午前５時までの間の労働に対して支払われる賃金のうち、通常の労働時間の賃金の計算額を超える部分（深夜割増賃金など）</a:t>
          </a:r>
          <a:endParaRPr kumimoji="1" lang="en-US" altLang="ja-JP" sz="900"/>
        </a:p>
        <a:p>
          <a:r>
            <a:rPr kumimoji="1" lang="en-US" altLang="ja-JP" sz="900"/>
            <a:t>(6)</a:t>
          </a:r>
          <a:r>
            <a:rPr kumimoji="1" lang="ja-JP" altLang="en-US" sz="900"/>
            <a:t>精皆勤手当、通勤手当及び家族手当</a:t>
          </a:r>
          <a:endParaRPr kumimoji="1" lang="en-US" altLang="ja-JP" sz="900"/>
        </a:p>
        <a:p>
          <a:endParaRPr kumimoji="1" lang="ja-JP" altLang="en-US" sz="1000"/>
        </a:p>
      </xdr:txBody>
    </xdr:sp>
    <xdr:clientData/>
  </xdr:twoCellAnchor>
  <xdr:twoCellAnchor>
    <xdr:from>
      <xdr:col>16</xdr:col>
      <xdr:colOff>895350</xdr:colOff>
      <xdr:row>7</xdr:row>
      <xdr:rowOff>180975</xdr:rowOff>
    </xdr:from>
    <xdr:to>
      <xdr:col>16</xdr:col>
      <xdr:colOff>1009650</xdr:colOff>
      <xdr:row>11</xdr:row>
      <xdr:rowOff>161925</xdr:rowOff>
    </xdr:to>
    <xdr:cxnSp macro="">
      <xdr:nvCxnSpPr>
        <xdr:cNvPr id="17" name="直線矢印コネクタ 16">
          <a:extLst>
            <a:ext uri="{FF2B5EF4-FFF2-40B4-BE49-F238E27FC236}">
              <a16:creationId xmlns:a16="http://schemas.microsoft.com/office/drawing/2014/main" id="{DB3B0E16-6C09-4487-AAD6-56406C09C5FC}"/>
            </a:ext>
          </a:extLst>
        </xdr:cNvPr>
        <xdr:cNvCxnSpPr/>
      </xdr:nvCxnSpPr>
      <xdr:spPr>
        <a:xfrm flipH="1" flipV="1">
          <a:off x="12430125" y="1952625"/>
          <a:ext cx="114300" cy="914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13</xdr:row>
      <xdr:rowOff>38100</xdr:rowOff>
    </xdr:from>
    <xdr:to>
      <xdr:col>11</xdr:col>
      <xdr:colOff>180975</xdr:colOff>
      <xdr:row>17</xdr:row>
      <xdr:rowOff>504825</xdr:rowOff>
    </xdr:to>
    <xdr:grpSp>
      <xdr:nvGrpSpPr>
        <xdr:cNvPr id="18" name="グループ化 17">
          <a:extLst>
            <a:ext uri="{FF2B5EF4-FFF2-40B4-BE49-F238E27FC236}">
              <a16:creationId xmlns:a16="http://schemas.microsoft.com/office/drawing/2014/main" id="{CC952581-1F4E-401D-B5F1-323A351ACA83}"/>
            </a:ext>
          </a:extLst>
        </xdr:cNvPr>
        <xdr:cNvGrpSpPr/>
      </xdr:nvGrpSpPr>
      <xdr:grpSpPr>
        <a:xfrm>
          <a:off x="962025" y="3228975"/>
          <a:ext cx="6972300" cy="1466850"/>
          <a:chOff x="962025" y="3143250"/>
          <a:chExt cx="6972300" cy="1466850"/>
        </a:xfrm>
      </xdr:grpSpPr>
      <xdr:cxnSp macro="">
        <xdr:nvCxnSpPr>
          <xdr:cNvPr id="19" name="直線コネクタ 18">
            <a:extLst>
              <a:ext uri="{FF2B5EF4-FFF2-40B4-BE49-F238E27FC236}">
                <a16:creationId xmlns:a16="http://schemas.microsoft.com/office/drawing/2014/main" id="{9781E398-6996-5C7D-6E64-FC8DD076E9CB}"/>
              </a:ext>
            </a:extLst>
          </xdr:cNvPr>
          <xdr:cNvCxnSpPr/>
        </xdr:nvCxnSpPr>
        <xdr:spPr>
          <a:xfrm>
            <a:off x="962025" y="3143250"/>
            <a:ext cx="6496050"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675A35DA-8B39-2A10-441F-39B19CACA8D1}"/>
              </a:ext>
            </a:extLst>
          </xdr:cNvPr>
          <xdr:cNvCxnSpPr/>
        </xdr:nvCxnSpPr>
        <xdr:spPr>
          <a:xfrm>
            <a:off x="7448550" y="3152775"/>
            <a:ext cx="485775" cy="14573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28575</xdr:colOff>
      <xdr:row>13</xdr:row>
      <xdr:rowOff>47625</xdr:rowOff>
    </xdr:from>
    <xdr:to>
      <xdr:col>30</xdr:col>
      <xdr:colOff>485775</xdr:colOff>
      <xdr:row>13</xdr:row>
      <xdr:rowOff>57150</xdr:rowOff>
    </xdr:to>
    <xdr:cxnSp macro="">
      <xdr:nvCxnSpPr>
        <xdr:cNvPr id="26" name="直線コネクタ 25">
          <a:extLst>
            <a:ext uri="{FF2B5EF4-FFF2-40B4-BE49-F238E27FC236}">
              <a16:creationId xmlns:a16="http://schemas.microsoft.com/office/drawing/2014/main" id="{80C3AF9F-BC10-44D9-A1B9-446DA24287BB}"/>
            </a:ext>
          </a:extLst>
        </xdr:cNvPr>
        <xdr:cNvCxnSpPr/>
      </xdr:nvCxnSpPr>
      <xdr:spPr>
        <a:xfrm>
          <a:off x="14954250" y="3219450"/>
          <a:ext cx="6496050"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476250</xdr:colOff>
      <xdr:row>13</xdr:row>
      <xdr:rowOff>66675</xdr:rowOff>
    </xdr:from>
    <xdr:to>
      <xdr:col>31</xdr:col>
      <xdr:colOff>171450</xdr:colOff>
      <xdr:row>17</xdr:row>
      <xdr:rowOff>514350</xdr:rowOff>
    </xdr:to>
    <xdr:cxnSp macro="">
      <xdr:nvCxnSpPr>
        <xdr:cNvPr id="27" name="直線矢印コネクタ 26">
          <a:extLst>
            <a:ext uri="{FF2B5EF4-FFF2-40B4-BE49-F238E27FC236}">
              <a16:creationId xmlns:a16="http://schemas.microsoft.com/office/drawing/2014/main" id="{B9F6B25B-5F1A-437E-A8ED-6C7458C06EBA}"/>
            </a:ext>
          </a:extLst>
        </xdr:cNvPr>
        <xdr:cNvCxnSpPr/>
      </xdr:nvCxnSpPr>
      <xdr:spPr>
        <a:xfrm>
          <a:off x="21440775" y="3238500"/>
          <a:ext cx="381000" cy="14478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171449</xdr:colOff>
      <xdr:row>1</xdr:row>
      <xdr:rowOff>38100</xdr:rowOff>
    </xdr:from>
    <xdr:to>
      <xdr:col>13</xdr:col>
      <xdr:colOff>733424</xdr:colOff>
      <xdr:row>1</xdr:row>
      <xdr:rowOff>276224</xdr:rowOff>
    </xdr:to>
    <xdr:sp macro="" textlink="">
      <xdr:nvSpPr>
        <xdr:cNvPr id="34" name="テキスト ボックス 33">
          <a:extLst>
            <a:ext uri="{FF2B5EF4-FFF2-40B4-BE49-F238E27FC236}">
              <a16:creationId xmlns:a16="http://schemas.microsoft.com/office/drawing/2014/main" id="{FC8E8971-9939-4D41-A3EA-17293A2AE321}"/>
            </a:ext>
          </a:extLst>
        </xdr:cNvPr>
        <xdr:cNvSpPr txBox="1"/>
      </xdr:nvSpPr>
      <xdr:spPr>
        <a:xfrm>
          <a:off x="171449" y="276225"/>
          <a:ext cx="9591675" cy="23812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ctr"/>
        <a:lstStyle/>
        <a:p>
          <a:pPr algn="ctr"/>
          <a:r>
            <a:rPr kumimoji="1" lang="ja-JP" altLang="en-US" sz="1100" b="1">
              <a:solidFill>
                <a:srgbClr val="FF0000"/>
              </a:solidFill>
            </a:rPr>
            <a:t>必須要件：事業実施期間内に事業場内平均賃金（時給単価）を１０円以上引き上げること</a:t>
          </a:r>
          <a:r>
            <a:rPr kumimoji="1" lang="en-US" altLang="ja-JP" sz="1100" b="1">
              <a:solidFill>
                <a:srgbClr val="FF0000"/>
              </a:solidFill>
            </a:rPr>
            <a:t>※</a:t>
          </a:r>
          <a:r>
            <a:rPr kumimoji="1" lang="ja-JP" altLang="en-US" sz="1100" b="1">
              <a:solidFill>
                <a:srgbClr val="FF0000"/>
              </a:solidFill>
            </a:rPr>
            <a:t>「課題見える化枠（①見える化）」を除く全枠</a:t>
          </a:r>
          <a:endParaRPr kumimoji="1" lang="en-US" altLang="ja-JP" sz="1100" b="1">
            <a:solidFill>
              <a:srgbClr val="FF0000"/>
            </a:solidFill>
          </a:endParaRPr>
        </a:p>
      </xdr:txBody>
    </xdr:sp>
    <xdr:clientData/>
  </xdr:twoCellAnchor>
  <xdr:twoCellAnchor>
    <xdr:from>
      <xdr:col>22</xdr:col>
      <xdr:colOff>161924</xdr:colOff>
      <xdr:row>10</xdr:row>
      <xdr:rowOff>114300</xdr:rowOff>
    </xdr:from>
    <xdr:to>
      <xdr:col>31</xdr:col>
      <xdr:colOff>628649</xdr:colOff>
      <xdr:row>12</xdr:row>
      <xdr:rowOff>123825</xdr:rowOff>
    </xdr:to>
    <xdr:sp macro="" textlink="">
      <xdr:nvSpPr>
        <xdr:cNvPr id="35" name="テキスト ボックス 34">
          <a:extLst>
            <a:ext uri="{FF2B5EF4-FFF2-40B4-BE49-F238E27FC236}">
              <a16:creationId xmlns:a16="http://schemas.microsoft.com/office/drawing/2014/main" id="{CBFC309D-6F77-4098-A24E-049443CEC9DB}"/>
            </a:ext>
          </a:extLst>
        </xdr:cNvPr>
        <xdr:cNvSpPr txBox="1"/>
      </xdr:nvSpPr>
      <xdr:spPr>
        <a:xfrm>
          <a:off x="15087599" y="2600325"/>
          <a:ext cx="7191375" cy="44767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t"/>
        <a:lstStyle/>
        <a:p>
          <a:r>
            <a:rPr kumimoji="1" lang="ja-JP" altLang="ja-JP" sz="1100" b="0">
              <a:solidFill>
                <a:srgbClr val="FF0000"/>
              </a:solidFill>
              <a:effectLst/>
              <a:latin typeface="+mn-lt"/>
              <a:ea typeface="+mn-ea"/>
              <a:cs typeface="+mn-cs"/>
            </a:rPr>
            <a:t>事業実施期間内に事業場内</a:t>
          </a:r>
          <a:r>
            <a:rPr kumimoji="1" lang="ja-JP" altLang="en-US" sz="1100" b="0">
              <a:solidFill>
                <a:srgbClr val="FF0000"/>
              </a:solidFill>
              <a:effectLst/>
              <a:latin typeface="+mn-lt"/>
              <a:ea typeface="+mn-ea"/>
              <a:cs typeface="+mn-cs"/>
            </a:rPr>
            <a:t>平均</a:t>
          </a:r>
          <a:r>
            <a:rPr kumimoji="1" lang="ja-JP" altLang="ja-JP" sz="1100" b="0">
              <a:solidFill>
                <a:srgbClr val="FF0000"/>
              </a:solidFill>
              <a:effectLst/>
              <a:latin typeface="+mn-lt"/>
              <a:ea typeface="+mn-ea"/>
              <a:cs typeface="+mn-cs"/>
            </a:rPr>
            <a:t>賃金（時給単価）を１０円以上引き上げることが必須要件であり、</a:t>
          </a:r>
          <a:endParaRPr lang="ja-JP" altLang="ja-JP">
            <a:solidFill>
              <a:srgbClr val="FF0000"/>
            </a:solidFill>
            <a:effectLst/>
          </a:endParaRPr>
        </a:p>
        <a:p>
          <a:r>
            <a:rPr kumimoji="1" lang="ja-JP" altLang="ja-JP" sz="1100" b="0">
              <a:solidFill>
                <a:srgbClr val="FF0000"/>
              </a:solidFill>
              <a:effectLst/>
              <a:latin typeface="+mn-lt"/>
              <a:ea typeface="+mn-ea"/>
              <a:cs typeface="+mn-cs"/>
            </a:rPr>
            <a:t>実績報告時の賃上げ額について、申請時点の賃上げ予定額との変動が生じたとしても問題はございません。</a:t>
          </a:r>
          <a:endParaRPr lang="ja-JP" altLang="ja-JP">
            <a:solidFill>
              <a:srgbClr val="FF0000"/>
            </a:solidFill>
            <a:effectLst/>
          </a:endParaRPr>
        </a:p>
      </xdr:txBody>
    </xdr:sp>
    <xdr:clientData/>
  </xdr:twoCellAnchor>
  <xdr:twoCellAnchor>
    <xdr:from>
      <xdr:col>15</xdr:col>
      <xdr:colOff>76200</xdr:colOff>
      <xdr:row>1</xdr:row>
      <xdr:rowOff>123825</xdr:rowOff>
    </xdr:from>
    <xdr:to>
      <xdr:col>17</xdr:col>
      <xdr:colOff>9525</xdr:colOff>
      <xdr:row>3</xdr:row>
      <xdr:rowOff>190500</xdr:rowOff>
    </xdr:to>
    <xdr:sp macro="" textlink="">
      <xdr:nvSpPr>
        <xdr:cNvPr id="36" name="吹き出し: 角を丸めた四角形 35">
          <a:extLst>
            <a:ext uri="{FF2B5EF4-FFF2-40B4-BE49-F238E27FC236}">
              <a16:creationId xmlns:a16="http://schemas.microsoft.com/office/drawing/2014/main" id="{2C4BCB92-1459-943A-1AED-D683F6629A5B}"/>
            </a:ext>
          </a:extLst>
        </xdr:cNvPr>
        <xdr:cNvSpPr/>
      </xdr:nvSpPr>
      <xdr:spPr>
        <a:xfrm>
          <a:off x="10906125" y="361950"/>
          <a:ext cx="2495550" cy="657225"/>
        </a:xfrm>
        <a:prstGeom prst="wedgeRoundRectCallout">
          <a:avLst>
            <a:gd name="adj1" fmla="val 38654"/>
            <a:gd name="adj2" fmla="val -74456"/>
            <a:gd name="adj3" fmla="val 16667"/>
          </a:avLst>
        </a:prstGeom>
        <a:solidFill>
          <a:schemeClr val="accent4">
            <a:lumMod val="20000"/>
            <a:lumOff val="80000"/>
          </a:schemeClr>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①▼プルダウンメニューより</a:t>
          </a:r>
          <a:endParaRPr kumimoji="1" lang="en-US" altLang="ja-JP" sz="1100">
            <a:solidFill>
              <a:srgbClr val="FF0000"/>
            </a:solidFill>
          </a:endParaRPr>
        </a:p>
        <a:p>
          <a:pPr algn="l"/>
          <a:r>
            <a:rPr kumimoji="1" lang="ja-JP" altLang="en-US" sz="1100">
              <a:solidFill>
                <a:srgbClr val="FF0000"/>
              </a:solidFill>
            </a:rPr>
            <a:t>「賃上げ実績確認表～」を選択</a:t>
          </a:r>
        </a:p>
      </xdr:txBody>
    </xdr:sp>
    <xdr:clientData/>
  </xdr:twoCellAnchor>
  <xdr:twoCellAnchor>
    <xdr:from>
      <xdr:col>12</xdr:col>
      <xdr:colOff>219074</xdr:colOff>
      <xdr:row>23</xdr:row>
      <xdr:rowOff>19049</xdr:rowOff>
    </xdr:from>
    <xdr:to>
      <xdr:col>14</xdr:col>
      <xdr:colOff>200024</xdr:colOff>
      <xdr:row>28</xdr:row>
      <xdr:rowOff>95250</xdr:rowOff>
    </xdr:to>
    <xdr:sp macro="" textlink="">
      <xdr:nvSpPr>
        <xdr:cNvPr id="37" name="吹き出し: 角を丸めた四角形 36">
          <a:extLst>
            <a:ext uri="{FF2B5EF4-FFF2-40B4-BE49-F238E27FC236}">
              <a16:creationId xmlns:a16="http://schemas.microsoft.com/office/drawing/2014/main" id="{FEBBFDF4-184F-7898-FE33-43695CE3B181}"/>
            </a:ext>
          </a:extLst>
        </xdr:cNvPr>
        <xdr:cNvSpPr/>
      </xdr:nvSpPr>
      <xdr:spPr>
        <a:xfrm>
          <a:off x="8658224" y="5934074"/>
          <a:ext cx="1438275" cy="1276351"/>
        </a:xfrm>
        <a:prstGeom prst="wedgeRoundRectCallout">
          <a:avLst>
            <a:gd name="adj1" fmla="val -65750"/>
            <a:gd name="adj2" fmla="val -81630"/>
            <a:gd name="adj3" fmla="val 16667"/>
          </a:avLst>
        </a:prstGeom>
        <a:solidFill>
          <a:schemeClr val="accent2">
            <a:lumMod val="20000"/>
            <a:lumOff val="80000"/>
          </a:schemeClr>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FF0000"/>
              </a:solidFill>
              <a:effectLst/>
              <a:latin typeface="+mn-lt"/>
              <a:ea typeface="+mn-ea"/>
              <a:cs typeface="+mn-cs"/>
            </a:rPr>
            <a:t>②実績時はこちらの太枠のみ入力</a:t>
          </a:r>
          <a:endParaRPr lang="ja-JP" altLang="ja-JP">
            <a:solidFill>
              <a:srgbClr val="FF0000"/>
            </a:solidFill>
            <a:effectLst/>
          </a:endParaRPr>
        </a:p>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予定額を賃上げ実績額に上書き</a:t>
          </a:r>
          <a:endParaRPr lang="ja-JP" altLang="ja-JP">
            <a:solidFill>
              <a:srgbClr val="FF0000"/>
            </a:solidFill>
            <a:effectLst/>
          </a:endParaRPr>
        </a:p>
      </xdr:txBody>
    </xdr:sp>
    <xdr:clientData/>
  </xdr:twoCellAnchor>
  <xdr:twoCellAnchor>
    <xdr:from>
      <xdr:col>32</xdr:col>
      <xdr:colOff>266699</xdr:colOff>
      <xdr:row>23</xdr:row>
      <xdr:rowOff>152401</xdr:rowOff>
    </xdr:from>
    <xdr:to>
      <xdr:col>35</xdr:col>
      <xdr:colOff>447674</xdr:colOff>
      <xdr:row>26</xdr:row>
      <xdr:rowOff>123825</xdr:rowOff>
    </xdr:to>
    <xdr:sp macro="" textlink="">
      <xdr:nvSpPr>
        <xdr:cNvPr id="38" name="吹き出し: 角を丸めた四角形 37">
          <a:extLst>
            <a:ext uri="{FF2B5EF4-FFF2-40B4-BE49-F238E27FC236}">
              <a16:creationId xmlns:a16="http://schemas.microsoft.com/office/drawing/2014/main" id="{1DD38375-EB2C-4E97-9BCB-04793FF724B0}"/>
            </a:ext>
          </a:extLst>
        </xdr:cNvPr>
        <xdr:cNvSpPr/>
      </xdr:nvSpPr>
      <xdr:spPr>
        <a:xfrm>
          <a:off x="22602824" y="6067426"/>
          <a:ext cx="2543175" cy="685799"/>
        </a:xfrm>
        <a:prstGeom prst="wedgeRoundRectCallout">
          <a:avLst>
            <a:gd name="adj1" fmla="val -66761"/>
            <a:gd name="adj2" fmla="val -73820"/>
            <a:gd name="adj3" fmla="val 16667"/>
          </a:avLst>
        </a:prstGeom>
        <a:solidFill>
          <a:schemeClr val="accent2">
            <a:lumMod val="20000"/>
            <a:lumOff val="80000"/>
          </a:schemeClr>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③実績時はこちらの太枠のみ入力</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予定額を賃上げ実績額に上書き</a:t>
          </a:r>
        </a:p>
      </xdr:txBody>
    </xdr:sp>
    <xdr:clientData/>
  </xdr:twoCellAnchor>
  <xdr:twoCellAnchor>
    <xdr:from>
      <xdr:col>32</xdr:col>
      <xdr:colOff>57149</xdr:colOff>
      <xdr:row>18</xdr:row>
      <xdr:rowOff>104775</xdr:rowOff>
    </xdr:from>
    <xdr:to>
      <xdr:col>34</xdr:col>
      <xdr:colOff>819149</xdr:colOff>
      <xdr:row>21</xdr:row>
      <xdr:rowOff>66674</xdr:rowOff>
    </xdr:to>
    <xdr:sp macro="" textlink="">
      <xdr:nvSpPr>
        <xdr:cNvPr id="40" name="吹き出し: 角を丸めた四角形 39">
          <a:extLst>
            <a:ext uri="{FF2B5EF4-FFF2-40B4-BE49-F238E27FC236}">
              <a16:creationId xmlns:a16="http://schemas.microsoft.com/office/drawing/2014/main" id="{8A61D5B5-C523-4028-ABB5-ACA3E4925CB2}"/>
            </a:ext>
          </a:extLst>
        </xdr:cNvPr>
        <xdr:cNvSpPr/>
      </xdr:nvSpPr>
      <xdr:spPr>
        <a:xfrm>
          <a:off x="22393274" y="4819650"/>
          <a:ext cx="2181225" cy="685799"/>
        </a:xfrm>
        <a:prstGeom prst="wedgeRoundRectCallout">
          <a:avLst>
            <a:gd name="adj1" fmla="val -33962"/>
            <a:gd name="adj2" fmla="val -49591"/>
            <a:gd name="adj3" fmla="val 16667"/>
          </a:avLst>
        </a:prstGeom>
        <a:solidFill>
          <a:schemeClr val="accent2">
            <a:lumMod val="20000"/>
            <a:lumOff val="80000"/>
          </a:schemeClr>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②プルダウンメニュー▼より「実績額・・・」を選択</a:t>
          </a:r>
        </a:p>
      </xdr:txBody>
    </xdr:sp>
    <xdr:clientData/>
  </xdr:twoCellAnchor>
  <xdr:twoCellAnchor>
    <xdr:from>
      <xdr:col>31</xdr:col>
      <xdr:colOff>628650</xdr:colOff>
      <xdr:row>17</xdr:row>
      <xdr:rowOff>438150</xdr:rowOff>
    </xdr:from>
    <xdr:to>
      <xdr:col>34</xdr:col>
      <xdr:colOff>114300</xdr:colOff>
      <xdr:row>18</xdr:row>
      <xdr:rowOff>209550</xdr:rowOff>
    </xdr:to>
    <xdr:cxnSp macro="">
      <xdr:nvCxnSpPr>
        <xdr:cNvPr id="42" name="直線矢印コネクタ 41">
          <a:extLst>
            <a:ext uri="{FF2B5EF4-FFF2-40B4-BE49-F238E27FC236}">
              <a16:creationId xmlns:a16="http://schemas.microsoft.com/office/drawing/2014/main" id="{E380E036-8DB5-BE3C-7FE2-A2D86E7F2E1F}"/>
            </a:ext>
          </a:extLst>
        </xdr:cNvPr>
        <xdr:cNvCxnSpPr/>
      </xdr:nvCxnSpPr>
      <xdr:spPr>
        <a:xfrm flipH="1" flipV="1">
          <a:off x="22278975" y="4629150"/>
          <a:ext cx="1590675" cy="2952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266700</xdr:colOff>
      <xdr:row>17</xdr:row>
      <xdr:rowOff>457200</xdr:rowOff>
    </xdr:from>
    <xdr:to>
      <xdr:col>34</xdr:col>
      <xdr:colOff>781050</xdr:colOff>
      <xdr:row>18</xdr:row>
      <xdr:rowOff>180975</xdr:rowOff>
    </xdr:to>
    <xdr:cxnSp macro="">
      <xdr:nvCxnSpPr>
        <xdr:cNvPr id="46" name="直線矢印コネクタ 45">
          <a:extLst>
            <a:ext uri="{FF2B5EF4-FFF2-40B4-BE49-F238E27FC236}">
              <a16:creationId xmlns:a16="http://schemas.microsoft.com/office/drawing/2014/main" id="{887DAC12-C218-4B5E-8E9A-9FAD5768526D}"/>
            </a:ext>
          </a:extLst>
        </xdr:cNvPr>
        <xdr:cNvCxnSpPr/>
      </xdr:nvCxnSpPr>
      <xdr:spPr>
        <a:xfrm flipV="1">
          <a:off x="24022050" y="4648200"/>
          <a:ext cx="514350" cy="2476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1628775</xdr:colOff>
      <xdr:row>0</xdr:row>
      <xdr:rowOff>47625</xdr:rowOff>
    </xdr:from>
    <xdr:to>
      <xdr:col>16</xdr:col>
      <xdr:colOff>1800225</xdr:colOff>
      <xdr:row>0</xdr:row>
      <xdr:rowOff>200025</xdr:rowOff>
    </xdr:to>
    <xdr:sp macro="" textlink="">
      <xdr:nvSpPr>
        <xdr:cNvPr id="9" name="二等辺三角形 8">
          <a:extLst>
            <a:ext uri="{FF2B5EF4-FFF2-40B4-BE49-F238E27FC236}">
              <a16:creationId xmlns:a16="http://schemas.microsoft.com/office/drawing/2014/main" id="{AA7C532D-0FFB-02C3-3075-1C08E310ED24}"/>
            </a:ext>
          </a:extLst>
        </xdr:cNvPr>
        <xdr:cNvSpPr/>
      </xdr:nvSpPr>
      <xdr:spPr>
        <a:xfrm rot="10800000">
          <a:off x="13163550" y="47625"/>
          <a:ext cx="171450" cy="152400"/>
        </a:xfrm>
        <a:prstGeom prst="triangle">
          <a:avLst/>
        </a:prstGeom>
        <a:solidFill>
          <a:schemeClr val="tx1">
            <a:lumMod val="65000"/>
            <a:lumOff val="3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561974</xdr:colOff>
      <xdr:row>17</xdr:row>
      <xdr:rowOff>390523</xdr:rowOff>
    </xdr:from>
    <xdr:to>
      <xdr:col>31</xdr:col>
      <xdr:colOff>647698</xdr:colOff>
      <xdr:row>17</xdr:row>
      <xdr:rowOff>485772</xdr:rowOff>
    </xdr:to>
    <xdr:sp macro="" textlink="">
      <xdr:nvSpPr>
        <xdr:cNvPr id="23" name="二等辺三角形 22">
          <a:extLst>
            <a:ext uri="{FF2B5EF4-FFF2-40B4-BE49-F238E27FC236}">
              <a16:creationId xmlns:a16="http://schemas.microsoft.com/office/drawing/2014/main" id="{82CB73C6-EBCB-486D-B983-FD944BDE346F}"/>
            </a:ext>
          </a:extLst>
        </xdr:cNvPr>
        <xdr:cNvSpPr/>
      </xdr:nvSpPr>
      <xdr:spPr>
        <a:xfrm rot="10800000">
          <a:off x="22212299" y="4581523"/>
          <a:ext cx="85724" cy="95249"/>
        </a:xfrm>
        <a:prstGeom prst="triangle">
          <a:avLst/>
        </a:prstGeom>
        <a:solidFill>
          <a:schemeClr val="tx1">
            <a:lumMod val="65000"/>
            <a:lumOff val="3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828675</xdr:colOff>
      <xdr:row>17</xdr:row>
      <xdr:rowOff>400050</xdr:rowOff>
    </xdr:from>
    <xdr:to>
      <xdr:col>34</xdr:col>
      <xdr:colOff>914399</xdr:colOff>
      <xdr:row>17</xdr:row>
      <xdr:rowOff>495299</xdr:rowOff>
    </xdr:to>
    <xdr:sp macro="" textlink="">
      <xdr:nvSpPr>
        <xdr:cNvPr id="28" name="二等辺三角形 27">
          <a:extLst>
            <a:ext uri="{FF2B5EF4-FFF2-40B4-BE49-F238E27FC236}">
              <a16:creationId xmlns:a16="http://schemas.microsoft.com/office/drawing/2014/main" id="{D1D4A985-74A9-4B42-9A4C-D36F13A62D3E}"/>
            </a:ext>
          </a:extLst>
        </xdr:cNvPr>
        <xdr:cNvSpPr/>
      </xdr:nvSpPr>
      <xdr:spPr>
        <a:xfrm rot="10800000">
          <a:off x="24584025" y="4591050"/>
          <a:ext cx="85724" cy="95249"/>
        </a:xfrm>
        <a:prstGeom prst="triangle">
          <a:avLst/>
        </a:prstGeom>
        <a:solidFill>
          <a:schemeClr val="tx1">
            <a:lumMod val="65000"/>
            <a:lumOff val="3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11</xdr:row>
      <xdr:rowOff>0</xdr:rowOff>
    </xdr:from>
    <xdr:to>
      <xdr:col>12</xdr:col>
      <xdr:colOff>419099</xdr:colOff>
      <xdr:row>12</xdr:row>
      <xdr:rowOff>209549</xdr:rowOff>
    </xdr:to>
    <xdr:sp macro="" textlink="">
      <xdr:nvSpPr>
        <xdr:cNvPr id="11" name="テキスト ボックス 10">
          <a:extLst>
            <a:ext uri="{FF2B5EF4-FFF2-40B4-BE49-F238E27FC236}">
              <a16:creationId xmlns:a16="http://schemas.microsoft.com/office/drawing/2014/main" id="{7306CE7E-7BA0-4B7E-9A50-64121D5B4525}"/>
            </a:ext>
          </a:extLst>
        </xdr:cNvPr>
        <xdr:cNvSpPr txBox="1"/>
      </xdr:nvSpPr>
      <xdr:spPr>
        <a:xfrm>
          <a:off x="923925" y="2724150"/>
          <a:ext cx="7934324" cy="42862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0" bIns="0" rtlCol="0" anchor="t"/>
        <a:lstStyle/>
        <a:p>
          <a:r>
            <a:rPr kumimoji="1" lang="ja-JP" altLang="ja-JP" sz="1100" b="0">
              <a:solidFill>
                <a:srgbClr val="FF0000"/>
              </a:solidFill>
              <a:effectLst/>
              <a:latin typeface="+mn-lt"/>
              <a:ea typeface="+mn-ea"/>
              <a:cs typeface="+mn-cs"/>
            </a:rPr>
            <a:t>事業実施期間内</a:t>
          </a:r>
          <a:r>
            <a:rPr kumimoji="1" lang="ja-JP" altLang="en-US" sz="1100" b="0">
              <a:solidFill>
                <a:srgbClr val="FF0000"/>
              </a:solidFill>
              <a:effectLst/>
              <a:latin typeface="+mn-lt"/>
              <a:ea typeface="+mn-ea"/>
              <a:cs typeface="+mn-cs"/>
            </a:rPr>
            <a:t>（見積日から実績報告提出日まで）</a:t>
          </a:r>
          <a:r>
            <a:rPr kumimoji="1" lang="ja-JP" altLang="ja-JP" sz="1100" b="0">
              <a:solidFill>
                <a:srgbClr val="FF0000"/>
              </a:solidFill>
              <a:effectLst/>
              <a:latin typeface="+mn-lt"/>
              <a:ea typeface="+mn-ea"/>
              <a:cs typeface="+mn-cs"/>
            </a:rPr>
            <a:t>に事業場内</a:t>
          </a:r>
          <a:r>
            <a:rPr kumimoji="1" lang="ja-JP" altLang="en-US" sz="1100" b="0">
              <a:solidFill>
                <a:srgbClr val="FF0000"/>
              </a:solidFill>
              <a:effectLst/>
              <a:latin typeface="+mn-lt"/>
              <a:ea typeface="+mn-ea"/>
              <a:cs typeface="+mn-cs"/>
            </a:rPr>
            <a:t>平均</a:t>
          </a:r>
          <a:r>
            <a:rPr kumimoji="1" lang="ja-JP" altLang="ja-JP" sz="1100" b="0">
              <a:solidFill>
                <a:srgbClr val="FF0000"/>
              </a:solidFill>
              <a:effectLst/>
              <a:latin typeface="+mn-lt"/>
              <a:ea typeface="+mn-ea"/>
              <a:cs typeface="+mn-cs"/>
            </a:rPr>
            <a:t>賃金（時給単価）を１０円以上引き上げることが必須要件であり、</a:t>
          </a:r>
          <a:r>
            <a:rPr kumimoji="1" lang="ja-JP" altLang="en-US" sz="1100" b="0">
              <a:solidFill>
                <a:srgbClr val="FF0000"/>
              </a:solidFill>
              <a:effectLst/>
              <a:latin typeface="+mn-lt"/>
              <a:ea typeface="+mn-ea"/>
              <a:cs typeface="+mn-cs"/>
            </a:rPr>
            <a:t>実績報告時の賃上げ額について、</a:t>
          </a:r>
          <a:r>
            <a:rPr kumimoji="1" lang="ja-JP" altLang="ja-JP" sz="1100" b="0">
              <a:solidFill>
                <a:srgbClr val="FF0000"/>
              </a:solidFill>
              <a:effectLst/>
              <a:latin typeface="+mn-lt"/>
              <a:ea typeface="+mn-ea"/>
              <a:cs typeface="+mn-cs"/>
            </a:rPr>
            <a:t>申請</a:t>
          </a:r>
          <a:r>
            <a:rPr kumimoji="1" lang="ja-JP" altLang="en-US" sz="1100" b="0">
              <a:solidFill>
                <a:srgbClr val="FF0000"/>
              </a:solidFill>
              <a:effectLst/>
              <a:latin typeface="+mn-lt"/>
              <a:ea typeface="+mn-ea"/>
              <a:cs typeface="+mn-cs"/>
            </a:rPr>
            <a:t>時点の</a:t>
          </a:r>
          <a:r>
            <a:rPr kumimoji="1" lang="ja-JP" altLang="ja-JP" sz="1100" b="0">
              <a:solidFill>
                <a:srgbClr val="FF0000"/>
              </a:solidFill>
              <a:effectLst/>
              <a:latin typeface="+mn-lt"/>
              <a:ea typeface="+mn-ea"/>
              <a:cs typeface="+mn-cs"/>
            </a:rPr>
            <a:t>賃上げ予定額</a:t>
          </a:r>
          <a:r>
            <a:rPr kumimoji="1" lang="ja-JP" altLang="en-US" sz="1100" b="0">
              <a:solidFill>
                <a:srgbClr val="FF0000"/>
              </a:solidFill>
              <a:effectLst/>
              <a:latin typeface="+mn-lt"/>
              <a:ea typeface="+mn-ea"/>
              <a:cs typeface="+mn-cs"/>
            </a:rPr>
            <a:t>との</a:t>
          </a:r>
          <a:r>
            <a:rPr kumimoji="1" lang="ja-JP" altLang="ja-JP" sz="1100" b="0">
              <a:solidFill>
                <a:srgbClr val="FF0000"/>
              </a:solidFill>
              <a:effectLst/>
              <a:latin typeface="+mn-lt"/>
              <a:ea typeface="+mn-ea"/>
              <a:cs typeface="+mn-cs"/>
            </a:rPr>
            <a:t>変動</a:t>
          </a:r>
          <a:r>
            <a:rPr kumimoji="1" lang="ja-JP" altLang="en-US" sz="1100" b="0">
              <a:solidFill>
                <a:srgbClr val="FF0000"/>
              </a:solidFill>
              <a:effectLst/>
              <a:latin typeface="+mn-lt"/>
              <a:ea typeface="+mn-ea"/>
              <a:cs typeface="+mn-cs"/>
            </a:rPr>
            <a:t>が生じたとしても</a:t>
          </a:r>
          <a:r>
            <a:rPr kumimoji="1" lang="ja-JP" altLang="ja-JP" sz="1100" b="0">
              <a:solidFill>
                <a:srgbClr val="FF0000"/>
              </a:solidFill>
              <a:effectLst/>
              <a:latin typeface="+mn-lt"/>
              <a:ea typeface="+mn-ea"/>
              <a:cs typeface="+mn-cs"/>
            </a:rPr>
            <a:t>問題</a:t>
          </a:r>
          <a:r>
            <a:rPr kumimoji="1" lang="ja-JP" altLang="en-US" sz="1100" b="0">
              <a:solidFill>
                <a:srgbClr val="FF0000"/>
              </a:solidFill>
              <a:effectLst/>
              <a:latin typeface="+mn-lt"/>
              <a:ea typeface="+mn-ea"/>
              <a:cs typeface="+mn-cs"/>
            </a:rPr>
            <a:t>は</a:t>
          </a:r>
          <a:r>
            <a:rPr kumimoji="1" lang="ja-JP" altLang="ja-JP" sz="1100" b="0">
              <a:solidFill>
                <a:srgbClr val="FF0000"/>
              </a:solidFill>
              <a:effectLst/>
              <a:latin typeface="+mn-lt"/>
              <a:ea typeface="+mn-ea"/>
              <a:cs typeface="+mn-cs"/>
            </a:rPr>
            <a:t>ございません。</a:t>
          </a:r>
          <a:endParaRPr lang="ja-JP" altLang="ja-JP">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142875</xdr:colOff>
      <xdr:row>27</xdr:row>
      <xdr:rowOff>47625</xdr:rowOff>
    </xdr:from>
    <xdr:to>
      <xdr:col>7</xdr:col>
      <xdr:colOff>123825</xdr:colOff>
      <xdr:row>28</xdr:row>
      <xdr:rowOff>180975</xdr:rowOff>
    </xdr:to>
    <xdr:sp macro="" textlink="">
      <xdr:nvSpPr>
        <xdr:cNvPr id="2" name="矢印: 下 1">
          <a:extLst>
            <a:ext uri="{FF2B5EF4-FFF2-40B4-BE49-F238E27FC236}">
              <a16:creationId xmlns:a16="http://schemas.microsoft.com/office/drawing/2014/main" id="{F6F11CF7-EE19-4F24-9795-C9CA30F5D953}"/>
            </a:ext>
          </a:extLst>
        </xdr:cNvPr>
        <xdr:cNvSpPr/>
      </xdr:nvSpPr>
      <xdr:spPr>
        <a:xfrm rot="10800000" flipV="1">
          <a:off x="1971675" y="6410325"/>
          <a:ext cx="247650" cy="342900"/>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FC0AA-343C-4E19-BE79-DC8024D3D0C7}">
  <sheetPr>
    <tabColor rgb="FFFF0000"/>
    <pageSetUpPr fitToPage="1"/>
  </sheetPr>
  <dimension ref="B1:X49"/>
  <sheetViews>
    <sheetView tabSelected="1" view="pageBreakPreview" zoomScaleNormal="100" zoomScaleSheetLayoutView="100" workbookViewId="0">
      <selection activeCell="V7" sqref="V7"/>
    </sheetView>
  </sheetViews>
  <sheetFormatPr defaultRowHeight="17.25" x14ac:dyDescent="0.2"/>
  <cols>
    <col min="1" max="1" width="1" style="139" customWidth="1"/>
    <col min="2" max="2" width="3.25" style="139" customWidth="1"/>
    <col min="3" max="3" width="2.875" style="139" customWidth="1"/>
    <col min="4" max="4" width="8" style="139" customWidth="1"/>
    <col min="5" max="5" width="5.125" style="139" customWidth="1"/>
    <col min="6" max="6" width="3.75" style="139" customWidth="1"/>
    <col min="7" max="7" width="3.5" style="139" bestFit="1" customWidth="1"/>
    <col min="8" max="8" width="3.75" style="139" customWidth="1"/>
    <col min="9" max="9" width="5.625" style="139" customWidth="1"/>
    <col min="10" max="10" width="5.125" style="139" customWidth="1"/>
    <col min="11" max="11" width="3.75" style="139" customWidth="1"/>
    <col min="12" max="12" width="3.5" style="139" bestFit="1" customWidth="1"/>
    <col min="13" max="13" width="3.75" style="139" customWidth="1"/>
    <col min="14" max="14" width="5.625" style="139" customWidth="1"/>
    <col min="15" max="15" width="5.5" style="139" bestFit="1" customWidth="1"/>
    <col min="16" max="16" width="3.75" style="139" customWidth="1"/>
    <col min="17" max="17" width="3.5" style="139" bestFit="1" customWidth="1"/>
    <col min="18" max="18" width="3.75" style="139" customWidth="1"/>
    <col min="19" max="19" width="5.625" style="139" customWidth="1"/>
    <col min="20" max="20" width="2" style="139" customWidth="1"/>
    <col min="21" max="21" width="14" style="139" customWidth="1"/>
    <col min="22" max="22" width="5.5" style="139" bestFit="1" customWidth="1"/>
    <col min="23" max="23" width="5.5" style="139" customWidth="1"/>
    <col min="24" max="24" width="6.75" style="139" bestFit="1" customWidth="1"/>
    <col min="25" max="25" width="4.5" style="139" customWidth="1"/>
    <col min="26" max="16384" width="9" style="139"/>
  </cols>
  <sheetData>
    <row r="1" spans="2:24" ht="18.75" customHeight="1" x14ac:dyDescent="0.2">
      <c r="B1" s="241" t="s">
        <v>82</v>
      </c>
      <c r="C1" s="241"/>
      <c r="D1" s="241"/>
      <c r="E1" s="241"/>
      <c r="F1" s="241"/>
      <c r="V1" s="193"/>
      <c r="W1" s="193"/>
      <c r="X1" s="194"/>
    </row>
    <row r="2" spans="2:24" ht="18.75" customHeight="1" x14ac:dyDescent="0.2">
      <c r="C2" s="140"/>
    </row>
    <row r="3" spans="2:24" ht="18.75" customHeight="1" x14ac:dyDescent="0.2">
      <c r="B3" s="242" t="s">
        <v>60</v>
      </c>
      <c r="C3" s="242"/>
      <c r="D3" s="242"/>
      <c r="E3" s="242"/>
      <c r="F3" s="242"/>
      <c r="G3" s="242"/>
      <c r="H3" s="242"/>
      <c r="I3" s="242"/>
      <c r="J3" s="242"/>
      <c r="K3" s="242"/>
      <c r="L3" s="242"/>
      <c r="M3" s="242"/>
      <c r="N3" s="242"/>
      <c r="O3" s="242"/>
      <c r="P3" s="242"/>
      <c r="Q3" s="242"/>
      <c r="R3" s="242"/>
      <c r="S3" s="242"/>
      <c r="T3" s="242"/>
      <c r="U3" s="242"/>
      <c r="V3" s="242"/>
      <c r="W3" s="242"/>
      <c r="X3" s="242"/>
    </row>
    <row r="4" spans="2:24" ht="18.75" customHeight="1" x14ac:dyDescent="0.2">
      <c r="B4" s="242" t="s">
        <v>81</v>
      </c>
      <c r="C4" s="242"/>
      <c r="D4" s="242"/>
      <c r="E4" s="242"/>
      <c r="F4" s="242"/>
      <c r="G4" s="242"/>
      <c r="H4" s="242"/>
      <c r="I4" s="242"/>
      <c r="J4" s="242"/>
      <c r="K4" s="242"/>
      <c r="L4" s="242"/>
      <c r="M4" s="242"/>
      <c r="N4" s="242"/>
      <c r="O4" s="242"/>
      <c r="P4" s="242"/>
      <c r="Q4" s="242"/>
      <c r="R4" s="242"/>
      <c r="S4" s="242"/>
      <c r="T4" s="242"/>
      <c r="U4" s="242"/>
      <c r="V4" s="242"/>
      <c r="W4" s="242"/>
      <c r="X4" s="242"/>
    </row>
    <row r="5" spans="2:24" ht="18.75" customHeight="1" x14ac:dyDescent="0.2">
      <c r="X5" s="195"/>
    </row>
    <row r="6" spans="2:24" ht="18.75" customHeight="1" x14ac:dyDescent="0.2">
      <c r="U6" s="142"/>
      <c r="V6" s="142"/>
      <c r="W6" s="142"/>
      <c r="X6" s="142" t="s">
        <v>86</v>
      </c>
    </row>
    <row r="7" spans="2:24" ht="18.75" customHeight="1" x14ac:dyDescent="0.2">
      <c r="U7" s="142"/>
    </row>
    <row r="8" spans="2:24" ht="18.75" customHeight="1" x14ac:dyDescent="0.2">
      <c r="C8" s="139" t="s">
        <v>47</v>
      </c>
    </row>
    <row r="9" spans="2:24" ht="18.75" customHeight="1" x14ac:dyDescent="0.2"/>
    <row r="10" spans="2:24" ht="18.75" customHeight="1" x14ac:dyDescent="0.5">
      <c r="L10" s="139" t="s">
        <v>48</v>
      </c>
      <c r="T10" s="143"/>
    </row>
    <row r="11" spans="2:24" ht="18.75" customHeight="1" x14ac:dyDescent="0.2">
      <c r="L11" s="139" t="s">
        <v>49</v>
      </c>
    </row>
    <row r="12" spans="2:24" ht="18.75" customHeight="1" x14ac:dyDescent="0.2">
      <c r="L12" s="139" t="s">
        <v>50</v>
      </c>
    </row>
    <row r="13" spans="2:24" ht="18.75" customHeight="1" x14ac:dyDescent="0.2"/>
    <row r="14" spans="2:24" ht="18.75" customHeight="1" x14ac:dyDescent="0.2"/>
    <row r="15" spans="2:24" ht="34.5" customHeight="1" x14ac:dyDescent="0.2">
      <c r="B15" s="243" t="s">
        <v>62</v>
      </c>
      <c r="C15" s="243"/>
      <c r="D15" s="243"/>
      <c r="E15" s="243"/>
      <c r="F15" s="243"/>
      <c r="G15" s="243"/>
      <c r="H15" s="243"/>
      <c r="I15" s="243"/>
      <c r="J15" s="243"/>
      <c r="K15" s="243"/>
      <c r="L15" s="243"/>
      <c r="M15" s="243"/>
      <c r="N15" s="243"/>
      <c r="O15" s="243"/>
      <c r="P15" s="243"/>
      <c r="Q15" s="243"/>
      <c r="R15" s="243"/>
      <c r="S15" s="243"/>
      <c r="T15" s="243"/>
      <c r="U15" s="243"/>
      <c r="V15" s="243"/>
      <c r="W15" s="243"/>
      <c r="X15" s="243"/>
    </row>
    <row r="16" spans="2:24" ht="18.75" customHeight="1" x14ac:dyDescent="0.2">
      <c r="B16" s="154"/>
      <c r="C16" s="154"/>
      <c r="D16" s="154"/>
      <c r="E16" s="154"/>
      <c r="F16" s="154"/>
      <c r="G16" s="154"/>
      <c r="H16" s="154"/>
      <c r="I16" s="154"/>
      <c r="J16" s="154"/>
      <c r="K16" s="154"/>
      <c r="L16" s="154"/>
      <c r="M16" s="154"/>
      <c r="N16" s="154"/>
      <c r="O16" s="154"/>
      <c r="P16" s="154"/>
      <c r="Q16" s="154"/>
      <c r="R16" s="154"/>
      <c r="S16" s="154"/>
      <c r="T16" s="154"/>
      <c r="U16" s="154"/>
      <c r="V16" s="154"/>
      <c r="W16" s="154"/>
    </row>
    <row r="17" spans="2:24" ht="18.75" customHeight="1" x14ac:dyDescent="0.2">
      <c r="B17" s="244" t="s">
        <v>51</v>
      </c>
      <c r="C17" s="244"/>
      <c r="D17" s="244"/>
      <c r="E17" s="244"/>
      <c r="F17" s="244"/>
      <c r="G17" s="244"/>
      <c r="H17" s="244"/>
      <c r="I17" s="244"/>
      <c r="J17" s="244"/>
      <c r="K17" s="244"/>
      <c r="L17" s="244"/>
      <c r="M17" s="244"/>
      <c r="N17" s="244"/>
      <c r="O17" s="244"/>
      <c r="P17" s="244"/>
      <c r="Q17" s="244"/>
      <c r="R17" s="244"/>
      <c r="S17" s="244"/>
      <c r="T17" s="244"/>
      <c r="U17" s="244"/>
      <c r="V17" s="244"/>
      <c r="W17" s="244"/>
      <c r="X17" s="244"/>
    </row>
    <row r="18" spans="2:24" ht="18.75" customHeight="1" x14ac:dyDescent="0.2">
      <c r="B18" s="138"/>
      <c r="C18" s="138"/>
      <c r="D18" s="138"/>
      <c r="E18" s="138"/>
      <c r="F18" s="138"/>
      <c r="G18" s="138"/>
      <c r="H18" s="138"/>
      <c r="I18" s="138"/>
      <c r="J18" s="138"/>
      <c r="K18" s="138"/>
      <c r="L18" s="138"/>
      <c r="M18" s="138"/>
      <c r="N18" s="138"/>
      <c r="O18" s="138"/>
      <c r="P18" s="138"/>
      <c r="Q18" s="138"/>
      <c r="R18" s="138"/>
      <c r="S18" s="138"/>
      <c r="T18" s="138"/>
      <c r="U18" s="138"/>
      <c r="V18" s="138"/>
      <c r="W18" s="138"/>
    </row>
    <row r="19" spans="2:24" ht="42" customHeight="1" x14ac:dyDescent="0.2">
      <c r="B19" s="240" t="s">
        <v>83</v>
      </c>
      <c r="C19" s="240"/>
      <c r="D19" s="240"/>
      <c r="E19" s="240"/>
      <c r="F19" s="240"/>
      <c r="G19" s="240"/>
      <c r="H19" s="240"/>
      <c r="I19" s="240"/>
      <c r="J19" s="240"/>
      <c r="K19" s="240"/>
      <c r="L19" s="240"/>
      <c r="M19" s="240"/>
      <c r="N19" s="240"/>
      <c r="O19" s="240"/>
      <c r="P19" s="240"/>
      <c r="Q19" s="240"/>
      <c r="R19" s="240"/>
      <c r="S19" s="240"/>
      <c r="T19" s="240"/>
      <c r="U19" s="240"/>
      <c r="V19" s="240"/>
      <c r="W19" s="240"/>
      <c r="X19" s="240"/>
    </row>
    <row r="20" spans="2:24" ht="10.5" customHeight="1" x14ac:dyDescent="0.2">
      <c r="B20" s="144"/>
      <c r="C20" s="144"/>
      <c r="D20" s="144"/>
      <c r="E20" s="144"/>
      <c r="F20" s="144"/>
      <c r="G20" s="144"/>
      <c r="H20" s="144"/>
      <c r="I20" s="144"/>
      <c r="J20" s="144"/>
      <c r="K20" s="144"/>
      <c r="L20" s="144"/>
      <c r="M20" s="144"/>
      <c r="N20" s="144"/>
      <c r="O20" s="144"/>
      <c r="P20" s="144"/>
      <c r="Q20" s="144"/>
      <c r="R20" s="144"/>
      <c r="S20" s="144"/>
      <c r="T20" s="144"/>
      <c r="U20" s="144"/>
      <c r="V20" s="144"/>
      <c r="W20" s="144"/>
      <c r="X20" s="144"/>
    </row>
    <row r="21" spans="2:24" ht="18.75" customHeight="1" x14ac:dyDescent="0.2">
      <c r="B21" s="240" t="s">
        <v>63</v>
      </c>
      <c r="C21" s="240"/>
      <c r="D21" s="240"/>
      <c r="E21" s="240"/>
      <c r="F21" s="240"/>
      <c r="G21" s="240"/>
      <c r="H21" s="240"/>
      <c r="I21" s="240"/>
      <c r="J21" s="240"/>
      <c r="K21" s="240"/>
      <c r="L21" s="240"/>
      <c r="M21" s="240"/>
      <c r="N21" s="240"/>
      <c r="O21" s="240"/>
      <c r="P21" s="240"/>
      <c r="Q21" s="240"/>
      <c r="R21" s="240"/>
      <c r="S21" s="240"/>
      <c r="T21" s="240"/>
      <c r="U21" s="240"/>
      <c r="V21" s="240"/>
      <c r="W21" s="240"/>
      <c r="X21" s="240"/>
    </row>
    <row r="22" spans="2:24" ht="7.5" customHeight="1" x14ac:dyDescent="0.2">
      <c r="X22" s="142"/>
    </row>
    <row r="23" spans="2:24" ht="16.5" customHeight="1" x14ac:dyDescent="0.2">
      <c r="C23" s="139" t="s">
        <v>80</v>
      </c>
      <c r="U23" s="151"/>
    </row>
    <row r="24" spans="2:24" ht="5.25" customHeight="1" x14ac:dyDescent="0.2">
      <c r="U24" s="151"/>
    </row>
    <row r="25" spans="2:24" ht="16.5" customHeight="1" x14ac:dyDescent="0.2">
      <c r="D25" s="145" t="s">
        <v>52</v>
      </c>
      <c r="E25" s="245">
        <v>6</v>
      </c>
      <c r="F25" s="245"/>
      <c r="G25" s="246" t="s">
        <v>53</v>
      </c>
      <c r="H25" s="246"/>
      <c r="I25" s="146"/>
      <c r="J25" s="147" t="s">
        <v>54</v>
      </c>
      <c r="K25" s="196" t="s">
        <v>64</v>
      </c>
      <c r="L25" s="148"/>
      <c r="U25" s="151"/>
    </row>
    <row r="26" spans="2:24" ht="16.5" customHeight="1" x14ac:dyDescent="0.2">
      <c r="D26" s="247" t="s">
        <v>92</v>
      </c>
      <c r="E26" s="248"/>
      <c r="F26" s="248"/>
      <c r="G26" s="248"/>
      <c r="H26" s="248"/>
      <c r="I26" s="248"/>
      <c r="J26" s="248"/>
      <c r="K26" s="249">
        <f>SUM('20人まで（賃上げ予定確認表）:300人まで（賃上げ予定確認表）'!N14)</f>
        <v>0</v>
      </c>
      <c r="L26" s="249"/>
      <c r="M26" s="249"/>
      <c r="N26" s="249"/>
      <c r="O26" s="250" t="s">
        <v>55</v>
      </c>
      <c r="P26" s="197"/>
    </row>
    <row r="27" spans="2:24" ht="16.5" customHeight="1" x14ac:dyDescent="0.2">
      <c r="D27" s="248"/>
      <c r="E27" s="248"/>
      <c r="F27" s="248"/>
      <c r="G27" s="248"/>
      <c r="H27" s="248"/>
      <c r="I27" s="248"/>
      <c r="J27" s="248"/>
      <c r="K27" s="249"/>
      <c r="L27" s="249"/>
      <c r="M27" s="249"/>
      <c r="N27" s="249"/>
      <c r="O27" s="250"/>
      <c r="P27" s="197"/>
    </row>
    <row r="28" spans="2:24" ht="16.5" customHeight="1" x14ac:dyDescent="0.2">
      <c r="K28" s="251" t="s">
        <v>65</v>
      </c>
      <c r="L28" s="251"/>
      <c r="M28" s="251"/>
      <c r="N28" s="251"/>
      <c r="U28" s="151"/>
    </row>
    <row r="29" spans="2:24" ht="16.5" customHeight="1" x14ac:dyDescent="0.2">
      <c r="U29" s="151"/>
    </row>
    <row r="30" spans="2:24" ht="16.5" customHeight="1" x14ac:dyDescent="0.2">
      <c r="C30" s="139" t="s">
        <v>84</v>
      </c>
      <c r="U30" s="151"/>
    </row>
    <row r="31" spans="2:24" ht="7.5" customHeight="1" x14ac:dyDescent="0.2">
      <c r="U31" s="151"/>
    </row>
    <row r="32" spans="2:24" ht="16.5" customHeight="1" thickBot="1" x14ac:dyDescent="0.25">
      <c r="D32" s="145" t="s">
        <v>52</v>
      </c>
      <c r="E32" s="245">
        <v>6</v>
      </c>
      <c r="F32" s="245"/>
      <c r="G32" s="246" t="s">
        <v>53</v>
      </c>
      <c r="H32" s="246"/>
      <c r="I32" s="146"/>
      <c r="J32" s="147" t="s">
        <v>54</v>
      </c>
      <c r="K32" s="196" t="s">
        <v>64</v>
      </c>
      <c r="L32" s="148"/>
      <c r="U32" s="151"/>
      <c r="X32" s="198" t="s">
        <v>64</v>
      </c>
    </row>
    <row r="33" spans="2:24" ht="16.5" customHeight="1" x14ac:dyDescent="0.2">
      <c r="D33" s="247" t="s">
        <v>92</v>
      </c>
      <c r="E33" s="248"/>
      <c r="F33" s="248"/>
      <c r="G33" s="248"/>
      <c r="H33" s="248"/>
      <c r="I33" s="248"/>
      <c r="J33" s="248"/>
      <c r="K33" s="249">
        <f>SUM('20人まで（賃上げ予定確認表）:300人まで（賃上げ予定確認表）'!O14)</f>
        <v>0</v>
      </c>
      <c r="L33" s="249"/>
      <c r="M33" s="249"/>
      <c r="N33" s="249"/>
      <c r="O33" s="241" t="s">
        <v>55</v>
      </c>
      <c r="Q33" s="253" t="s">
        <v>66</v>
      </c>
      <c r="R33" s="254"/>
      <c r="S33" s="254"/>
      <c r="T33" s="254"/>
      <c r="U33" s="254"/>
      <c r="V33" s="254"/>
      <c r="W33" s="257"/>
      <c r="X33" s="259" t="s">
        <v>54</v>
      </c>
    </row>
    <row r="34" spans="2:24" ht="16.5" customHeight="1" thickBot="1" x14ac:dyDescent="0.25">
      <c r="D34" s="248"/>
      <c r="E34" s="248"/>
      <c r="F34" s="248"/>
      <c r="G34" s="248"/>
      <c r="H34" s="248"/>
      <c r="I34" s="248"/>
      <c r="J34" s="248"/>
      <c r="K34" s="249"/>
      <c r="L34" s="249"/>
      <c r="M34" s="249"/>
      <c r="N34" s="249"/>
      <c r="O34" s="241"/>
      <c r="Q34" s="255"/>
      <c r="R34" s="256"/>
      <c r="S34" s="256"/>
      <c r="T34" s="256"/>
      <c r="U34" s="256"/>
      <c r="V34" s="256"/>
      <c r="W34" s="258"/>
      <c r="X34" s="260"/>
    </row>
    <row r="35" spans="2:24" ht="5.25" customHeight="1" thickBot="1" x14ac:dyDescent="0.25">
      <c r="D35" s="141"/>
      <c r="E35" s="141"/>
      <c r="F35" s="141"/>
      <c r="G35" s="141"/>
      <c r="H35" s="141"/>
      <c r="I35" s="141"/>
      <c r="J35" s="141"/>
      <c r="K35" s="251" t="s">
        <v>65</v>
      </c>
      <c r="L35" s="251"/>
      <c r="M35" s="251"/>
      <c r="N35" s="251"/>
      <c r="U35" s="151"/>
    </row>
    <row r="36" spans="2:24" ht="14.25" customHeight="1" x14ac:dyDescent="0.2">
      <c r="D36" s="149"/>
      <c r="K36" s="261"/>
      <c r="L36" s="261"/>
      <c r="M36" s="261"/>
      <c r="N36" s="261"/>
      <c r="R36" s="262" t="s">
        <v>56</v>
      </c>
      <c r="S36" s="263"/>
      <c r="T36" s="264"/>
      <c r="U36" s="268">
        <f>K33-K26</f>
        <v>0</v>
      </c>
      <c r="V36" s="264" t="s">
        <v>55</v>
      </c>
      <c r="W36" s="270" t="s">
        <v>67</v>
      </c>
      <c r="X36" s="244" t="s">
        <v>68</v>
      </c>
    </row>
    <row r="37" spans="2:24" ht="14.25" customHeight="1" thickBot="1" x14ac:dyDescent="0.25">
      <c r="E37" s="150"/>
      <c r="F37" s="150"/>
      <c r="G37" s="150"/>
      <c r="H37" s="150"/>
      <c r="I37" s="150"/>
      <c r="J37" s="150"/>
      <c r="K37" s="150"/>
      <c r="L37" s="150"/>
      <c r="M37" s="150"/>
      <c r="N37" s="150"/>
      <c r="O37" s="150"/>
      <c r="P37" s="150"/>
      <c r="Q37" s="150"/>
      <c r="R37" s="265"/>
      <c r="S37" s="266"/>
      <c r="T37" s="267"/>
      <c r="U37" s="269" t="str">
        <f>IFERROR((T24-#REF!)/T24*100,"")</f>
        <v/>
      </c>
      <c r="V37" s="267"/>
      <c r="W37" s="270"/>
      <c r="X37" s="244"/>
    </row>
    <row r="38" spans="2:24" ht="16.5" customHeight="1" x14ac:dyDescent="0.2">
      <c r="U38" s="151" t="s">
        <v>65</v>
      </c>
    </row>
    <row r="39" spans="2:24" ht="16.5" customHeight="1" x14ac:dyDescent="0.2">
      <c r="U39" s="151"/>
    </row>
    <row r="40" spans="2:24" ht="16.5" customHeight="1" x14ac:dyDescent="0.2">
      <c r="U40" s="151"/>
    </row>
    <row r="41" spans="2:24" ht="42" customHeight="1" x14ac:dyDescent="0.2">
      <c r="B41" s="240" t="s">
        <v>69</v>
      </c>
      <c r="C41" s="240"/>
      <c r="D41" s="240"/>
      <c r="E41" s="240"/>
      <c r="F41" s="240"/>
      <c r="G41" s="240"/>
      <c r="H41" s="240"/>
      <c r="I41" s="240"/>
      <c r="J41" s="240"/>
      <c r="K41" s="240"/>
      <c r="L41" s="240"/>
      <c r="M41" s="240"/>
      <c r="N41" s="240"/>
      <c r="O41" s="240"/>
      <c r="P41" s="240"/>
      <c r="Q41" s="240"/>
      <c r="R41" s="240"/>
      <c r="S41" s="240"/>
      <c r="T41" s="240"/>
      <c r="U41" s="240"/>
      <c r="V41" s="240"/>
      <c r="W41" s="240"/>
      <c r="X41" s="240"/>
    </row>
    <row r="42" spans="2:24" ht="18.75" customHeight="1" x14ac:dyDescent="0.2">
      <c r="D42" s="144"/>
      <c r="E42" s="144"/>
      <c r="F42" s="199"/>
      <c r="G42" s="199"/>
      <c r="H42" s="199"/>
      <c r="I42" s="199"/>
      <c r="J42" s="199"/>
      <c r="K42" s="144"/>
      <c r="L42" s="144"/>
      <c r="M42" s="144"/>
      <c r="N42" s="144"/>
      <c r="O42" s="144"/>
      <c r="P42" s="144"/>
      <c r="Q42" s="144"/>
      <c r="R42" s="144"/>
      <c r="S42" s="144"/>
      <c r="T42" s="144"/>
      <c r="U42" s="144"/>
      <c r="V42" s="144"/>
      <c r="W42" s="144"/>
    </row>
    <row r="43" spans="2:24" ht="18.75" customHeight="1" x14ac:dyDescent="0.2">
      <c r="D43" s="144"/>
      <c r="E43" s="144"/>
      <c r="F43" s="199"/>
      <c r="G43" s="199"/>
      <c r="H43" s="199"/>
      <c r="I43" s="199"/>
      <c r="J43" s="199"/>
      <c r="K43" s="144"/>
      <c r="L43" s="144"/>
      <c r="M43" s="144"/>
      <c r="N43" s="144"/>
      <c r="O43" s="144"/>
      <c r="P43" s="144"/>
      <c r="Q43" s="144"/>
      <c r="R43" s="144"/>
      <c r="S43" s="144"/>
      <c r="T43" s="144"/>
      <c r="U43" s="144"/>
      <c r="V43" s="144"/>
      <c r="W43" s="144"/>
    </row>
    <row r="44" spans="2:24" ht="18.75" customHeight="1" x14ac:dyDescent="0.2">
      <c r="D44" s="144"/>
      <c r="E44" s="144"/>
      <c r="F44" s="144"/>
      <c r="G44" s="144"/>
      <c r="H44" s="144"/>
      <c r="I44" s="144"/>
      <c r="J44" s="144"/>
      <c r="K44" s="144"/>
      <c r="L44" s="144"/>
      <c r="M44" s="144"/>
      <c r="N44" s="144"/>
      <c r="O44" s="144"/>
      <c r="P44" s="144"/>
      <c r="Q44" s="144"/>
      <c r="R44" s="144"/>
      <c r="S44" s="144"/>
      <c r="T44" s="144"/>
      <c r="U44" s="144"/>
      <c r="V44" s="144"/>
      <c r="W44" s="144"/>
    </row>
    <row r="45" spans="2:24" ht="18.75" customHeight="1" x14ac:dyDescent="0.2">
      <c r="D45" s="144"/>
      <c r="E45" s="144"/>
      <c r="F45" s="144"/>
      <c r="G45" s="144"/>
      <c r="H45" s="144"/>
      <c r="I45" s="144"/>
      <c r="J45" s="144"/>
      <c r="K45" s="144"/>
      <c r="L45" s="144"/>
      <c r="M45" s="144"/>
      <c r="N45" s="144"/>
      <c r="O45" s="144"/>
      <c r="P45" s="144"/>
      <c r="Q45" s="144"/>
      <c r="R45" s="144"/>
      <c r="S45" s="144"/>
      <c r="T45" s="144"/>
      <c r="U45" s="144"/>
      <c r="V45" s="144"/>
      <c r="W45" s="144"/>
    </row>
    <row r="46" spans="2:24" ht="18.75" customHeight="1" x14ac:dyDescent="0.2">
      <c r="D46" s="144"/>
      <c r="E46" s="144"/>
      <c r="F46" s="144"/>
      <c r="G46" s="144"/>
      <c r="H46" s="144"/>
      <c r="I46" s="144"/>
      <c r="J46" s="144"/>
      <c r="K46" s="144"/>
      <c r="L46" s="144"/>
      <c r="M46" s="144"/>
      <c r="N46" s="144"/>
      <c r="O46" s="144"/>
      <c r="P46" s="144"/>
      <c r="Q46" s="144"/>
      <c r="R46" s="144"/>
      <c r="S46" s="144"/>
      <c r="T46" s="144"/>
      <c r="U46" s="144"/>
      <c r="V46" s="144"/>
      <c r="W46" s="144"/>
    </row>
    <row r="47" spans="2:24" ht="18.75" customHeight="1" x14ac:dyDescent="0.2">
      <c r="C47" s="140" t="s">
        <v>57</v>
      </c>
      <c r="D47" s="252" t="s">
        <v>93</v>
      </c>
      <c r="E47" s="252"/>
      <c r="F47" s="252"/>
      <c r="G47" s="252"/>
      <c r="H47" s="252"/>
      <c r="I47" s="252"/>
      <c r="J47" s="252"/>
      <c r="K47" s="252"/>
      <c r="L47" s="252"/>
      <c r="M47" s="252"/>
      <c r="N47" s="252"/>
      <c r="O47" s="252"/>
      <c r="P47" s="252"/>
      <c r="Q47" s="252"/>
      <c r="R47" s="252"/>
      <c r="S47" s="252"/>
      <c r="T47" s="252"/>
      <c r="U47" s="252"/>
      <c r="V47" s="252"/>
      <c r="W47" s="252"/>
      <c r="X47" s="252"/>
    </row>
    <row r="48" spans="2:24" ht="18.75" customHeight="1" x14ac:dyDescent="0.2">
      <c r="C48" s="139" t="s">
        <v>57</v>
      </c>
      <c r="D48" s="252" t="s">
        <v>58</v>
      </c>
      <c r="E48" s="252"/>
      <c r="F48" s="252"/>
      <c r="G48" s="252"/>
      <c r="H48" s="252"/>
      <c r="I48" s="252"/>
      <c r="J48" s="252"/>
      <c r="K48" s="252"/>
      <c r="L48" s="252"/>
      <c r="M48" s="252"/>
      <c r="N48" s="252"/>
      <c r="O48" s="252"/>
      <c r="P48" s="252"/>
      <c r="Q48" s="252"/>
      <c r="R48" s="252"/>
      <c r="S48" s="252"/>
      <c r="T48" s="252"/>
      <c r="U48" s="252"/>
      <c r="V48" s="252"/>
      <c r="W48" s="252"/>
      <c r="X48" s="252"/>
    </row>
    <row r="49" spans="3:4" ht="16.5" customHeight="1" x14ac:dyDescent="0.2">
      <c r="C49" s="139" t="s">
        <v>57</v>
      </c>
      <c r="D49" s="139" t="s">
        <v>76</v>
      </c>
    </row>
  </sheetData>
  <mergeCells count="30">
    <mergeCell ref="B41:X41"/>
    <mergeCell ref="D47:X47"/>
    <mergeCell ref="D48:X48"/>
    <mergeCell ref="Q33:V34"/>
    <mergeCell ref="W33:W34"/>
    <mergeCell ref="X33:X34"/>
    <mergeCell ref="K35:N36"/>
    <mergeCell ref="R36:T37"/>
    <mergeCell ref="U36:U37"/>
    <mergeCell ref="V36:V37"/>
    <mergeCell ref="W36:W37"/>
    <mergeCell ref="X36:X37"/>
    <mergeCell ref="O33:O34"/>
    <mergeCell ref="K28:N28"/>
    <mergeCell ref="E32:F32"/>
    <mergeCell ref="G32:H32"/>
    <mergeCell ref="D33:J34"/>
    <mergeCell ref="K33:N34"/>
    <mergeCell ref="B21:X21"/>
    <mergeCell ref="E25:F25"/>
    <mergeCell ref="G25:H25"/>
    <mergeCell ref="D26:J27"/>
    <mergeCell ref="K26:N27"/>
    <mergeCell ref="O26:O27"/>
    <mergeCell ref="B19:X19"/>
    <mergeCell ref="B1:F1"/>
    <mergeCell ref="B3:X3"/>
    <mergeCell ref="B4:X4"/>
    <mergeCell ref="B15:X15"/>
    <mergeCell ref="B17:X17"/>
  </mergeCells>
  <phoneticPr fontId="2"/>
  <printOptions horizontalCentered="1"/>
  <pageMargins left="0.70866141732283472" right="0.70866141732283472" top="0.74803149606299213" bottom="0.74803149606299213" header="0.31496062992125984" footer="0.31496062992125984"/>
  <pageSetup paperSize="9" scale="70"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D9638-DA0A-4EF9-AE4A-CC52540DC88C}">
  <sheetPr>
    <pageSetUpPr fitToPage="1"/>
  </sheetPr>
  <dimension ref="A1:AM132"/>
  <sheetViews>
    <sheetView topLeftCell="A34" zoomScaleNormal="100" zoomScaleSheetLayoutView="100" workbookViewId="0">
      <selection activeCell="P5" sqref="P5"/>
    </sheetView>
  </sheetViews>
  <sheetFormatPr defaultRowHeight="18.75" x14ac:dyDescent="0.4"/>
  <cols>
    <col min="1" max="1" width="3" customWidth="1"/>
    <col min="2" max="2" width="9.125" bestFit="1" customWidth="1"/>
    <col min="3" max="3" width="17.875" style="3" customWidth="1"/>
    <col min="4" max="4" width="9.25" customWidth="1"/>
    <col min="5" max="5" width="17" customWidth="1"/>
    <col min="6" max="6" width="11.875" customWidth="1"/>
    <col min="7" max="7" width="7.5" customWidth="1"/>
    <col min="8" max="8" width="7" customWidth="1"/>
    <col min="9" max="9" width="8.625" customWidth="1"/>
    <col min="10" max="10" width="1.5" customWidth="1"/>
    <col min="11" max="12" width="9" customWidth="1"/>
    <col min="13" max="13" width="7.75" customWidth="1"/>
    <col min="14" max="14" width="11.375" customWidth="1"/>
    <col min="15" max="15" width="12.25" customWidth="1"/>
    <col min="16" max="16" width="9.25" customWidth="1"/>
    <col min="17" max="17" width="24.375" customWidth="1"/>
    <col min="18" max="18" width="2.375" customWidth="1"/>
    <col min="19" max="19" width="3.125" customWidth="1"/>
    <col min="20" max="20" width="2.625" customWidth="1"/>
    <col min="21" max="21" width="3" bestFit="1" customWidth="1"/>
    <col min="22" max="22" width="9" customWidth="1"/>
    <col min="23" max="23" width="17.375" customWidth="1"/>
    <col min="24" max="24" width="7.625" bestFit="1" customWidth="1"/>
    <col min="25" max="25" width="17.25" customWidth="1"/>
    <col min="26" max="26" width="12.25" customWidth="1"/>
    <col min="27" max="27" width="7.625" customWidth="1"/>
    <col min="28" max="28" width="7" bestFit="1" customWidth="1"/>
    <col min="29" max="29" width="8.625" customWidth="1"/>
    <col min="30" max="30" width="1.5" customWidth="1"/>
    <col min="33" max="33" width="7" bestFit="1" customWidth="1"/>
    <col min="34" max="34" width="11.625" customWidth="1"/>
    <col min="35" max="35" width="12.375" customWidth="1"/>
    <col min="36" max="36" width="9.25" bestFit="1" customWidth="1"/>
    <col min="37" max="37" width="24.375" bestFit="1" customWidth="1"/>
    <col min="38" max="38" width="1.5" customWidth="1"/>
    <col min="39" max="39" width="2.5" customWidth="1"/>
  </cols>
  <sheetData>
    <row r="1" spans="1:38" ht="36.75" customHeight="1" x14ac:dyDescent="0.4">
      <c r="A1" s="321" t="s">
        <v>79</v>
      </c>
      <c r="B1" s="321"/>
      <c r="C1" s="321"/>
      <c r="D1" s="321"/>
      <c r="E1" s="321"/>
      <c r="F1" s="321"/>
      <c r="G1" s="321"/>
      <c r="H1" s="321"/>
      <c r="I1" s="321"/>
      <c r="J1" s="321"/>
      <c r="K1" s="321"/>
      <c r="L1" s="321"/>
      <c r="M1" s="321"/>
      <c r="N1" s="321"/>
      <c r="O1" s="321"/>
      <c r="P1" s="321"/>
      <c r="Q1" s="321"/>
      <c r="U1" s="322" t="s">
        <v>59</v>
      </c>
      <c r="V1" s="323"/>
      <c r="W1" s="323"/>
      <c r="X1" s="323"/>
      <c r="Y1" s="323"/>
      <c r="Z1" s="323"/>
      <c r="AA1" s="323"/>
      <c r="AB1" s="323"/>
      <c r="AC1" s="323"/>
      <c r="AD1" s="323"/>
      <c r="AE1" s="323"/>
      <c r="AF1" s="323"/>
      <c r="AG1" s="323"/>
      <c r="AH1" s="323"/>
      <c r="AI1" s="323"/>
      <c r="AJ1" s="323"/>
      <c r="AK1" s="323"/>
    </row>
    <row r="2" spans="1:38" ht="18.75" customHeight="1" x14ac:dyDescent="0.4">
      <c r="A2" s="126" t="s">
        <v>42</v>
      </c>
      <c r="F2" s="324" t="s">
        <v>78</v>
      </c>
      <c r="G2" s="324"/>
      <c r="H2" s="324"/>
      <c r="I2" s="324"/>
      <c r="J2" s="324"/>
      <c r="K2" s="324"/>
      <c r="L2" s="324"/>
      <c r="M2" s="324"/>
      <c r="N2" s="324"/>
      <c r="O2" s="324"/>
      <c r="P2" s="324"/>
      <c r="Q2" s="324"/>
      <c r="R2" s="1"/>
      <c r="S2" s="1"/>
      <c r="T2" s="157"/>
    </row>
    <row r="3" spans="1:38" ht="27" customHeight="1" x14ac:dyDescent="0.4">
      <c r="A3" s="279"/>
      <c r="B3" s="279"/>
      <c r="C3" s="279"/>
      <c r="D3" s="279"/>
      <c r="E3" s="279"/>
      <c r="F3" s="279"/>
      <c r="G3" s="279"/>
      <c r="H3" s="279"/>
      <c r="I3" s="279"/>
      <c r="J3" s="134"/>
      <c r="K3" s="134"/>
      <c r="L3" s="134"/>
      <c r="M3" s="134"/>
      <c r="N3" s="134"/>
      <c r="O3" s="325" t="s">
        <v>46</v>
      </c>
      <c r="P3" s="327"/>
      <c r="Q3" s="328"/>
      <c r="T3" s="158"/>
      <c r="AI3" s="281" t="s">
        <v>0</v>
      </c>
      <c r="AJ3" s="281"/>
      <c r="AK3" s="281"/>
    </row>
    <row r="4" spans="1:38" ht="19.5" customHeight="1" thickBot="1" x14ac:dyDescent="0.45">
      <c r="N4" s="126"/>
      <c r="O4" s="326"/>
      <c r="P4" s="329"/>
      <c r="Q4" s="330"/>
      <c r="T4" s="158"/>
      <c r="AI4" s="282" t="s">
        <v>1</v>
      </c>
      <c r="AJ4" s="283"/>
      <c r="AK4" s="4">
        <v>948</v>
      </c>
    </row>
    <row r="5" spans="1:38" ht="19.5" thickBot="1" x14ac:dyDescent="0.45">
      <c r="N5" s="135"/>
      <c r="O5" s="136"/>
      <c r="P5" s="136"/>
      <c r="Q5" s="136"/>
      <c r="T5" s="158"/>
      <c r="AI5" s="282" t="s">
        <v>2</v>
      </c>
      <c r="AJ5" s="284"/>
      <c r="AK5" s="127"/>
    </row>
    <row r="6" spans="1:38" x14ac:dyDescent="0.4">
      <c r="T6" s="158"/>
    </row>
    <row r="7" spans="1:38" ht="16.5" customHeight="1" x14ac:dyDescent="0.4">
      <c r="O7" s="281" t="s">
        <v>0</v>
      </c>
      <c r="P7" s="281"/>
      <c r="Q7" s="281"/>
      <c r="T7" s="158"/>
    </row>
    <row r="8" spans="1:38" ht="19.5" thickBot="1" x14ac:dyDescent="0.45">
      <c r="O8" s="282" t="s">
        <v>1</v>
      </c>
      <c r="P8" s="283"/>
      <c r="Q8" s="4">
        <v>948</v>
      </c>
      <c r="T8" s="158"/>
    </row>
    <row r="9" spans="1:38" ht="19.5" thickBot="1" x14ac:dyDescent="0.45">
      <c r="O9" s="282" t="s">
        <v>2</v>
      </c>
      <c r="P9" s="284"/>
      <c r="Q9" s="221"/>
      <c r="T9" s="158"/>
    </row>
    <row r="10" spans="1:38" ht="19.5" thickBot="1" x14ac:dyDescent="0.45">
      <c r="T10" s="158"/>
      <c r="U10" s="164"/>
      <c r="V10" s="8"/>
      <c r="W10" s="8"/>
      <c r="X10" s="8"/>
      <c r="Y10" s="8"/>
      <c r="Z10" s="8"/>
      <c r="AA10" s="8"/>
      <c r="AB10" s="8"/>
      <c r="AC10" s="8"/>
      <c r="AD10" s="8"/>
      <c r="AE10" s="8"/>
      <c r="AF10" s="8"/>
      <c r="AG10" s="8"/>
      <c r="AH10" s="165"/>
      <c r="AI10" s="165"/>
      <c r="AJ10" s="165"/>
      <c r="AK10" s="8"/>
      <c r="AL10" s="9"/>
    </row>
    <row r="11" spans="1:38" ht="17.25" customHeight="1" x14ac:dyDescent="0.4">
      <c r="B11" s="5"/>
      <c r="C11" s="5"/>
      <c r="N11" s="271" t="s">
        <v>3</v>
      </c>
      <c r="O11" s="274" t="s">
        <v>4</v>
      </c>
      <c r="P11" s="6"/>
      <c r="T11" s="158"/>
      <c r="U11" s="11"/>
      <c r="V11" s="277" t="s">
        <v>5</v>
      </c>
      <c r="W11" s="277"/>
      <c r="AH11" s="273" t="s">
        <v>3</v>
      </c>
      <c r="AI11" s="276" t="s">
        <v>4</v>
      </c>
      <c r="AJ11" s="163"/>
      <c r="AL11" s="12"/>
    </row>
    <row r="12" spans="1:38" ht="17.25" customHeight="1" x14ac:dyDescent="0.4">
      <c r="B12" s="5"/>
      <c r="C12" s="5"/>
      <c r="N12" s="272"/>
      <c r="O12" s="275"/>
      <c r="P12" s="10" t="s">
        <v>6</v>
      </c>
      <c r="T12" s="158"/>
      <c r="U12" s="11"/>
      <c r="V12" s="277"/>
      <c r="W12" s="277"/>
      <c r="AH12" s="278"/>
      <c r="AI12" s="280"/>
      <c r="AJ12" s="10" t="s">
        <v>6</v>
      </c>
      <c r="AL12" s="12"/>
    </row>
    <row r="13" spans="1:38" ht="17.25" customHeight="1" x14ac:dyDescent="0.4">
      <c r="B13" s="13"/>
      <c r="C13"/>
      <c r="N13" s="273"/>
      <c r="O13" s="276"/>
      <c r="P13" s="14"/>
      <c r="T13" s="158"/>
      <c r="U13" s="11"/>
      <c r="V13" s="13"/>
      <c r="AH13" s="278"/>
      <c r="AI13" s="280"/>
      <c r="AJ13" s="14"/>
      <c r="AL13" s="12"/>
    </row>
    <row r="14" spans="1:38" ht="19.5" thickBot="1" x14ac:dyDescent="0.45">
      <c r="B14" s="13"/>
      <c r="C14"/>
      <c r="N14" s="15" t="str">
        <f>IFERROR(N44,"")</f>
        <v/>
      </c>
      <c r="O14" s="16" t="str">
        <f>IFERROR(O44,"")</f>
        <v/>
      </c>
      <c r="P14" s="153" t="str">
        <f>IFERROR(P44,"")</f>
        <v/>
      </c>
      <c r="T14" s="158"/>
      <c r="U14" s="11"/>
      <c r="V14" s="13"/>
      <c r="AH14" s="15">
        <f>IFERROR(AH34,"")</f>
        <v>1411.077600040016</v>
      </c>
      <c r="AI14" s="16">
        <f>IFERROR(AI34,"")</f>
        <v>1429.5435924369747</v>
      </c>
      <c r="AJ14" s="153">
        <f>IFERROR(AJ34,"")</f>
        <v>18.465992396958768</v>
      </c>
      <c r="AL14" s="12"/>
    </row>
    <row r="15" spans="1:38" ht="13.5" customHeight="1" thickTop="1" x14ac:dyDescent="0.4">
      <c r="A15" s="17"/>
      <c r="B15" s="299" t="s">
        <v>7</v>
      </c>
      <c r="C15" s="301" t="s">
        <v>8</v>
      </c>
      <c r="D15" s="302"/>
      <c r="E15" s="302"/>
      <c r="S15" s="18"/>
      <c r="T15" s="158"/>
      <c r="U15" s="11"/>
      <c r="V15" s="299" t="s">
        <v>7</v>
      </c>
      <c r="W15" s="301" t="s">
        <v>8</v>
      </c>
      <c r="X15" s="302"/>
      <c r="Y15" s="302"/>
      <c r="AL15" s="12"/>
    </row>
    <row r="16" spans="1:38" ht="11.25" customHeight="1" thickBot="1" x14ac:dyDescent="0.45">
      <c r="A16" s="17"/>
      <c r="B16" s="300"/>
      <c r="C16" s="303"/>
      <c r="D16" s="303"/>
      <c r="E16" s="303"/>
      <c r="F16" s="304" t="s">
        <v>106</v>
      </c>
      <c r="G16" s="304"/>
      <c r="H16" s="304"/>
      <c r="I16" s="304"/>
      <c r="J16" s="13"/>
      <c r="K16" s="285" t="s">
        <v>77</v>
      </c>
      <c r="L16" s="285"/>
      <c r="M16" s="285"/>
      <c r="N16" s="286"/>
      <c r="O16" s="286"/>
      <c r="P16" s="286"/>
      <c r="Q16" s="285"/>
      <c r="S16" s="19"/>
      <c r="T16" s="159"/>
      <c r="U16" s="21"/>
      <c r="V16" s="300"/>
      <c r="W16" s="303"/>
      <c r="X16" s="303"/>
      <c r="Y16" s="303"/>
      <c r="Z16" s="304" t="s">
        <v>106</v>
      </c>
      <c r="AA16" s="304"/>
      <c r="AB16" s="304"/>
      <c r="AC16" s="304"/>
      <c r="AD16" s="13"/>
      <c r="AE16" s="285" t="s">
        <v>77</v>
      </c>
      <c r="AF16" s="285"/>
      <c r="AG16" s="285"/>
      <c r="AH16" s="286"/>
      <c r="AI16" s="286"/>
      <c r="AJ16" s="286"/>
      <c r="AK16" s="285"/>
      <c r="AL16" s="12"/>
    </row>
    <row r="17" spans="1:39" ht="19.5" thickTop="1" x14ac:dyDescent="0.4">
      <c r="A17" s="17"/>
      <c r="B17" s="287" t="s">
        <v>90</v>
      </c>
      <c r="C17" s="288" t="s">
        <v>10</v>
      </c>
      <c r="D17" s="289" t="s">
        <v>11</v>
      </c>
      <c r="E17" s="290"/>
      <c r="F17" s="289" t="s">
        <v>12</v>
      </c>
      <c r="G17" s="291"/>
      <c r="H17" s="291"/>
      <c r="I17" s="290"/>
      <c r="J17" s="22"/>
      <c r="K17" s="292" t="s">
        <v>13</v>
      </c>
      <c r="L17" s="293"/>
      <c r="M17" s="293"/>
      <c r="N17" s="294" t="s">
        <v>41</v>
      </c>
      <c r="O17" s="295"/>
      <c r="P17" s="296"/>
      <c r="Q17" s="297" t="s">
        <v>98</v>
      </c>
      <c r="R17" s="23"/>
      <c r="S17" s="24"/>
      <c r="T17" s="159"/>
      <c r="U17" s="21"/>
      <c r="V17" s="287" t="s">
        <v>9</v>
      </c>
      <c r="W17" s="288" t="s">
        <v>10</v>
      </c>
      <c r="X17" s="289" t="s">
        <v>11</v>
      </c>
      <c r="Y17" s="291"/>
      <c r="Z17" s="289" t="s">
        <v>12</v>
      </c>
      <c r="AA17" s="291"/>
      <c r="AB17" s="291"/>
      <c r="AC17" s="290"/>
      <c r="AD17" s="22"/>
      <c r="AE17" s="292" t="s">
        <v>13</v>
      </c>
      <c r="AF17" s="293"/>
      <c r="AG17" s="293"/>
      <c r="AH17" s="294" t="s">
        <v>41</v>
      </c>
      <c r="AI17" s="295"/>
      <c r="AJ17" s="296"/>
      <c r="AK17" s="297" t="s">
        <v>97</v>
      </c>
      <c r="AL17" s="25"/>
    </row>
    <row r="18" spans="1:39" ht="34.5" customHeight="1" x14ac:dyDescent="0.25">
      <c r="A18" s="17"/>
      <c r="B18" s="287"/>
      <c r="C18" s="287"/>
      <c r="D18" s="288" t="s">
        <v>14</v>
      </c>
      <c r="E18" s="305" t="s">
        <v>15</v>
      </c>
      <c r="F18" s="27" t="s">
        <v>16</v>
      </c>
      <c r="G18" s="289" t="s">
        <v>17</v>
      </c>
      <c r="H18" s="290"/>
      <c r="I18" s="288" t="s">
        <v>18</v>
      </c>
      <c r="J18" s="28"/>
      <c r="K18" s="288" t="s">
        <v>19</v>
      </c>
      <c r="L18" s="29" t="s">
        <v>20</v>
      </c>
      <c r="M18" s="307" t="s">
        <v>21</v>
      </c>
      <c r="N18" s="309" t="s">
        <v>87</v>
      </c>
      <c r="O18" s="30" t="s">
        <v>20</v>
      </c>
      <c r="P18" s="311" t="s">
        <v>22</v>
      </c>
      <c r="Q18" s="298"/>
      <c r="S18" s="24"/>
      <c r="T18" s="158"/>
      <c r="U18" s="21"/>
      <c r="V18" s="287"/>
      <c r="W18" s="287"/>
      <c r="X18" s="288" t="s">
        <v>14</v>
      </c>
      <c r="Y18" s="305" t="s">
        <v>23</v>
      </c>
      <c r="Z18" s="27" t="s">
        <v>16</v>
      </c>
      <c r="AA18" s="289" t="s">
        <v>17</v>
      </c>
      <c r="AB18" s="290"/>
      <c r="AC18" s="288" t="s">
        <v>18</v>
      </c>
      <c r="AD18" s="28"/>
      <c r="AE18" s="288" t="s">
        <v>19</v>
      </c>
      <c r="AF18" s="29" t="s">
        <v>20</v>
      </c>
      <c r="AG18" s="307" t="s">
        <v>21</v>
      </c>
      <c r="AH18" s="309" t="s">
        <v>87</v>
      </c>
      <c r="AI18" s="30" t="s">
        <v>20</v>
      </c>
      <c r="AJ18" s="311" t="s">
        <v>22</v>
      </c>
      <c r="AK18" s="298"/>
      <c r="AL18" s="12"/>
    </row>
    <row r="19" spans="1:39" ht="41.25" customHeight="1" thickBot="1" x14ac:dyDescent="0.45">
      <c r="A19" s="17"/>
      <c r="B19" s="287"/>
      <c r="C19" s="287"/>
      <c r="D19" s="287"/>
      <c r="E19" s="305"/>
      <c r="F19" s="167" t="s">
        <v>24</v>
      </c>
      <c r="G19" s="167" t="s">
        <v>25</v>
      </c>
      <c r="H19" s="32" t="s">
        <v>26</v>
      </c>
      <c r="I19" s="306"/>
      <c r="J19" s="28"/>
      <c r="K19" s="306"/>
      <c r="L19" s="222" t="s">
        <v>27</v>
      </c>
      <c r="M19" s="308"/>
      <c r="N19" s="310"/>
      <c r="O19" s="33" t="s">
        <v>28</v>
      </c>
      <c r="P19" s="312"/>
      <c r="Q19" s="298"/>
      <c r="S19" s="34"/>
      <c r="T19" s="158"/>
      <c r="U19" s="21"/>
      <c r="V19" s="287"/>
      <c r="W19" s="287"/>
      <c r="X19" s="287"/>
      <c r="Y19" s="305"/>
      <c r="Z19" s="26" t="s">
        <v>24</v>
      </c>
      <c r="AA19" s="26" t="s">
        <v>25</v>
      </c>
      <c r="AB19" s="32" t="s">
        <v>26</v>
      </c>
      <c r="AC19" s="306"/>
      <c r="AD19" s="28"/>
      <c r="AE19" s="306"/>
      <c r="AF19" s="26" t="s">
        <v>27</v>
      </c>
      <c r="AG19" s="308"/>
      <c r="AH19" s="310"/>
      <c r="AI19" s="33" t="s">
        <v>28</v>
      </c>
      <c r="AJ19" s="312"/>
      <c r="AK19" s="298"/>
      <c r="AL19" s="12"/>
    </row>
    <row r="20" spans="1:39" ht="19.5" thickTop="1" x14ac:dyDescent="0.4">
      <c r="A20" s="17">
        <v>1</v>
      </c>
      <c r="B20" s="200"/>
      <c r="C20" s="201"/>
      <c r="D20" s="202" t="str">
        <f t="shared" ref="D20:D22" si="0">IF(C20="04【時給制】",1,"")</f>
        <v/>
      </c>
      <c r="E20" s="203"/>
      <c r="F20" s="204"/>
      <c r="G20" s="205"/>
      <c r="H20" s="39" t="str">
        <f t="shared" ref="H20:H39" si="1">IFERROR(IF(C20="02【日給制+手当(月額)】",G20/(E20/12),""),"")</f>
        <v/>
      </c>
      <c r="I20" s="40" t="str">
        <f t="shared" ref="I20:I39" si="2">IF(B20="","",IF(E20="",(F20+G20),(F20+H20)))</f>
        <v/>
      </c>
      <c r="J20" s="41"/>
      <c r="K20" s="42" t="str">
        <f>I20</f>
        <v/>
      </c>
      <c r="L20" s="218"/>
      <c r="M20" s="43" t="str">
        <f>IFERROR(L20-K20,"")</f>
        <v/>
      </c>
      <c r="N20" s="44" t="str">
        <f t="shared" ref="N20:N39" si="3">IFERROR(K20/D20,"")</f>
        <v/>
      </c>
      <c r="O20" s="45" t="str">
        <f t="shared" ref="O20:O39" si="4">IFERROR(L20/D20,"")</f>
        <v/>
      </c>
      <c r="P20" s="46" t="str">
        <f>IFERROR(O20-N20,"")</f>
        <v/>
      </c>
      <c r="Q20" s="47" t="str">
        <f t="shared" ref="Q20:Q39" si="5">IF(O20="","",IF(OR(N20&lt;948,IF($Q$9="",O20&lt;948,O20&lt;$Q$9)),"最低賃金を下回っています。","○"))</f>
        <v/>
      </c>
      <c r="S20" s="34"/>
      <c r="T20" s="158"/>
      <c r="U20" s="21">
        <v>1</v>
      </c>
      <c r="V20" s="186">
        <v>10005</v>
      </c>
      <c r="W20" s="169" t="s">
        <v>30</v>
      </c>
      <c r="X20" s="170">
        <v>160</v>
      </c>
      <c r="Y20" s="171"/>
      <c r="Z20" s="172">
        <v>320000</v>
      </c>
      <c r="AA20" s="173">
        <v>15000</v>
      </c>
      <c r="AB20" s="39" t="str">
        <f>IFERROR(IF(W20="02【日給制+手当(月額)】",AA20/(Y20/12),""),"")</f>
        <v/>
      </c>
      <c r="AC20" s="40">
        <f t="shared" ref="AC20:AC29" si="6">IF(V20="","",IF(Y20="",(Z20+AA20),(Z20+AB20)))</f>
        <v>335000</v>
      </c>
      <c r="AD20" s="41"/>
      <c r="AE20" s="42">
        <f>AC20</f>
        <v>335000</v>
      </c>
      <c r="AF20" s="182">
        <v>336000</v>
      </c>
      <c r="AG20" s="43">
        <f>AF20-AE20</f>
        <v>1000</v>
      </c>
      <c r="AH20" s="44">
        <f t="shared" ref="AH20:AH29" si="7">IFERROR(AE20/X20,"")</f>
        <v>2093.75</v>
      </c>
      <c r="AI20" s="45">
        <f t="shared" ref="AI20:AI29" si="8">IFERROR(AF20/X20,"")</f>
        <v>2100</v>
      </c>
      <c r="AJ20" s="46">
        <f>IFERROR(AI20-AH20,"")</f>
        <v>6.25</v>
      </c>
      <c r="AK20" s="47" t="str">
        <f>IF(AI20="","",IF(OR(AH20&lt;948,IF($AK$5="",AI20&lt;948,AI20&lt;$AK$5)),"最低賃金を下回っています。","○"))</f>
        <v>○</v>
      </c>
      <c r="AL20" s="12"/>
    </row>
    <row r="21" spans="1:39" x14ac:dyDescent="0.4">
      <c r="A21" s="17">
        <f t="shared" ref="A21:A39" si="9">A20+1</f>
        <v>2</v>
      </c>
      <c r="B21" s="206"/>
      <c r="C21" s="207"/>
      <c r="D21" s="208" t="str">
        <f t="shared" si="0"/>
        <v/>
      </c>
      <c r="E21" s="209"/>
      <c r="F21" s="210"/>
      <c r="G21" s="211"/>
      <c r="H21" s="39" t="str">
        <f t="shared" si="1"/>
        <v/>
      </c>
      <c r="I21" s="40" t="str">
        <f t="shared" si="2"/>
        <v/>
      </c>
      <c r="J21" s="41"/>
      <c r="K21" s="42" t="str">
        <f t="shared" ref="K21:K39" si="10">I21</f>
        <v/>
      </c>
      <c r="L21" s="219"/>
      <c r="M21" s="43" t="str">
        <f t="shared" ref="M21:M39" si="11">IFERROR(L21-K21,"")</f>
        <v/>
      </c>
      <c r="N21" s="44" t="str">
        <f t="shared" si="3"/>
        <v/>
      </c>
      <c r="O21" s="45" t="str">
        <f t="shared" si="4"/>
        <v/>
      </c>
      <c r="P21" s="46" t="str">
        <f t="shared" ref="P21:P40" si="12">IFERROR(O21-N21,"")</f>
        <v/>
      </c>
      <c r="Q21" s="47" t="str">
        <f t="shared" si="5"/>
        <v/>
      </c>
      <c r="S21" s="34"/>
      <c r="T21" s="158"/>
      <c r="U21" s="21">
        <f t="shared" ref="U21:U28" si="13">U20+1</f>
        <v>2</v>
      </c>
      <c r="V21" s="174">
        <v>10006</v>
      </c>
      <c r="W21" s="51" t="s">
        <v>29</v>
      </c>
      <c r="X21" s="52">
        <v>160</v>
      </c>
      <c r="Y21" s="53"/>
      <c r="Z21" s="40">
        <v>310000</v>
      </c>
      <c r="AA21" s="187">
        <v>10000</v>
      </c>
      <c r="AB21" s="39" t="str">
        <f t="shared" ref="AB21:AB29" si="14">IFERROR(IF(W21="02【日給制+手当(月額)】",AA21/(Y21/12),""),"")</f>
        <v/>
      </c>
      <c r="AC21" s="40">
        <f t="shared" si="6"/>
        <v>320000</v>
      </c>
      <c r="AD21" s="41"/>
      <c r="AE21" s="42">
        <f t="shared" ref="AE21:AE29" si="15">AC21</f>
        <v>320000</v>
      </c>
      <c r="AF21" s="183">
        <v>322000</v>
      </c>
      <c r="AG21" s="43">
        <f t="shared" ref="AG21:AG29" si="16">AF21-AE21</f>
        <v>2000</v>
      </c>
      <c r="AH21" s="44">
        <f t="shared" si="7"/>
        <v>2000</v>
      </c>
      <c r="AI21" s="45">
        <f t="shared" si="8"/>
        <v>2012.5</v>
      </c>
      <c r="AJ21" s="46">
        <f t="shared" ref="AJ21:AJ30" si="17">IFERROR(AI21-AH21,"")</f>
        <v>12.5</v>
      </c>
      <c r="AK21" s="47" t="str">
        <f t="shared" ref="AK21:AK29" si="18">IF(AI21="","",IF(OR(AH21&lt;948,IF($AK$5="",AI21&lt;948,AI21&lt;$AK$5)),"最低賃金を下回っています。","○"))</f>
        <v>○</v>
      </c>
      <c r="AL21" s="12"/>
    </row>
    <row r="22" spans="1:39" s="23" customFormat="1" x14ac:dyDescent="0.4">
      <c r="A22" s="17">
        <f t="shared" si="9"/>
        <v>3</v>
      </c>
      <c r="B22" s="206"/>
      <c r="C22" s="207"/>
      <c r="D22" s="208" t="str">
        <f t="shared" si="0"/>
        <v/>
      </c>
      <c r="E22" s="209"/>
      <c r="F22" s="210"/>
      <c r="G22" s="211"/>
      <c r="H22" s="39" t="str">
        <f t="shared" si="1"/>
        <v/>
      </c>
      <c r="I22" s="40" t="str">
        <f t="shared" si="2"/>
        <v/>
      </c>
      <c r="J22" s="41"/>
      <c r="K22" s="42" t="str">
        <f t="shared" si="10"/>
        <v/>
      </c>
      <c r="L22" s="219"/>
      <c r="M22" s="43" t="str">
        <f t="shared" si="11"/>
        <v/>
      </c>
      <c r="N22" s="44" t="str">
        <f t="shared" si="3"/>
        <v/>
      </c>
      <c r="O22" s="45" t="str">
        <f t="shared" si="4"/>
        <v/>
      </c>
      <c r="P22" s="46" t="str">
        <f t="shared" si="12"/>
        <v/>
      </c>
      <c r="Q22" s="47" t="str">
        <f t="shared" si="5"/>
        <v/>
      </c>
      <c r="R22"/>
      <c r="S22" s="34"/>
      <c r="T22" s="158"/>
      <c r="U22" s="21">
        <f t="shared" si="13"/>
        <v>3</v>
      </c>
      <c r="V22" s="174">
        <v>10008</v>
      </c>
      <c r="W22" s="51" t="s">
        <v>29</v>
      </c>
      <c r="X22" s="52">
        <v>160</v>
      </c>
      <c r="Y22" s="53"/>
      <c r="Z22" s="40">
        <v>280000</v>
      </c>
      <c r="AA22" s="187"/>
      <c r="AB22" s="39" t="str">
        <f t="shared" si="14"/>
        <v/>
      </c>
      <c r="AC22" s="40">
        <f t="shared" si="6"/>
        <v>280000</v>
      </c>
      <c r="AD22" s="41"/>
      <c r="AE22" s="42">
        <f t="shared" si="15"/>
        <v>280000</v>
      </c>
      <c r="AF22" s="183">
        <v>282000</v>
      </c>
      <c r="AG22" s="43">
        <f t="shared" si="16"/>
        <v>2000</v>
      </c>
      <c r="AH22" s="44">
        <f t="shared" si="7"/>
        <v>1750</v>
      </c>
      <c r="AI22" s="45">
        <f t="shared" si="8"/>
        <v>1762.5</v>
      </c>
      <c r="AJ22" s="46">
        <f t="shared" si="17"/>
        <v>12.5</v>
      </c>
      <c r="AK22" s="47" t="str">
        <f t="shared" si="18"/>
        <v>○</v>
      </c>
      <c r="AL22" s="12"/>
      <c r="AM22"/>
    </row>
    <row r="23" spans="1:39" x14ac:dyDescent="0.4">
      <c r="A23" s="17">
        <f t="shared" si="9"/>
        <v>4</v>
      </c>
      <c r="B23" s="206"/>
      <c r="C23" s="207"/>
      <c r="D23" s="208" t="str">
        <f t="shared" ref="D23:D24" si="19">IF(C23="04【時給制】",1,"")</f>
        <v/>
      </c>
      <c r="E23" s="209"/>
      <c r="F23" s="210"/>
      <c r="G23" s="211"/>
      <c r="H23" s="39" t="str">
        <f t="shared" si="1"/>
        <v/>
      </c>
      <c r="I23" s="40" t="str">
        <f t="shared" si="2"/>
        <v/>
      </c>
      <c r="J23" s="41"/>
      <c r="K23" s="42" t="str">
        <f t="shared" si="10"/>
        <v/>
      </c>
      <c r="L23" s="219"/>
      <c r="M23" s="43" t="str">
        <f t="shared" si="11"/>
        <v/>
      </c>
      <c r="N23" s="44" t="str">
        <f t="shared" si="3"/>
        <v/>
      </c>
      <c r="O23" s="45" t="str">
        <f t="shared" si="4"/>
        <v/>
      </c>
      <c r="P23" s="46" t="str">
        <f t="shared" si="12"/>
        <v/>
      </c>
      <c r="Q23" s="47" t="str">
        <f t="shared" si="5"/>
        <v/>
      </c>
      <c r="S23" s="34"/>
      <c r="T23" s="158"/>
      <c r="U23" s="21">
        <f t="shared" si="13"/>
        <v>4</v>
      </c>
      <c r="V23" s="174">
        <v>10010</v>
      </c>
      <c r="W23" s="51" t="s">
        <v>29</v>
      </c>
      <c r="X23" s="52">
        <v>160</v>
      </c>
      <c r="Y23" s="53"/>
      <c r="Z23" s="40">
        <v>260000</v>
      </c>
      <c r="AA23" s="187">
        <v>1000</v>
      </c>
      <c r="AB23" s="39" t="str">
        <f t="shared" si="14"/>
        <v/>
      </c>
      <c r="AC23" s="40">
        <f t="shared" si="6"/>
        <v>261000</v>
      </c>
      <c r="AD23" s="41"/>
      <c r="AE23" s="42">
        <f t="shared" si="15"/>
        <v>261000</v>
      </c>
      <c r="AF23" s="183">
        <v>263000</v>
      </c>
      <c r="AG23" s="43">
        <f t="shared" si="16"/>
        <v>2000</v>
      </c>
      <c r="AH23" s="44">
        <f t="shared" si="7"/>
        <v>1631.25</v>
      </c>
      <c r="AI23" s="45">
        <f t="shared" si="8"/>
        <v>1643.75</v>
      </c>
      <c r="AJ23" s="46">
        <f t="shared" si="17"/>
        <v>12.5</v>
      </c>
      <c r="AK23" s="47" t="str">
        <f t="shared" si="18"/>
        <v>○</v>
      </c>
      <c r="AL23" s="12"/>
      <c r="AM23" s="23"/>
    </row>
    <row r="24" spans="1:39" x14ac:dyDescent="0.4">
      <c r="A24" s="17">
        <f t="shared" si="9"/>
        <v>5</v>
      </c>
      <c r="B24" s="206"/>
      <c r="C24" s="207"/>
      <c r="D24" s="208" t="str">
        <f t="shared" si="19"/>
        <v/>
      </c>
      <c r="E24" s="209"/>
      <c r="F24" s="210"/>
      <c r="G24" s="211"/>
      <c r="H24" s="39" t="str">
        <f t="shared" si="1"/>
        <v/>
      </c>
      <c r="I24" s="40" t="str">
        <f t="shared" si="2"/>
        <v/>
      </c>
      <c r="J24" s="41"/>
      <c r="K24" s="42" t="str">
        <f t="shared" si="10"/>
        <v/>
      </c>
      <c r="L24" s="219"/>
      <c r="M24" s="43" t="str">
        <f t="shared" si="11"/>
        <v/>
      </c>
      <c r="N24" s="44" t="str">
        <f t="shared" si="3"/>
        <v/>
      </c>
      <c r="O24" s="45" t="str">
        <f t="shared" si="4"/>
        <v/>
      </c>
      <c r="P24" s="46" t="str">
        <f t="shared" si="12"/>
        <v/>
      </c>
      <c r="Q24" s="47" t="str">
        <f t="shared" si="5"/>
        <v/>
      </c>
      <c r="S24" s="34"/>
      <c r="T24" s="160"/>
      <c r="U24" s="21">
        <f t="shared" si="13"/>
        <v>5</v>
      </c>
      <c r="V24" s="174">
        <v>20015</v>
      </c>
      <c r="W24" s="51" t="s">
        <v>33</v>
      </c>
      <c r="X24" s="52">
        <v>8</v>
      </c>
      <c r="Y24" s="53">
        <v>160</v>
      </c>
      <c r="Z24" s="40">
        <v>8000</v>
      </c>
      <c r="AA24" s="187">
        <v>5000</v>
      </c>
      <c r="AB24" s="39">
        <f t="shared" si="14"/>
        <v>375</v>
      </c>
      <c r="AC24" s="40">
        <f t="shared" si="6"/>
        <v>8375</v>
      </c>
      <c r="AD24" s="41"/>
      <c r="AE24" s="42">
        <f t="shared" si="15"/>
        <v>8375</v>
      </c>
      <c r="AF24" s="183">
        <v>8475</v>
      </c>
      <c r="AG24" s="43">
        <f t="shared" si="16"/>
        <v>100</v>
      </c>
      <c r="AH24" s="44">
        <f t="shared" si="7"/>
        <v>1046.875</v>
      </c>
      <c r="AI24" s="45">
        <f t="shared" si="8"/>
        <v>1059.375</v>
      </c>
      <c r="AJ24" s="46">
        <f t="shared" si="17"/>
        <v>12.5</v>
      </c>
      <c r="AK24" s="47" t="str">
        <f t="shared" si="18"/>
        <v>○</v>
      </c>
      <c r="AL24" s="12"/>
    </row>
    <row r="25" spans="1:39" x14ac:dyDescent="0.4">
      <c r="A25" s="17">
        <f t="shared" si="9"/>
        <v>6</v>
      </c>
      <c r="B25" s="206"/>
      <c r="C25" s="207"/>
      <c r="D25" s="208" t="str">
        <f>IF(C25="04【時給制】",1,"")</f>
        <v/>
      </c>
      <c r="E25" s="209"/>
      <c r="F25" s="210"/>
      <c r="G25" s="211"/>
      <c r="H25" s="39" t="str">
        <f t="shared" si="1"/>
        <v/>
      </c>
      <c r="I25" s="40" t="str">
        <f t="shared" si="2"/>
        <v/>
      </c>
      <c r="J25" s="41"/>
      <c r="K25" s="42" t="str">
        <f t="shared" si="10"/>
        <v/>
      </c>
      <c r="L25" s="219"/>
      <c r="M25" s="43" t="str">
        <f t="shared" si="11"/>
        <v/>
      </c>
      <c r="N25" s="44" t="str">
        <f t="shared" si="3"/>
        <v/>
      </c>
      <c r="O25" s="45" t="str">
        <f t="shared" si="4"/>
        <v/>
      </c>
      <c r="P25" s="46" t="str">
        <f t="shared" si="12"/>
        <v/>
      </c>
      <c r="Q25" s="47" t="str">
        <f t="shared" si="5"/>
        <v/>
      </c>
      <c r="S25" s="34"/>
      <c r="T25" s="161"/>
      <c r="U25" s="21">
        <f t="shared" si="13"/>
        <v>6</v>
      </c>
      <c r="V25" s="174">
        <v>20017</v>
      </c>
      <c r="W25" s="51" t="s">
        <v>33</v>
      </c>
      <c r="X25" s="52">
        <v>7</v>
      </c>
      <c r="Y25" s="53">
        <v>140</v>
      </c>
      <c r="Z25" s="40">
        <v>6400</v>
      </c>
      <c r="AA25" s="187">
        <v>2000</v>
      </c>
      <c r="AB25" s="39">
        <f t="shared" si="14"/>
        <v>171.42857142857144</v>
      </c>
      <c r="AC25" s="40">
        <f t="shared" si="6"/>
        <v>6571.4285714285716</v>
      </c>
      <c r="AD25" s="41"/>
      <c r="AE25" s="42">
        <f t="shared" si="15"/>
        <v>6571.4285714285716</v>
      </c>
      <c r="AF25" s="183">
        <v>6800</v>
      </c>
      <c r="AG25" s="43">
        <f t="shared" si="16"/>
        <v>228.57142857142844</v>
      </c>
      <c r="AH25" s="44">
        <f t="shared" si="7"/>
        <v>938.77551020408168</v>
      </c>
      <c r="AI25" s="45">
        <f t="shared" si="8"/>
        <v>971.42857142857144</v>
      </c>
      <c r="AJ25" s="46">
        <f t="shared" si="17"/>
        <v>32.653061224489761</v>
      </c>
      <c r="AK25" s="47" t="str">
        <f t="shared" si="18"/>
        <v>最低賃金を下回っています。</v>
      </c>
      <c r="AL25" s="12"/>
    </row>
    <row r="26" spans="1:39" x14ac:dyDescent="0.4">
      <c r="A26" s="17">
        <f t="shared" si="9"/>
        <v>7</v>
      </c>
      <c r="B26" s="206"/>
      <c r="C26" s="207"/>
      <c r="D26" s="208" t="str">
        <f t="shared" ref="D26:D39" si="20">IF(C26="04【時給制】",1,"")</f>
        <v/>
      </c>
      <c r="E26" s="209"/>
      <c r="F26" s="210"/>
      <c r="G26" s="211"/>
      <c r="H26" s="39" t="str">
        <f t="shared" si="1"/>
        <v/>
      </c>
      <c r="I26" s="40" t="str">
        <f t="shared" si="2"/>
        <v/>
      </c>
      <c r="J26" s="41"/>
      <c r="K26" s="42" t="str">
        <f t="shared" si="10"/>
        <v/>
      </c>
      <c r="L26" s="219"/>
      <c r="M26" s="43" t="str">
        <f t="shared" si="11"/>
        <v/>
      </c>
      <c r="N26" s="44" t="str">
        <f t="shared" si="3"/>
        <v/>
      </c>
      <c r="O26" s="45" t="str">
        <f t="shared" si="4"/>
        <v/>
      </c>
      <c r="P26" s="46" t="str">
        <f t="shared" si="12"/>
        <v/>
      </c>
      <c r="Q26" s="47" t="str">
        <f t="shared" si="5"/>
        <v/>
      </c>
      <c r="S26" s="34"/>
      <c r="T26" s="162"/>
      <c r="U26" s="21">
        <f t="shared" si="13"/>
        <v>7</v>
      </c>
      <c r="V26" s="188">
        <v>20022</v>
      </c>
      <c r="W26" s="51" t="s">
        <v>32</v>
      </c>
      <c r="X26" s="52">
        <v>5</v>
      </c>
      <c r="Y26" s="53"/>
      <c r="Z26" s="40">
        <v>5000</v>
      </c>
      <c r="AA26" s="187"/>
      <c r="AB26" s="39" t="str">
        <f t="shared" si="14"/>
        <v/>
      </c>
      <c r="AC26" s="40">
        <f t="shared" si="6"/>
        <v>5000</v>
      </c>
      <c r="AD26" s="41"/>
      <c r="AE26" s="42">
        <f t="shared" si="15"/>
        <v>5000</v>
      </c>
      <c r="AF26" s="183">
        <v>5100</v>
      </c>
      <c r="AG26" s="43">
        <f t="shared" si="16"/>
        <v>100</v>
      </c>
      <c r="AH26" s="44">
        <f t="shared" si="7"/>
        <v>1000</v>
      </c>
      <c r="AI26" s="45">
        <f t="shared" si="8"/>
        <v>1020</v>
      </c>
      <c r="AJ26" s="46">
        <f t="shared" si="17"/>
        <v>20</v>
      </c>
      <c r="AK26" s="47" t="str">
        <f t="shared" si="18"/>
        <v>○</v>
      </c>
      <c r="AL26" s="12"/>
    </row>
    <row r="27" spans="1:39" x14ac:dyDescent="0.4">
      <c r="A27" s="17">
        <f t="shared" si="9"/>
        <v>8</v>
      </c>
      <c r="B27" s="206"/>
      <c r="C27" s="207"/>
      <c r="D27" s="208" t="str">
        <f t="shared" si="20"/>
        <v/>
      </c>
      <c r="E27" s="209"/>
      <c r="F27" s="210"/>
      <c r="G27" s="211"/>
      <c r="H27" s="39" t="str">
        <f t="shared" si="1"/>
        <v/>
      </c>
      <c r="I27" s="40" t="str">
        <f t="shared" si="2"/>
        <v/>
      </c>
      <c r="J27" s="41"/>
      <c r="K27" s="42" t="str">
        <f t="shared" si="10"/>
        <v/>
      </c>
      <c r="L27" s="219"/>
      <c r="M27" s="43" t="str">
        <f t="shared" si="11"/>
        <v/>
      </c>
      <c r="N27" s="44" t="str">
        <f t="shared" si="3"/>
        <v/>
      </c>
      <c r="O27" s="45" t="str">
        <f t="shared" si="4"/>
        <v/>
      </c>
      <c r="P27" s="46" t="str">
        <f t="shared" si="12"/>
        <v/>
      </c>
      <c r="Q27" s="47" t="str">
        <f t="shared" si="5"/>
        <v/>
      </c>
      <c r="S27" s="34"/>
      <c r="T27" s="162"/>
      <c r="U27" s="21">
        <f t="shared" si="13"/>
        <v>8</v>
      </c>
      <c r="V27" s="188" t="s">
        <v>34</v>
      </c>
      <c r="W27" s="51" t="s">
        <v>35</v>
      </c>
      <c r="X27" s="52">
        <f>IF(W27="04【時給制】",1,"")</f>
        <v>1</v>
      </c>
      <c r="Y27" s="53"/>
      <c r="Z27" s="40">
        <v>980</v>
      </c>
      <c r="AA27" s="189"/>
      <c r="AB27" s="39" t="str">
        <f t="shared" si="14"/>
        <v/>
      </c>
      <c r="AC27" s="40">
        <f t="shared" si="6"/>
        <v>980</v>
      </c>
      <c r="AD27" s="41"/>
      <c r="AE27" s="42">
        <f t="shared" si="15"/>
        <v>980</v>
      </c>
      <c r="AF27" s="192">
        <v>1000</v>
      </c>
      <c r="AG27" s="60">
        <f t="shared" si="16"/>
        <v>20</v>
      </c>
      <c r="AH27" s="44">
        <f t="shared" si="7"/>
        <v>980</v>
      </c>
      <c r="AI27" s="45">
        <f t="shared" si="8"/>
        <v>1000</v>
      </c>
      <c r="AJ27" s="46">
        <f t="shared" si="17"/>
        <v>20</v>
      </c>
      <c r="AK27" s="47" t="str">
        <f t="shared" si="18"/>
        <v>○</v>
      </c>
      <c r="AL27" s="12"/>
    </row>
    <row r="28" spans="1:39" x14ac:dyDescent="0.4">
      <c r="A28" s="17">
        <f t="shared" si="9"/>
        <v>9</v>
      </c>
      <c r="B28" s="206"/>
      <c r="C28" s="207"/>
      <c r="D28" s="208" t="str">
        <f t="shared" si="20"/>
        <v/>
      </c>
      <c r="E28" s="209"/>
      <c r="F28" s="210"/>
      <c r="G28" s="211"/>
      <c r="H28" s="39" t="str">
        <f t="shared" si="1"/>
        <v/>
      </c>
      <c r="I28" s="40" t="str">
        <f t="shared" si="2"/>
        <v/>
      </c>
      <c r="J28" s="41"/>
      <c r="K28" s="42" t="str">
        <f t="shared" si="10"/>
        <v/>
      </c>
      <c r="L28" s="219"/>
      <c r="M28" s="43" t="str">
        <f t="shared" si="11"/>
        <v/>
      </c>
      <c r="N28" s="44" t="str">
        <f t="shared" si="3"/>
        <v/>
      </c>
      <c r="O28" s="45" t="str">
        <f t="shared" si="4"/>
        <v/>
      </c>
      <c r="P28" s="46" t="str">
        <f t="shared" si="12"/>
        <v/>
      </c>
      <c r="Q28" s="47" t="str">
        <f t="shared" si="5"/>
        <v/>
      </c>
      <c r="S28" s="34"/>
      <c r="T28" s="162"/>
      <c r="U28" s="21">
        <f t="shared" si="13"/>
        <v>9</v>
      </c>
      <c r="V28" s="190" t="s">
        <v>36</v>
      </c>
      <c r="W28" s="62" t="s">
        <v>37</v>
      </c>
      <c r="X28" s="52">
        <v>150</v>
      </c>
      <c r="Y28" s="53"/>
      <c r="Z28" s="63">
        <v>250000</v>
      </c>
      <c r="AA28" s="187"/>
      <c r="AB28" s="39" t="str">
        <f t="shared" si="14"/>
        <v/>
      </c>
      <c r="AC28" s="40">
        <f t="shared" si="6"/>
        <v>250000</v>
      </c>
      <c r="AD28" s="41"/>
      <c r="AE28" s="42">
        <f t="shared" si="15"/>
        <v>250000</v>
      </c>
      <c r="AF28" s="183">
        <v>258000</v>
      </c>
      <c r="AG28" s="43">
        <f t="shared" si="16"/>
        <v>8000</v>
      </c>
      <c r="AH28" s="44">
        <f t="shared" si="7"/>
        <v>1666.6666666666667</v>
      </c>
      <c r="AI28" s="45">
        <f t="shared" si="8"/>
        <v>1720</v>
      </c>
      <c r="AJ28" s="46">
        <f t="shared" si="17"/>
        <v>53.333333333333258</v>
      </c>
      <c r="AK28" s="47" t="str">
        <f t="shared" si="18"/>
        <v>○</v>
      </c>
      <c r="AL28" s="12"/>
    </row>
    <row r="29" spans="1:39" ht="19.5" thickBot="1" x14ac:dyDescent="0.45">
      <c r="A29" s="17">
        <f t="shared" si="9"/>
        <v>10</v>
      </c>
      <c r="B29" s="206"/>
      <c r="C29" s="207"/>
      <c r="D29" s="208" t="str">
        <f t="shared" si="20"/>
        <v/>
      </c>
      <c r="E29" s="209"/>
      <c r="F29" s="210"/>
      <c r="G29" s="211"/>
      <c r="H29" s="39" t="str">
        <f t="shared" si="1"/>
        <v/>
      </c>
      <c r="I29" s="40" t="str">
        <f t="shared" si="2"/>
        <v/>
      </c>
      <c r="J29" s="41"/>
      <c r="K29" s="42" t="str">
        <f t="shared" si="10"/>
        <v/>
      </c>
      <c r="L29" s="219"/>
      <c r="M29" s="43" t="str">
        <f t="shared" si="11"/>
        <v/>
      </c>
      <c r="N29" s="44" t="str">
        <f t="shared" si="3"/>
        <v/>
      </c>
      <c r="O29" s="45" t="str">
        <f t="shared" si="4"/>
        <v/>
      </c>
      <c r="P29" s="46" t="str">
        <f t="shared" si="12"/>
        <v/>
      </c>
      <c r="Q29" s="47" t="str">
        <f t="shared" si="5"/>
        <v/>
      </c>
      <c r="S29" s="34"/>
      <c r="T29" s="162"/>
      <c r="U29" s="21">
        <v>10</v>
      </c>
      <c r="V29" s="191" t="s">
        <v>38</v>
      </c>
      <c r="W29" s="175" t="s">
        <v>39</v>
      </c>
      <c r="X29" s="176">
        <v>170</v>
      </c>
      <c r="Y29" s="177"/>
      <c r="Z29" s="178">
        <v>170588</v>
      </c>
      <c r="AA29" s="179"/>
      <c r="AB29" s="185" t="str">
        <f t="shared" si="14"/>
        <v/>
      </c>
      <c r="AC29" s="71">
        <f t="shared" si="6"/>
        <v>170588</v>
      </c>
      <c r="AD29" s="41"/>
      <c r="AE29" s="128">
        <f t="shared" si="15"/>
        <v>170588</v>
      </c>
      <c r="AF29" s="184">
        <v>171000</v>
      </c>
      <c r="AG29" s="129">
        <f t="shared" si="16"/>
        <v>412</v>
      </c>
      <c r="AH29" s="155">
        <f t="shared" si="7"/>
        <v>1003.4588235294118</v>
      </c>
      <c r="AI29" s="45">
        <f t="shared" si="8"/>
        <v>1005.8823529411765</v>
      </c>
      <c r="AJ29" s="74">
        <f t="shared" si="17"/>
        <v>2.4235294117646617</v>
      </c>
      <c r="AK29" s="75" t="str">
        <f t="shared" si="18"/>
        <v>○</v>
      </c>
      <c r="AL29" s="12"/>
    </row>
    <row r="30" spans="1:39" ht="19.5" thickTop="1" x14ac:dyDescent="0.4">
      <c r="A30" s="17">
        <f t="shared" si="9"/>
        <v>11</v>
      </c>
      <c r="B30" s="206"/>
      <c r="C30" s="207"/>
      <c r="D30" s="208" t="str">
        <f t="shared" si="20"/>
        <v/>
      </c>
      <c r="E30" s="209"/>
      <c r="F30" s="210"/>
      <c r="G30" s="211"/>
      <c r="H30" s="39" t="str">
        <f t="shared" si="1"/>
        <v/>
      </c>
      <c r="I30" s="40" t="str">
        <f t="shared" si="2"/>
        <v/>
      </c>
      <c r="J30" s="41"/>
      <c r="K30" s="42" t="str">
        <f t="shared" si="10"/>
        <v/>
      </c>
      <c r="L30" s="219"/>
      <c r="M30" s="43" t="str">
        <f t="shared" si="11"/>
        <v/>
      </c>
      <c r="N30" s="44" t="str">
        <f t="shared" si="3"/>
        <v/>
      </c>
      <c r="O30" s="45" t="str">
        <f t="shared" si="4"/>
        <v/>
      </c>
      <c r="P30" s="46" t="str">
        <f t="shared" si="12"/>
        <v/>
      </c>
      <c r="Q30" s="47" t="str">
        <f t="shared" si="5"/>
        <v/>
      </c>
      <c r="S30" s="34"/>
      <c r="T30" s="162"/>
      <c r="U30" s="21"/>
      <c r="V30" s="76">
        <f>COUNTA(V20:V29)</f>
        <v>10</v>
      </c>
      <c r="W30" s="77"/>
      <c r="X30" s="78"/>
      <c r="Y30" s="78"/>
      <c r="Z30" s="78"/>
      <c r="AA30" s="78"/>
      <c r="AB30" s="79"/>
      <c r="AC30" s="78"/>
      <c r="AD30" s="17"/>
      <c r="AE30" s="79"/>
      <c r="AF30" s="79"/>
      <c r="AG30" s="80"/>
      <c r="AH30" s="81">
        <f>SUM(AH20:AH29)/V30</f>
        <v>1411.077600040016</v>
      </c>
      <c r="AI30" s="156">
        <f>SUM(AI20:AI29)/V30</f>
        <v>1429.5435924369747</v>
      </c>
      <c r="AJ30" s="166">
        <f t="shared" si="17"/>
        <v>18.465992396958654</v>
      </c>
      <c r="AK30" s="84"/>
      <c r="AL30" s="12"/>
    </row>
    <row r="31" spans="1:39" x14ac:dyDescent="0.4">
      <c r="A31" s="17">
        <f t="shared" si="9"/>
        <v>12</v>
      </c>
      <c r="B31" s="206"/>
      <c r="C31" s="207"/>
      <c r="D31" s="208" t="str">
        <f t="shared" si="20"/>
        <v/>
      </c>
      <c r="E31" s="209"/>
      <c r="F31" s="210"/>
      <c r="G31" s="211"/>
      <c r="H31" s="39" t="str">
        <f t="shared" si="1"/>
        <v/>
      </c>
      <c r="I31" s="40" t="str">
        <f t="shared" si="2"/>
        <v/>
      </c>
      <c r="J31" s="41"/>
      <c r="K31" s="42" t="str">
        <f t="shared" si="10"/>
        <v/>
      </c>
      <c r="L31" s="219"/>
      <c r="M31" s="43" t="str">
        <f t="shared" si="11"/>
        <v/>
      </c>
      <c r="N31" s="44" t="str">
        <f t="shared" si="3"/>
        <v/>
      </c>
      <c r="O31" s="45" t="str">
        <f t="shared" si="4"/>
        <v/>
      </c>
      <c r="P31" s="46" t="str">
        <f t="shared" si="12"/>
        <v/>
      </c>
      <c r="Q31" s="47" t="str">
        <f t="shared" si="5"/>
        <v/>
      </c>
      <c r="S31" s="34"/>
      <c r="T31" s="162"/>
      <c r="U31" s="21"/>
      <c r="V31" s="17"/>
      <c r="W31" s="85"/>
      <c r="X31" s="17"/>
      <c r="Y31" s="17"/>
      <c r="Z31" s="17"/>
      <c r="AA31" s="17"/>
      <c r="AB31" s="17"/>
      <c r="AC31" s="17"/>
      <c r="AD31" s="17"/>
      <c r="AE31" s="86"/>
      <c r="AF31" s="86"/>
      <c r="AG31" s="86"/>
      <c r="AH31" s="315" t="s">
        <v>3</v>
      </c>
      <c r="AI31" s="318" t="s">
        <v>4</v>
      </c>
      <c r="AJ31" s="87"/>
      <c r="AK31" s="313"/>
      <c r="AL31" s="12"/>
    </row>
    <row r="32" spans="1:39" x14ac:dyDescent="0.4">
      <c r="A32" s="17">
        <f t="shared" si="9"/>
        <v>13</v>
      </c>
      <c r="B32" s="206"/>
      <c r="C32" s="207"/>
      <c r="D32" s="208" t="str">
        <f t="shared" si="20"/>
        <v/>
      </c>
      <c r="E32" s="209"/>
      <c r="F32" s="210"/>
      <c r="G32" s="211"/>
      <c r="H32" s="39" t="str">
        <f t="shared" si="1"/>
        <v/>
      </c>
      <c r="I32" s="40" t="str">
        <f t="shared" si="2"/>
        <v/>
      </c>
      <c r="J32" s="41"/>
      <c r="K32" s="42" t="str">
        <f t="shared" si="10"/>
        <v/>
      </c>
      <c r="L32" s="219"/>
      <c r="M32" s="43" t="str">
        <f t="shared" si="11"/>
        <v/>
      </c>
      <c r="N32" s="44" t="str">
        <f t="shared" si="3"/>
        <v/>
      </c>
      <c r="O32" s="45" t="str">
        <f t="shared" si="4"/>
        <v/>
      </c>
      <c r="P32" s="46" t="str">
        <f t="shared" si="12"/>
        <v/>
      </c>
      <c r="Q32" s="47" t="str">
        <f t="shared" si="5"/>
        <v/>
      </c>
      <c r="S32" s="34"/>
      <c r="T32" s="162"/>
      <c r="U32" s="21"/>
      <c r="V32" s="17"/>
      <c r="W32" s="88" t="s">
        <v>40</v>
      </c>
      <c r="X32" s="17"/>
      <c r="Y32" s="17"/>
      <c r="Z32" s="17"/>
      <c r="AA32" s="17"/>
      <c r="AB32" s="17"/>
      <c r="AC32" s="17"/>
      <c r="AD32" s="17"/>
      <c r="AE32" s="86"/>
      <c r="AF32" s="86"/>
      <c r="AG32" s="86"/>
      <c r="AH32" s="316"/>
      <c r="AI32" s="319"/>
      <c r="AJ32" s="89" t="s">
        <v>6</v>
      </c>
      <c r="AK32" s="314"/>
      <c r="AL32" s="12"/>
    </row>
    <row r="33" spans="1:38" x14ac:dyDescent="0.4">
      <c r="A33" s="17">
        <f t="shared" si="9"/>
        <v>14</v>
      </c>
      <c r="B33" s="206"/>
      <c r="C33" s="207"/>
      <c r="D33" s="208" t="str">
        <f t="shared" si="20"/>
        <v/>
      </c>
      <c r="E33" s="209"/>
      <c r="F33" s="210"/>
      <c r="G33" s="211"/>
      <c r="H33" s="39" t="str">
        <f t="shared" si="1"/>
        <v/>
      </c>
      <c r="I33" s="40" t="str">
        <f t="shared" si="2"/>
        <v/>
      </c>
      <c r="J33" s="41"/>
      <c r="K33" s="42" t="str">
        <f t="shared" si="10"/>
        <v/>
      </c>
      <c r="L33" s="219"/>
      <c r="M33" s="43" t="str">
        <f t="shared" si="11"/>
        <v/>
      </c>
      <c r="N33" s="44" t="str">
        <f t="shared" si="3"/>
        <v/>
      </c>
      <c r="O33" s="45" t="str">
        <f t="shared" si="4"/>
        <v/>
      </c>
      <c r="P33" s="46" t="str">
        <f t="shared" si="12"/>
        <v/>
      </c>
      <c r="Q33" s="47" t="str">
        <f t="shared" si="5"/>
        <v/>
      </c>
      <c r="S33" s="34"/>
      <c r="T33" s="162"/>
      <c r="U33" s="21"/>
      <c r="V33" s="17"/>
      <c r="W33" s="88"/>
      <c r="X33" s="17"/>
      <c r="Y33" s="17"/>
      <c r="Z33" s="17"/>
      <c r="AA33" s="17"/>
      <c r="AB33" s="17"/>
      <c r="AC33" s="17"/>
      <c r="AD33" s="17"/>
      <c r="AE33" s="86"/>
      <c r="AF33" s="86"/>
      <c r="AG33" s="86"/>
      <c r="AH33" s="317"/>
      <c r="AI33" s="320"/>
      <c r="AJ33" s="89"/>
      <c r="AK33" s="314"/>
      <c r="AL33" s="12"/>
    </row>
    <row r="34" spans="1:38" ht="19.5" thickBot="1" x14ac:dyDescent="0.45">
      <c r="A34" s="17">
        <f t="shared" si="9"/>
        <v>15</v>
      </c>
      <c r="B34" s="206"/>
      <c r="C34" s="207"/>
      <c r="D34" s="208" t="str">
        <f t="shared" si="20"/>
        <v/>
      </c>
      <c r="E34" s="209"/>
      <c r="F34" s="210"/>
      <c r="G34" s="211"/>
      <c r="H34" s="39" t="str">
        <f t="shared" si="1"/>
        <v/>
      </c>
      <c r="I34" s="40" t="str">
        <f t="shared" si="2"/>
        <v/>
      </c>
      <c r="J34" s="41"/>
      <c r="K34" s="42" t="str">
        <f t="shared" si="10"/>
        <v/>
      </c>
      <c r="L34" s="219"/>
      <c r="M34" s="43" t="str">
        <f t="shared" si="11"/>
        <v/>
      </c>
      <c r="N34" s="44" t="str">
        <f t="shared" si="3"/>
        <v/>
      </c>
      <c r="O34" s="45" t="str">
        <f t="shared" si="4"/>
        <v/>
      </c>
      <c r="P34" s="46" t="str">
        <f t="shared" si="12"/>
        <v/>
      </c>
      <c r="Q34" s="47" t="str">
        <f t="shared" si="5"/>
        <v/>
      </c>
      <c r="S34" s="34"/>
      <c r="T34" s="162"/>
      <c r="U34" s="90"/>
      <c r="AH34" s="91">
        <f>AVERAGE(AH20:AH29)</f>
        <v>1411.077600040016</v>
      </c>
      <c r="AI34" s="92">
        <f>AVERAGE(AI20:AI29)</f>
        <v>1429.5435924369747</v>
      </c>
      <c r="AJ34" s="152">
        <f>AVERAGE(AJ20:AJ29)</f>
        <v>18.465992396958768</v>
      </c>
      <c r="AK34" s="314"/>
      <c r="AL34" s="12"/>
    </row>
    <row r="35" spans="1:38" x14ac:dyDescent="0.4">
      <c r="A35" s="17">
        <f t="shared" si="9"/>
        <v>16</v>
      </c>
      <c r="B35" s="206"/>
      <c r="C35" s="207"/>
      <c r="D35" s="208" t="str">
        <f t="shared" si="20"/>
        <v/>
      </c>
      <c r="E35" s="209"/>
      <c r="F35" s="210"/>
      <c r="G35" s="211"/>
      <c r="H35" s="39" t="str">
        <f t="shared" si="1"/>
        <v/>
      </c>
      <c r="I35" s="40" t="str">
        <f t="shared" si="2"/>
        <v/>
      </c>
      <c r="J35" s="41"/>
      <c r="K35" s="42" t="str">
        <f t="shared" si="10"/>
        <v/>
      </c>
      <c r="L35" s="219"/>
      <c r="M35" s="43" t="str">
        <f t="shared" si="11"/>
        <v/>
      </c>
      <c r="N35" s="44" t="str">
        <f t="shared" si="3"/>
        <v/>
      </c>
      <c r="O35" s="45" t="str">
        <f t="shared" si="4"/>
        <v/>
      </c>
      <c r="P35" s="46" t="str">
        <f t="shared" si="12"/>
        <v/>
      </c>
      <c r="Q35" s="47" t="str">
        <f t="shared" si="5"/>
        <v/>
      </c>
      <c r="R35" s="34"/>
      <c r="S35" s="34"/>
      <c r="T35" s="162"/>
      <c r="U35" s="90"/>
      <c r="AH35" s="94"/>
      <c r="AI35" s="94"/>
      <c r="AJ35" s="34"/>
      <c r="AK35" s="34"/>
      <c r="AL35" s="12"/>
    </row>
    <row r="36" spans="1:38" x14ac:dyDescent="0.4">
      <c r="A36" s="17">
        <f t="shared" si="9"/>
        <v>17</v>
      </c>
      <c r="B36" s="206"/>
      <c r="C36" s="207"/>
      <c r="D36" s="208" t="str">
        <f t="shared" si="20"/>
        <v/>
      </c>
      <c r="E36" s="209"/>
      <c r="F36" s="210"/>
      <c r="G36" s="211"/>
      <c r="H36" s="39" t="str">
        <f t="shared" si="1"/>
        <v/>
      </c>
      <c r="I36" s="40" t="str">
        <f t="shared" si="2"/>
        <v/>
      </c>
      <c r="J36" s="41"/>
      <c r="K36" s="42" t="str">
        <f t="shared" si="10"/>
        <v/>
      </c>
      <c r="L36" s="219"/>
      <c r="M36" s="43" t="str">
        <f t="shared" si="11"/>
        <v/>
      </c>
      <c r="N36" s="44" t="str">
        <f t="shared" si="3"/>
        <v/>
      </c>
      <c r="O36" s="45" t="str">
        <f t="shared" si="4"/>
        <v/>
      </c>
      <c r="P36" s="46" t="str">
        <f t="shared" si="12"/>
        <v/>
      </c>
      <c r="Q36" s="47" t="str">
        <f t="shared" si="5"/>
        <v/>
      </c>
      <c r="R36" s="34"/>
      <c r="S36" s="34"/>
      <c r="T36" s="162"/>
      <c r="U36" s="90"/>
      <c r="AL36" s="12"/>
    </row>
    <row r="37" spans="1:38" x14ac:dyDescent="0.4">
      <c r="A37" s="17">
        <f t="shared" si="9"/>
        <v>18</v>
      </c>
      <c r="B37" s="206"/>
      <c r="C37" s="207"/>
      <c r="D37" s="208" t="str">
        <f t="shared" si="20"/>
        <v/>
      </c>
      <c r="E37" s="209"/>
      <c r="F37" s="210"/>
      <c r="G37" s="211"/>
      <c r="H37" s="39" t="str">
        <f t="shared" si="1"/>
        <v/>
      </c>
      <c r="I37" s="40" t="str">
        <f t="shared" si="2"/>
        <v/>
      </c>
      <c r="J37" s="41"/>
      <c r="K37" s="42" t="str">
        <f t="shared" si="10"/>
        <v/>
      </c>
      <c r="L37" s="219"/>
      <c r="M37" s="43" t="str">
        <f t="shared" si="11"/>
        <v/>
      </c>
      <c r="N37" s="44" t="str">
        <f t="shared" si="3"/>
        <v/>
      </c>
      <c r="O37" s="45" t="str">
        <f t="shared" si="4"/>
        <v/>
      </c>
      <c r="P37" s="46" t="str">
        <f t="shared" si="12"/>
        <v/>
      </c>
      <c r="Q37" s="47" t="str">
        <f t="shared" si="5"/>
        <v/>
      </c>
      <c r="R37" s="34"/>
      <c r="S37" s="34"/>
      <c r="T37" s="162"/>
      <c r="U37" s="90"/>
      <c r="AL37" s="12"/>
    </row>
    <row r="38" spans="1:38" x14ac:dyDescent="0.4">
      <c r="A38" s="17">
        <f t="shared" si="9"/>
        <v>19</v>
      </c>
      <c r="B38" s="206"/>
      <c r="C38" s="207"/>
      <c r="D38" s="208" t="str">
        <f t="shared" si="20"/>
        <v/>
      </c>
      <c r="E38" s="209"/>
      <c r="F38" s="210"/>
      <c r="G38" s="211"/>
      <c r="H38" s="39" t="str">
        <f t="shared" si="1"/>
        <v/>
      </c>
      <c r="I38" s="40" t="str">
        <f t="shared" si="2"/>
        <v/>
      </c>
      <c r="J38" s="41"/>
      <c r="K38" s="42" t="str">
        <f t="shared" si="10"/>
        <v/>
      </c>
      <c r="L38" s="219"/>
      <c r="M38" s="43" t="str">
        <f t="shared" si="11"/>
        <v/>
      </c>
      <c r="N38" s="44" t="str">
        <f t="shared" si="3"/>
        <v/>
      </c>
      <c r="O38" s="45" t="str">
        <f t="shared" si="4"/>
        <v/>
      </c>
      <c r="P38" s="46" t="str">
        <f t="shared" si="12"/>
        <v/>
      </c>
      <c r="Q38" s="47" t="str">
        <f t="shared" si="5"/>
        <v/>
      </c>
      <c r="R38" s="34"/>
      <c r="S38" s="34"/>
      <c r="T38" s="162"/>
      <c r="U38" s="90"/>
      <c r="AL38" s="12"/>
    </row>
    <row r="39" spans="1:38" ht="19.5" thickBot="1" x14ac:dyDescent="0.45">
      <c r="A39" s="17">
        <f t="shared" si="9"/>
        <v>20</v>
      </c>
      <c r="B39" s="212"/>
      <c r="C39" s="213"/>
      <c r="D39" s="214" t="str">
        <f t="shared" si="20"/>
        <v/>
      </c>
      <c r="E39" s="215"/>
      <c r="F39" s="216"/>
      <c r="G39" s="217"/>
      <c r="H39" s="168" t="str">
        <f t="shared" si="1"/>
        <v/>
      </c>
      <c r="I39" s="116" t="str">
        <f t="shared" si="2"/>
        <v/>
      </c>
      <c r="J39" s="117"/>
      <c r="K39" s="180" t="str">
        <f t="shared" si="10"/>
        <v/>
      </c>
      <c r="L39" s="220"/>
      <c r="M39" s="181" t="str">
        <f t="shared" si="11"/>
        <v/>
      </c>
      <c r="N39" s="118" t="str">
        <f t="shared" si="3"/>
        <v/>
      </c>
      <c r="O39" s="119" t="str">
        <f t="shared" si="4"/>
        <v/>
      </c>
      <c r="P39" s="120" t="str">
        <f t="shared" si="12"/>
        <v/>
      </c>
      <c r="Q39" s="121" t="str">
        <f t="shared" si="5"/>
        <v/>
      </c>
      <c r="R39" s="34"/>
      <c r="S39" s="34"/>
      <c r="T39" s="162"/>
      <c r="U39" s="90"/>
      <c r="AL39" s="12"/>
    </row>
    <row r="40" spans="1:38" ht="19.5" thickTop="1" x14ac:dyDescent="0.4">
      <c r="A40" s="57"/>
      <c r="B40" s="76">
        <f>COUNTA(B20:B39)</f>
        <v>0</v>
      </c>
      <c r="C40" s="77"/>
      <c r="D40" s="78"/>
      <c r="E40" s="78"/>
      <c r="F40" s="78"/>
      <c r="G40" s="78"/>
      <c r="H40" s="79"/>
      <c r="I40" s="78"/>
      <c r="J40" s="117"/>
      <c r="K40" s="79"/>
      <c r="L40" s="79"/>
      <c r="M40" s="80"/>
      <c r="N40" s="81" t="str">
        <f>IFERROR(SUM(N20:N39)/B40,"")</f>
        <v/>
      </c>
      <c r="O40" s="82" t="str">
        <f>IFERROR(SUM(O20:O39)/B40,"")</f>
        <v/>
      </c>
      <c r="P40" s="166" t="str">
        <f t="shared" si="12"/>
        <v/>
      </c>
      <c r="Q40" s="84"/>
      <c r="R40" s="34"/>
      <c r="S40" s="34"/>
      <c r="T40" s="162"/>
      <c r="U40" s="90"/>
      <c r="AL40" s="12"/>
    </row>
    <row r="41" spans="1:38" x14ac:dyDescent="0.4">
      <c r="A41" s="57"/>
      <c r="B41" s="122"/>
      <c r="C41" s="123"/>
      <c r="D41" s="122"/>
      <c r="E41" s="122"/>
      <c r="F41" s="122"/>
      <c r="G41" s="122"/>
      <c r="H41" s="122"/>
      <c r="I41" s="122"/>
      <c r="J41" s="17"/>
      <c r="K41" s="124"/>
      <c r="L41" s="124"/>
      <c r="M41" s="124"/>
      <c r="N41" s="315" t="s">
        <v>3</v>
      </c>
      <c r="O41" s="318" t="s">
        <v>4</v>
      </c>
      <c r="P41" s="125"/>
      <c r="Q41" s="95"/>
      <c r="R41" s="34"/>
      <c r="S41" s="34"/>
      <c r="T41" s="162"/>
      <c r="U41" s="90"/>
      <c r="AL41" s="12"/>
    </row>
    <row r="42" spans="1:38" x14ac:dyDescent="0.4">
      <c r="A42" s="57"/>
      <c r="B42" s="17"/>
      <c r="C42" s="88" t="s">
        <v>40</v>
      </c>
      <c r="D42" s="17"/>
      <c r="E42" s="17"/>
      <c r="F42" s="17"/>
      <c r="G42" s="17"/>
      <c r="H42" s="17"/>
      <c r="I42" s="17"/>
      <c r="J42" s="17"/>
      <c r="K42" s="86"/>
      <c r="L42" s="86"/>
      <c r="M42" s="86"/>
      <c r="N42" s="316"/>
      <c r="O42" s="319"/>
      <c r="P42" s="89" t="s">
        <v>6</v>
      </c>
      <c r="Q42" s="34"/>
      <c r="R42" s="34"/>
      <c r="S42" s="34"/>
      <c r="T42" s="162"/>
      <c r="U42" s="90"/>
      <c r="AL42" s="12"/>
    </row>
    <row r="43" spans="1:38" x14ac:dyDescent="0.4">
      <c r="A43" s="57"/>
      <c r="B43" s="17"/>
      <c r="C43" s="88"/>
      <c r="D43" s="17"/>
      <c r="E43" s="17"/>
      <c r="F43" s="17"/>
      <c r="G43" s="17"/>
      <c r="H43" s="17"/>
      <c r="I43" s="17"/>
      <c r="J43" s="17"/>
      <c r="K43" s="86"/>
      <c r="L43" s="86"/>
      <c r="M43" s="86"/>
      <c r="N43" s="317"/>
      <c r="O43" s="320"/>
      <c r="P43" s="89"/>
      <c r="Q43" s="34"/>
      <c r="R43" s="34"/>
      <c r="S43" s="34"/>
      <c r="T43" s="162"/>
      <c r="U43" s="90"/>
      <c r="AL43" s="12"/>
    </row>
    <row r="44" spans="1:38" ht="19.5" thickBot="1" x14ac:dyDescent="0.45">
      <c r="A44" s="57"/>
      <c r="C44"/>
      <c r="N44" s="91" t="str">
        <f>IFERROR(AVERAGE(N20:N39),"")</f>
        <v/>
      </c>
      <c r="O44" s="92" t="str">
        <f>IFERROR(AVERAGE(O20:O39),"")</f>
        <v/>
      </c>
      <c r="P44" s="152" t="str">
        <f>IFERROR(AVERAGE(P20:P39),"")</f>
        <v/>
      </c>
      <c r="Q44" s="34"/>
      <c r="R44" s="34"/>
      <c r="S44" s="34"/>
      <c r="T44" s="162"/>
      <c r="U44" s="90"/>
      <c r="AL44" s="12"/>
    </row>
    <row r="45" spans="1:38" x14ac:dyDescent="0.4">
      <c r="A45" s="57"/>
      <c r="B45" s="96"/>
      <c r="C45" s="97"/>
      <c r="D45" s="98"/>
      <c r="E45" s="99"/>
      <c r="F45" s="99"/>
      <c r="G45" s="100"/>
      <c r="H45" s="100"/>
      <c r="I45" s="101"/>
      <c r="J45" s="100"/>
      <c r="K45" s="17"/>
      <c r="L45" s="100"/>
      <c r="M45" s="100"/>
      <c r="N45" s="102"/>
      <c r="O45" s="103"/>
      <c r="P45" s="103"/>
      <c r="Q45" s="34"/>
      <c r="R45" s="34"/>
      <c r="S45" s="34"/>
      <c r="T45" s="162"/>
      <c r="U45" s="90"/>
      <c r="AL45" s="12"/>
    </row>
    <row r="46" spans="1:38" ht="19.5" thickBot="1" x14ac:dyDescent="0.45">
      <c r="A46" s="57"/>
      <c r="B46" s="96"/>
      <c r="C46" s="97"/>
      <c r="D46" s="98"/>
      <c r="E46" s="99"/>
      <c r="F46" s="99"/>
      <c r="G46" s="100"/>
      <c r="H46" s="100"/>
      <c r="I46" s="101"/>
      <c r="J46" s="100"/>
      <c r="K46" s="17"/>
      <c r="L46" s="100"/>
      <c r="M46" s="100"/>
      <c r="N46" s="102"/>
      <c r="O46" s="103"/>
      <c r="P46" s="103"/>
      <c r="Q46" s="34"/>
      <c r="R46" s="34"/>
      <c r="S46" s="34"/>
      <c r="T46" s="162"/>
      <c r="U46" s="104"/>
      <c r="V46" s="105"/>
      <c r="W46" s="105"/>
      <c r="X46" s="105"/>
      <c r="Y46" s="105"/>
      <c r="Z46" s="105"/>
      <c r="AA46" s="105"/>
      <c r="AB46" s="105"/>
      <c r="AC46" s="105"/>
      <c r="AD46" s="105"/>
      <c r="AE46" s="105"/>
      <c r="AF46" s="105"/>
      <c r="AG46" s="105"/>
      <c r="AH46" s="105"/>
      <c r="AI46" s="105"/>
      <c r="AJ46" s="105"/>
      <c r="AK46" s="105"/>
      <c r="AL46" s="106"/>
    </row>
    <row r="47" spans="1:38" x14ac:dyDescent="0.4">
      <c r="A47" s="107"/>
      <c r="B47" s="96"/>
      <c r="C47" s="97"/>
      <c r="D47" s="98"/>
      <c r="E47" s="99"/>
      <c r="F47" s="99"/>
      <c r="G47" s="100"/>
      <c r="H47" s="100"/>
      <c r="I47" s="101"/>
      <c r="J47" s="100"/>
      <c r="K47" s="17"/>
      <c r="L47" s="100"/>
      <c r="M47" s="100"/>
      <c r="N47" s="102"/>
      <c r="O47" s="103"/>
      <c r="P47" s="103"/>
      <c r="Q47" s="34"/>
      <c r="R47" s="34"/>
      <c r="S47" s="34"/>
      <c r="T47" s="162"/>
    </row>
    <row r="48" spans="1:38" x14ac:dyDescent="0.4">
      <c r="A48" s="108"/>
      <c r="B48" s="96"/>
      <c r="C48" s="97"/>
      <c r="D48" s="98"/>
      <c r="E48" s="99"/>
      <c r="F48" s="99"/>
      <c r="G48" s="100"/>
      <c r="H48" s="100"/>
      <c r="I48" s="101"/>
      <c r="J48" s="100"/>
      <c r="K48" s="17"/>
      <c r="L48" s="100"/>
      <c r="M48" s="100"/>
      <c r="N48" s="102"/>
      <c r="O48" s="103"/>
      <c r="P48" s="103"/>
      <c r="Q48" s="34"/>
      <c r="R48" s="34"/>
      <c r="S48" s="34"/>
      <c r="T48" s="162"/>
    </row>
    <row r="49" spans="1:20" x14ac:dyDescent="0.4">
      <c r="A49" s="57"/>
      <c r="B49" s="96"/>
      <c r="C49" s="97"/>
      <c r="D49" s="98"/>
      <c r="E49" s="99"/>
      <c r="F49" s="99"/>
      <c r="G49" s="100"/>
      <c r="H49" s="100"/>
      <c r="I49" s="101"/>
      <c r="J49" s="100"/>
      <c r="K49" s="17"/>
      <c r="L49" s="100"/>
      <c r="M49" s="100"/>
      <c r="N49" s="102"/>
      <c r="O49" s="103"/>
      <c r="P49" s="103"/>
      <c r="Q49" s="34"/>
      <c r="R49" s="34"/>
      <c r="S49" s="34"/>
      <c r="T49" s="162"/>
    </row>
    <row r="50" spans="1:20" x14ac:dyDescent="0.4">
      <c r="A50" s="57"/>
      <c r="B50" s="96"/>
      <c r="C50" s="97"/>
      <c r="D50" s="98"/>
      <c r="E50" s="99"/>
      <c r="F50" s="99"/>
      <c r="G50" s="100"/>
      <c r="H50" s="100"/>
      <c r="I50" s="101"/>
      <c r="J50" s="100"/>
      <c r="K50" s="17"/>
      <c r="L50" s="100"/>
      <c r="M50" s="100"/>
      <c r="N50" s="102"/>
      <c r="O50" s="103"/>
      <c r="P50" s="103"/>
      <c r="Q50" s="34"/>
      <c r="R50" s="34"/>
      <c r="S50" s="34"/>
      <c r="T50" s="57"/>
    </row>
    <row r="51" spans="1:20" x14ac:dyDescent="0.4">
      <c r="A51" s="57"/>
      <c r="B51" s="96"/>
      <c r="C51" s="97"/>
      <c r="D51" s="98"/>
      <c r="E51" s="99"/>
      <c r="F51" s="99"/>
      <c r="G51" s="100"/>
      <c r="H51" s="100"/>
      <c r="I51" s="101"/>
      <c r="J51" s="100"/>
      <c r="K51" s="17"/>
      <c r="L51" s="100"/>
      <c r="M51" s="100"/>
      <c r="N51" s="102"/>
      <c r="O51" s="103"/>
      <c r="P51" s="103"/>
      <c r="Q51" s="34"/>
      <c r="R51" s="34"/>
      <c r="S51" s="34"/>
      <c r="T51" s="57"/>
    </row>
    <row r="52" spans="1:20" x14ac:dyDescent="0.4">
      <c r="A52" s="57"/>
      <c r="B52" s="96"/>
      <c r="C52" s="97"/>
      <c r="D52" s="98"/>
      <c r="E52" s="99"/>
      <c r="F52" s="99"/>
      <c r="G52" s="100"/>
      <c r="H52" s="100"/>
      <c r="I52" s="101"/>
      <c r="J52" s="100"/>
      <c r="K52" s="17"/>
      <c r="L52" s="100"/>
      <c r="M52" s="100"/>
      <c r="N52" s="102"/>
      <c r="O52" s="103"/>
      <c r="P52" s="103"/>
      <c r="Q52" s="34"/>
      <c r="R52" s="34"/>
      <c r="S52" s="34"/>
      <c r="T52" s="57"/>
    </row>
    <row r="53" spans="1:20" x14ac:dyDescent="0.4">
      <c r="A53" s="57"/>
      <c r="B53" s="96"/>
      <c r="C53" s="97"/>
      <c r="D53" s="98"/>
      <c r="E53" s="99"/>
      <c r="F53" s="99"/>
      <c r="G53" s="100"/>
      <c r="H53" s="100"/>
      <c r="I53" s="101"/>
      <c r="J53" s="100"/>
      <c r="K53" s="17"/>
      <c r="L53" s="100"/>
      <c r="M53" s="100"/>
      <c r="N53" s="102"/>
      <c r="O53" s="103"/>
      <c r="P53" s="103"/>
      <c r="Q53" s="34"/>
      <c r="R53" s="34"/>
      <c r="S53" s="34"/>
      <c r="T53" s="57"/>
    </row>
    <row r="54" spans="1:20" x14ac:dyDescent="0.4">
      <c r="A54" s="57"/>
      <c r="B54" s="96"/>
      <c r="C54" s="97"/>
      <c r="D54" s="98"/>
      <c r="E54" s="99"/>
      <c r="F54" s="99"/>
      <c r="G54" s="100"/>
      <c r="H54" s="100"/>
      <c r="I54" s="101"/>
      <c r="J54" s="100"/>
      <c r="K54" s="17"/>
      <c r="L54" s="100"/>
      <c r="M54" s="100"/>
      <c r="N54" s="102"/>
      <c r="O54" s="103"/>
      <c r="P54" s="103"/>
      <c r="Q54" s="34"/>
      <c r="R54" s="34"/>
      <c r="S54" s="34"/>
      <c r="T54" s="57"/>
    </row>
    <row r="55" spans="1:20" x14ac:dyDescent="0.4">
      <c r="A55" s="57"/>
      <c r="B55" s="96"/>
      <c r="C55" s="97"/>
      <c r="D55" s="98"/>
      <c r="E55" s="99"/>
      <c r="F55" s="99"/>
      <c r="G55" s="100"/>
      <c r="H55" s="100"/>
      <c r="I55" s="101"/>
      <c r="J55" s="100"/>
      <c r="K55" s="17"/>
      <c r="L55" s="100"/>
      <c r="M55" s="100"/>
      <c r="N55" s="102"/>
      <c r="O55" s="103"/>
      <c r="P55" s="103"/>
      <c r="Q55" s="34"/>
      <c r="R55" s="34"/>
      <c r="S55" s="34"/>
      <c r="T55" s="57"/>
    </row>
    <row r="56" spans="1:20" x14ac:dyDescent="0.4">
      <c r="A56" s="57"/>
      <c r="B56" s="96"/>
      <c r="C56" s="97"/>
      <c r="D56" s="98"/>
      <c r="E56" s="99"/>
      <c r="F56" s="99"/>
      <c r="G56" s="100"/>
      <c r="H56" s="100"/>
      <c r="I56" s="101"/>
      <c r="J56" s="100"/>
      <c r="K56" s="17"/>
      <c r="L56" s="100"/>
      <c r="M56" s="100"/>
      <c r="N56" s="102"/>
      <c r="O56" s="103"/>
      <c r="P56" s="103"/>
      <c r="Q56" s="34"/>
      <c r="R56" s="34"/>
      <c r="S56" s="34"/>
      <c r="T56" s="57"/>
    </row>
    <row r="57" spans="1:20" x14ac:dyDescent="0.4">
      <c r="A57" s="109"/>
      <c r="B57" s="96"/>
      <c r="C57" s="97"/>
      <c r="D57" s="98"/>
      <c r="E57" s="99"/>
      <c r="F57" s="99"/>
      <c r="G57" s="100"/>
      <c r="H57" s="100"/>
      <c r="I57" s="101"/>
      <c r="J57" s="100"/>
      <c r="K57" s="17"/>
      <c r="L57" s="100"/>
      <c r="M57" s="100"/>
      <c r="N57" s="102"/>
      <c r="O57" s="103"/>
      <c r="P57" s="103"/>
      <c r="Q57" s="34"/>
      <c r="R57" s="34"/>
      <c r="S57" s="34"/>
      <c r="T57" s="57"/>
    </row>
    <row r="58" spans="1:20" x14ac:dyDescent="0.4">
      <c r="A58" s="109"/>
      <c r="B58" s="96"/>
      <c r="C58" s="97"/>
      <c r="D58" s="98"/>
      <c r="E58" s="99"/>
      <c r="F58" s="99"/>
      <c r="G58" s="100"/>
      <c r="H58" s="100"/>
      <c r="I58" s="101"/>
      <c r="J58" s="100"/>
      <c r="K58" s="17"/>
      <c r="L58" s="100"/>
      <c r="M58" s="100"/>
      <c r="N58" s="102"/>
      <c r="O58" s="103"/>
      <c r="P58" s="103"/>
      <c r="Q58" s="34"/>
      <c r="R58" s="34"/>
      <c r="S58" s="34"/>
      <c r="T58" s="57"/>
    </row>
    <row r="59" spans="1:20" x14ac:dyDescent="0.4">
      <c r="A59" s="109"/>
      <c r="B59" s="96"/>
      <c r="C59" s="97"/>
      <c r="D59" s="98"/>
      <c r="E59" s="99"/>
      <c r="F59" s="99"/>
      <c r="G59" s="100"/>
      <c r="H59" s="100"/>
      <c r="I59" s="101"/>
      <c r="J59" s="100"/>
      <c r="K59" s="17"/>
      <c r="L59" s="100"/>
      <c r="M59" s="100"/>
      <c r="N59" s="102"/>
      <c r="O59" s="103"/>
      <c r="P59" s="103"/>
      <c r="Q59" s="34"/>
      <c r="R59" s="34"/>
      <c r="S59" s="34"/>
      <c r="T59" s="57"/>
    </row>
    <row r="60" spans="1:20" x14ac:dyDescent="0.4">
      <c r="A60" s="107"/>
      <c r="B60" s="96"/>
      <c r="C60" s="97"/>
      <c r="D60" s="98"/>
      <c r="E60" s="99"/>
      <c r="F60" s="99"/>
      <c r="G60" s="100"/>
      <c r="H60" s="100"/>
      <c r="I60" s="101"/>
      <c r="J60" s="100"/>
      <c r="K60" s="17"/>
      <c r="L60" s="100"/>
      <c r="M60" s="100"/>
      <c r="N60" s="102"/>
      <c r="O60" s="103"/>
      <c r="P60" s="103"/>
      <c r="Q60" s="34"/>
      <c r="R60" s="34"/>
      <c r="S60" s="34"/>
      <c r="T60" s="57"/>
    </row>
    <row r="61" spans="1:20" x14ac:dyDescent="0.4">
      <c r="A61" s="108"/>
      <c r="B61" s="96"/>
      <c r="C61" s="97"/>
      <c r="D61" s="98"/>
      <c r="E61" s="99"/>
      <c r="F61" s="99"/>
      <c r="G61" s="100"/>
      <c r="H61" s="100"/>
      <c r="I61" s="101"/>
      <c r="J61" s="100"/>
      <c r="K61" s="17"/>
      <c r="L61" s="100"/>
      <c r="M61" s="100"/>
      <c r="N61" s="102"/>
      <c r="O61" s="103"/>
      <c r="P61" s="103"/>
      <c r="Q61" s="34"/>
      <c r="R61" s="34"/>
      <c r="S61" s="34"/>
      <c r="T61" s="57"/>
    </row>
    <row r="62" spans="1:20" x14ac:dyDescent="0.4">
      <c r="A62" s="57"/>
      <c r="B62" s="96"/>
      <c r="C62" s="97"/>
      <c r="D62" s="98"/>
      <c r="E62" s="99"/>
      <c r="F62" s="99"/>
      <c r="G62" s="100"/>
      <c r="H62" s="100"/>
      <c r="I62" s="101"/>
      <c r="J62" s="100"/>
      <c r="K62" s="17"/>
      <c r="L62" s="100"/>
      <c r="M62" s="100"/>
      <c r="N62" s="102"/>
      <c r="O62" s="103"/>
      <c r="P62" s="103"/>
      <c r="Q62" s="34"/>
      <c r="R62" s="34"/>
      <c r="S62" s="34"/>
      <c r="T62" s="57"/>
    </row>
    <row r="63" spans="1:20" x14ac:dyDescent="0.4">
      <c r="A63" s="57"/>
      <c r="B63" s="96"/>
      <c r="C63" s="97"/>
      <c r="D63" s="98"/>
      <c r="E63" s="99"/>
      <c r="F63" s="99"/>
      <c r="G63" s="100"/>
      <c r="H63" s="100"/>
      <c r="I63" s="101"/>
      <c r="J63" s="100"/>
      <c r="K63" s="17"/>
      <c r="L63" s="100"/>
      <c r="M63" s="100"/>
      <c r="N63" s="102"/>
      <c r="O63" s="103"/>
      <c r="P63" s="103"/>
      <c r="Q63" s="34"/>
      <c r="R63" s="34"/>
      <c r="S63" s="34"/>
      <c r="T63" s="57"/>
    </row>
    <row r="64" spans="1:20" x14ac:dyDescent="0.4">
      <c r="B64" s="96"/>
      <c r="C64" s="97"/>
      <c r="D64" s="98"/>
      <c r="E64" s="99"/>
      <c r="F64" s="99"/>
      <c r="G64" s="100"/>
      <c r="H64" s="100"/>
      <c r="I64" s="101"/>
      <c r="J64" s="100"/>
      <c r="K64" s="17"/>
      <c r="L64" s="100"/>
      <c r="M64" s="100"/>
      <c r="N64" s="102"/>
      <c r="O64" s="103"/>
      <c r="P64" s="103"/>
      <c r="Q64" s="34"/>
      <c r="R64" s="34"/>
      <c r="S64" s="34"/>
      <c r="T64" s="57"/>
    </row>
    <row r="65" spans="2:20" x14ac:dyDescent="0.4">
      <c r="B65" s="96"/>
      <c r="C65" s="97"/>
      <c r="D65" s="98"/>
      <c r="E65" s="99"/>
      <c r="F65" s="99"/>
      <c r="G65" s="100"/>
      <c r="H65" s="100"/>
      <c r="I65" s="101"/>
      <c r="J65" s="100"/>
      <c r="K65" s="17"/>
      <c r="L65" s="100"/>
      <c r="M65" s="100"/>
      <c r="N65" s="102"/>
      <c r="O65" s="103"/>
      <c r="P65" s="103"/>
      <c r="Q65" s="34"/>
      <c r="R65" s="34"/>
      <c r="S65" s="34"/>
      <c r="T65" s="57"/>
    </row>
    <row r="66" spans="2:20" x14ac:dyDescent="0.4">
      <c r="B66" s="96"/>
      <c r="C66" s="97"/>
      <c r="D66" s="98"/>
      <c r="E66" s="99"/>
      <c r="F66" s="99"/>
      <c r="G66" s="100"/>
      <c r="H66" s="100"/>
      <c r="I66" s="101"/>
      <c r="J66" s="100"/>
      <c r="K66" s="17"/>
      <c r="L66" s="100"/>
      <c r="M66" s="100"/>
      <c r="N66" s="102"/>
      <c r="O66" s="103"/>
      <c r="P66" s="103"/>
      <c r="Q66" s="34"/>
      <c r="R66" s="34"/>
      <c r="S66" s="34"/>
      <c r="T66" s="57"/>
    </row>
    <row r="67" spans="2:20" x14ac:dyDescent="0.4">
      <c r="B67" s="96"/>
      <c r="C67" s="97"/>
      <c r="D67" s="98"/>
      <c r="E67" s="99"/>
      <c r="F67" s="99"/>
      <c r="G67" s="100"/>
      <c r="H67" s="100"/>
      <c r="I67" s="101"/>
      <c r="J67" s="100"/>
      <c r="K67" s="17"/>
      <c r="L67" s="100"/>
      <c r="M67" s="100"/>
      <c r="N67" s="102"/>
      <c r="O67" s="103"/>
      <c r="P67" s="103"/>
      <c r="Q67" s="34"/>
      <c r="R67" s="34"/>
      <c r="S67" s="34"/>
      <c r="T67" s="57"/>
    </row>
    <row r="68" spans="2:20" x14ac:dyDescent="0.4">
      <c r="B68" s="96"/>
      <c r="C68" s="97"/>
      <c r="D68" s="98"/>
      <c r="E68" s="99"/>
      <c r="F68" s="99"/>
      <c r="G68" s="100"/>
      <c r="H68" s="100"/>
      <c r="I68" s="101"/>
      <c r="J68" s="100"/>
      <c r="K68" s="17"/>
      <c r="L68" s="100"/>
      <c r="M68" s="100"/>
      <c r="N68" s="102"/>
      <c r="O68" s="103"/>
      <c r="P68" s="103"/>
      <c r="Q68" s="34"/>
      <c r="R68" s="34"/>
      <c r="S68" s="34"/>
      <c r="T68" s="57"/>
    </row>
    <row r="69" spans="2:20" ht="14.25" customHeight="1" x14ac:dyDescent="0.4">
      <c r="B69" s="96"/>
      <c r="C69" s="97"/>
      <c r="D69" s="98"/>
      <c r="E69" s="99"/>
      <c r="F69" s="99"/>
      <c r="G69" s="100"/>
      <c r="H69" s="100"/>
      <c r="I69" s="101"/>
      <c r="J69" s="100"/>
      <c r="K69" s="17"/>
      <c r="L69" s="100"/>
      <c r="M69" s="100"/>
      <c r="N69" s="102"/>
      <c r="O69" s="103"/>
      <c r="P69" s="103"/>
      <c r="Q69" s="34"/>
      <c r="R69" s="34"/>
      <c r="S69" s="34"/>
      <c r="T69" s="57"/>
    </row>
    <row r="70" spans="2:20" x14ac:dyDescent="0.4">
      <c r="B70" s="96"/>
      <c r="C70" s="97"/>
      <c r="D70" s="98"/>
      <c r="E70" s="99"/>
      <c r="F70" s="99"/>
      <c r="G70" s="100"/>
      <c r="H70" s="100"/>
      <c r="I70" s="101"/>
      <c r="J70" s="100"/>
      <c r="K70" s="17"/>
      <c r="L70" s="100"/>
      <c r="M70" s="100"/>
      <c r="N70" s="102"/>
      <c r="O70" s="103"/>
      <c r="P70" s="103"/>
      <c r="Q70" s="34"/>
      <c r="R70" s="110"/>
      <c r="S70" s="110"/>
      <c r="T70" s="57"/>
    </row>
    <row r="71" spans="2:20" x14ac:dyDescent="0.4">
      <c r="B71" s="96"/>
      <c r="C71" s="97"/>
      <c r="D71" s="98"/>
      <c r="E71" s="99"/>
      <c r="F71" s="99"/>
      <c r="G71" s="100"/>
      <c r="H71" s="100"/>
      <c r="I71" s="101"/>
      <c r="J71" s="100"/>
      <c r="K71" s="17"/>
      <c r="L71" s="100"/>
      <c r="M71" s="100"/>
      <c r="N71" s="102"/>
      <c r="O71" s="103"/>
      <c r="P71" s="103"/>
      <c r="Q71" s="34"/>
      <c r="R71" s="34"/>
      <c r="S71" s="34"/>
      <c r="T71" s="57"/>
    </row>
    <row r="72" spans="2:20" x14ac:dyDescent="0.4">
      <c r="B72" s="96"/>
      <c r="C72" s="97"/>
      <c r="D72" s="98"/>
      <c r="E72" s="99"/>
      <c r="F72" s="99"/>
      <c r="G72" s="100"/>
      <c r="H72" s="100"/>
      <c r="I72" s="101"/>
      <c r="J72" s="100"/>
      <c r="K72" s="17"/>
      <c r="L72" s="100"/>
      <c r="M72" s="100"/>
      <c r="N72" s="102"/>
      <c r="O72" s="103"/>
      <c r="P72" s="103"/>
      <c r="Q72" s="34"/>
      <c r="R72" s="57"/>
      <c r="S72" s="57"/>
      <c r="T72" s="57"/>
    </row>
    <row r="73" spans="2:20" x14ac:dyDescent="0.4">
      <c r="B73" s="96"/>
      <c r="C73" s="97"/>
      <c r="D73" s="98"/>
      <c r="E73" s="99"/>
      <c r="F73" s="99"/>
      <c r="G73" s="100"/>
      <c r="H73" s="100"/>
      <c r="I73" s="101"/>
      <c r="J73" s="100"/>
      <c r="K73" s="17"/>
      <c r="L73" s="100"/>
      <c r="M73" s="100"/>
      <c r="N73" s="102"/>
      <c r="O73" s="103"/>
      <c r="P73" s="103"/>
      <c r="Q73" s="34"/>
      <c r="R73" s="57"/>
      <c r="S73" s="57"/>
      <c r="T73" s="57"/>
    </row>
    <row r="74" spans="2:20" x14ac:dyDescent="0.4">
      <c r="B74" s="96"/>
      <c r="C74" s="97"/>
      <c r="D74" s="98"/>
      <c r="E74" s="99"/>
      <c r="F74" s="99"/>
      <c r="G74" s="100"/>
      <c r="H74" s="100"/>
      <c r="I74" s="101"/>
      <c r="J74" s="100"/>
      <c r="K74" s="17"/>
      <c r="L74" s="100"/>
      <c r="M74" s="100"/>
      <c r="N74" s="102"/>
      <c r="O74" s="103"/>
      <c r="P74" s="103"/>
      <c r="Q74" s="34"/>
      <c r="R74" s="57"/>
      <c r="S74" s="57"/>
      <c r="T74" s="57"/>
    </row>
    <row r="75" spans="2:20" x14ac:dyDescent="0.4">
      <c r="B75" s="96"/>
      <c r="C75" s="97"/>
      <c r="D75" s="98"/>
      <c r="E75" s="99"/>
      <c r="F75" s="99"/>
      <c r="G75" s="100"/>
      <c r="H75" s="100"/>
      <c r="I75" s="101"/>
      <c r="J75" s="100"/>
      <c r="K75" s="17"/>
      <c r="L75" s="100"/>
      <c r="M75" s="100"/>
      <c r="N75" s="102"/>
      <c r="O75" s="103"/>
      <c r="P75" s="103"/>
      <c r="Q75" s="34"/>
      <c r="R75" s="57"/>
      <c r="S75" s="57"/>
      <c r="T75" s="57"/>
    </row>
    <row r="76" spans="2:20" x14ac:dyDescent="0.4">
      <c r="B76" s="96"/>
      <c r="C76" s="97"/>
      <c r="D76" s="98"/>
      <c r="E76" s="99"/>
      <c r="F76" s="99"/>
      <c r="G76" s="100"/>
      <c r="H76" s="100"/>
      <c r="I76" s="101"/>
      <c r="J76" s="100"/>
      <c r="K76" s="17"/>
      <c r="L76" s="100"/>
      <c r="M76" s="100"/>
      <c r="N76" s="102"/>
      <c r="O76" s="103"/>
      <c r="P76" s="103"/>
      <c r="Q76" s="34"/>
      <c r="R76" s="57"/>
      <c r="S76" s="57"/>
      <c r="T76" s="57"/>
    </row>
    <row r="77" spans="2:20" x14ac:dyDescent="0.4">
      <c r="B77" s="96"/>
      <c r="C77" s="97"/>
      <c r="D77" s="98"/>
      <c r="E77" s="99"/>
      <c r="F77" s="99"/>
      <c r="G77" s="100"/>
      <c r="H77" s="100"/>
      <c r="I77" s="101"/>
      <c r="J77" s="100"/>
      <c r="K77" s="17"/>
      <c r="L77" s="100"/>
      <c r="M77" s="100"/>
      <c r="N77" s="102"/>
      <c r="O77" s="103"/>
      <c r="P77" s="103"/>
      <c r="Q77" s="34"/>
      <c r="R77" s="57"/>
      <c r="S77" s="57"/>
      <c r="T77" s="57"/>
    </row>
    <row r="78" spans="2:20" x14ac:dyDescent="0.4">
      <c r="B78" s="96"/>
      <c r="C78" s="97"/>
      <c r="D78" s="98"/>
      <c r="E78" s="99"/>
      <c r="F78" s="99"/>
      <c r="G78" s="100"/>
      <c r="H78" s="100"/>
      <c r="I78" s="101"/>
      <c r="J78" s="100"/>
      <c r="K78" s="17"/>
      <c r="L78" s="100"/>
      <c r="M78" s="100"/>
      <c r="N78" s="102"/>
      <c r="O78" s="103"/>
      <c r="P78" s="103"/>
      <c r="Q78" s="34"/>
      <c r="R78" s="57"/>
      <c r="S78" s="57"/>
      <c r="T78" s="57"/>
    </row>
    <row r="79" spans="2:20" x14ac:dyDescent="0.4">
      <c r="B79" s="111"/>
      <c r="C79" s="97"/>
      <c r="D79" s="17"/>
      <c r="E79" s="17"/>
      <c r="F79" s="17"/>
      <c r="G79" s="17"/>
      <c r="H79" s="17"/>
      <c r="I79" s="100"/>
      <c r="J79" s="17"/>
      <c r="K79" s="17"/>
      <c r="L79" s="100"/>
      <c r="M79" s="100"/>
      <c r="N79" s="100"/>
      <c r="O79" s="103"/>
      <c r="P79" s="103"/>
      <c r="Q79" s="34"/>
      <c r="R79" s="57"/>
      <c r="S79" s="57"/>
      <c r="T79" s="57"/>
    </row>
    <row r="80" spans="2:20" x14ac:dyDescent="0.4">
      <c r="B80" s="17"/>
      <c r="C80" s="97"/>
      <c r="D80" s="17"/>
      <c r="E80" s="17"/>
      <c r="F80" s="17"/>
      <c r="G80" s="17"/>
      <c r="H80" s="17"/>
      <c r="I80" s="17"/>
      <c r="J80" s="17"/>
      <c r="K80" s="17"/>
      <c r="L80" s="86"/>
      <c r="M80" s="86"/>
      <c r="N80" s="86"/>
      <c r="O80" s="57"/>
      <c r="P80" s="57"/>
      <c r="Q80" s="57"/>
      <c r="R80" s="57"/>
      <c r="S80" s="57"/>
      <c r="T80" s="57"/>
    </row>
    <row r="81" spans="1:39" s="23" customFormat="1" x14ac:dyDescent="0.4">
      <c r="A81"/>
      <c r="B81" s="57"/>
      <c r="C81" s="112"/>
      <c r="D81" s="57"/>
      <c r="E81" s="57"/>
      <c r="F81" s="57"/>
      <c r="G81" s="57"/>
      <c r="H81" s="57"/>
      <c r="I81" s="57"/>
      <c r="J81" s="57"/>
      <c r="K81" s="57"/>
      <c r="L81" s="57"/>
      <c r="M81" s="57"/>
      <c r="N81" s="57"/>
      <c r="O81" s="57"/>
      <c r="P81" s="57"/>
      <c r="Q81" s="57"/>
      <c r="R81" s="57"/>
      <c r="S81" s="57"/>
      <c r="T81" s="57"/>
      <c r="U81"/>
      <c r="V81"/>
      <c r="W81"/>
      <c r="X81"/>
      <c r="Y81"/>
      <c r="Z81"/>
      <c r="AA81"/>
      <c r="AB81"/>
      <c r="AC81"/>
      <c r="AD81"/>
      <c r="AE81"/>
      <c r="AF81"/>
      <c r="AG81"/>
      <c r="AH81"/>
      <c r="AI81"/>
      <c r="AJ81"/>
      <c r="AK81"/>
      <c r="AL81"/>
      <c r="AM81"/>
    </row>
    <row r="82" spans="1:39" x14ac:dyDescent="0.4">
      <c r="B82" s="57"/>
      <c r="C82" s="112"/>
      <c r="D82" s="57"/>
      <c r="E82" s="57"/>
      <c r="F82" s="57"/>
      <c r="G82" s="57"/>
      <c r="H82" s="57"/>
      <c r="I82" s="57"/>
      <c r="J82" s="57"/>
      <c r="K82" s="57"/>
      <c r="L82" s="57"/>
      <c r="M82" s="57"/>
      <c r="N82" s="57"/>
      <c r="O82" s="57"/>
      <c r="P82" s="57"/>
      <c r="Q82" s="57"/>
      <c r="R82" s="57"/>
      <c r="S82" s="57"/>
      <c r="T82" s="57"/>
      <c r="AM82" s="23"/>
    </row>
    <row r="83" spans="1:39" x14ac:dyDescent="0.4">
      <c r="B83" s="57"/>
      <c r="C83" s="112"/>
      <c r="D83" s="57"/>
      <c r="E83" s="57"/>
      <c r="F83" s="57"/>
      <c r="G83" s="57"/>
      <c r="H83" s="57"/>
      <c r="I83" s="57"/>
      <c r="J83" s="57"/>
      <c r="K83" s="57"/>
      <c r="L83" s="57"/>
      <c r="M83" s="57"/>
      <c r="N83" s="57"/>
      <c r="O83" s="57"/>
      <c r="P83" s="57"/>
      <c r="Q83" s="57"/>
      <c r="R83" s="57"/>
      <c r="S83" s="57"/>
      <c r="T83" s="107"/>
    </row>
    <row r="84" spans="1:39" x14ac:dyDescent="0.4">
      <c r="B84" s="57"/>
      <c r="C84" s="112"/>
      <c r="D84" s="57"/>
      <c r="E84" s="57"/>
      <c r="F84" s="57"/>
      <c r="G84" s="57"/>
      <c r="H84" s="57"/>
      <c r="I84" s="57"/>
      <c r="J84" s="57"/>
      <c r="K84" s="57"/>
      <c r="L84" s="57"/>
      <c r="M84" s="57"/>
      <c r="N84" s="57"/>
      <c r="O84" s="57"/>
      <c r="P84" s="57"/>
      <c r="Q84" s="57"/>
      <c r="R84" s="57"/>
      <c r="S84" s="57"/>
      <c r="T84" s="108"/>
    </row>
    <row r="85" spans="1:39" x14ac:dyDescent="0.4">
      <c r="B85" s="57"/>
      <c r="C85" s="112"/>
      <c r="D85" s="57"/>
      <c r="E85" s="57"/>
      <c r="F85" s="57"/>
      <c r="G85" s="57"/>
      <c r="H85" s="57"/>
      <c r="I85" s="57"/>
      <c r="J85" s="57"/>
      <c r="K85" s="57"/>
      <c r="L85" s="57"/>
      <c r="M85" s="57"/>
      <c r="N85" s="57"/>
      <c r="O85" s="57"/>
      <c r="P85" s="57"/>
      <c r="Q85" s="57"/>
      <c r="R85" s="57"/>
      <c r="S85" s="57"/>
      <c r="T85" s="57"/>
    </row>
    <row r="86" spans="1:39" x14ac:dyDescent="0.4">
      <c r="B86" s="57"/>
      <c r="C86" s="112"/>
      <c r="D86" s="57"/>
      <c r="E86" s="57"/>
      <c r="F86" s="57"/>
      <c r="G86" s="57"/>
      <c r="H86" s="57"/>
      <c r="I86" s="57"/>
      <c r="J86" s="57"/>
      <c r="K86" s="57"/>
      <c r="L86" s="57"/>
      <c r="M86" s="57"/>
      <c r="N86" s="57"/>
      <c r="O86" s="57"/>
      <c r="P86" s="57"/>
      <c r="Q86" s="57"/>
      <c r="R86" s="57"/>
      <c r="S86" s="57"/>
      <c r="T86" s="57"/>
    </row>
    <row r="87" spans="1:39" x14ac:dyDescent="0.4">
      <c r="B87" s="57"/>
      <c r="C87" s="112"/>
      <c r="D87" s="57"/>
      <c r="E87" s="57"/>
      <c r="F87" s="57"/>
      <c r="G87" s="57"/>
      <c r="H87" s="57"/>
      <c r="I87" s="57"/>
      <c r="J87" s="57"/>
      <c r="K87" s="57"/>
      <c r="L87" s="57"/>
      <c r="M87" s="57"/>
      <c r="N87" s="57"/>
      <c r="O87" s="57"/>
      <c r="P87" s="57"/>
      <c r="Q87" s="57"/>
      <c r="R87" s="57"/>
      <c r="S87" s="57"/>
      <c r="T87" s="57"/>
    </row>
    <row r="88" spans="1:39" x14ac:dyDescent="0.4">
      <c r="B88" s="57"/>
      <c r="C88" s="112"/>
      <c r="D88" s="57"/>
      <c r="E88" s="57"/>
      <c r="F88" s="57"/>
      <c r="G88" s="57"/>
      <c r="H88" s="57"/>
      <c r="I88" s="57"/>
      <c r="J88" s="57"/>
      <c r="K88" s="57"/>
      <c r="L88" s="57"/>
      <c r="M88" s="57"/>
      <c r="N88" s="57"/>
      <c r="O88" s="57"/>
      <c r="P88" s="57"/>
      <c r="Q88" s="57"/>
      <c r="R88" s="57"/>
      <c r="S88" s="57"/>
      <c r="T88" s="57"/>
    </row>
    <row r="89" spans="1:39" x14ac:dyDescent="0.4">
      <c r="B89" s="57"/>
      <c r="C89" s="112"/>
      <c r="D89" s="57"/>
      <c r="E89" s="57"/>
      <c r="F89" s="57"/>
      <c r="G89" s="57"/>
      <c r="H89" s="57"/>
      <c r="I89" s="57"/>
      <c r="J89" s="57"/>
      <c r="K89" s="57"/>
      <c r="L89" s="57"/>
      <c r="M89" s="57"/>
      <c r="N89" s="57"/>
      <c r="O89" s="57"/>
      <c r="P89" s="57"/>
      <c r="Q89" s="57"/>
      <c r="R89" s="57"/>
      <c r="S89" s="57"/>
      <c r="T89" s="57"/>
    </row>
    <row r="90" spans="1:39" x14ac:dyDescent="0.4">
      <c r="B90" s="57"/>
      <c r="C90" s="112"/>
      <c r="D90" s="57"/>
      <c r="E90" s="57"/>
      <c r="F90" s="57"/>
      <c r="G90" s="57"/>
      <c r="H90" s="57"/>
      <c r="I90" s="57"/>
      <c r="J90" s="57"/>
      <c r="K90" s="57"/>
      <c r="L90" s="57"/>
      <c r="M90" s="57"/>
      <c r="N90" s="57"/>
      <c r="O90" s="57"/>
      <c r="P90" s="57"/>
      <c r="Q90" s="57"/>
      <c r="R90" s="57"/>
      <c r="S90" s="57"/>
      <c r="T90" s="57"/>
    </row>
    <row r="91" spans="1:39" x14ac:dyDescent="0.4">
      <c r="B91" s="57"/>
      <c r="C91" s="112"/>
      <c r="D91" s="57"/>
      <c r="E91" s="57"/>
      <c r="F91" s="57"/>
      <c r="G91" s="57"/>
      <c r="H91" s="57"/>
      <c r="I91" s="57"/>
      <c r="J91" s="57"/>
      <c r="K91" s="57"/>
      <c r="L91" s="57"/>
      <c r="M91" s="57"/>
      <c r="N91" s="57"/>
      <c r="O91" s="57"/>
      <c r="P91" s="57"/>
      <c r="Q91" s="57"/>
      <c r="R91" s="57"/>
      <c r="S91" s="57"/>
      <c r="T91" s="57"/>
    </row>
    <row r="92" spans="1:39" x14ac:dyDescent="0.4">
      <c r="B92" s="57"/>
      <c r="C92" s="112"/>
      <c r="D92" s="57"/>
      <c r="E92" s="57"/>
      <c r="F92" s="57"/>
      <c r="G92" s="57"/>
      <c r="H92" s="57"/>
      <c r="I92" s="57"/>
      <c r="J92" s="57"/>
      <c r="K92" s="57"/>
      <c r="L92" s="57"/>
      <c r="M92" s="57"/>
      <c r="N92" s="57"/>
      <c r="O92" s="57"/>
      <c r="P92" s="57"/>
      <c r="Q92" s="57"/>
      <c r="R92" s="57"/>
      <c r="S92" s="57"/>
      <c r="T92" s="57"/>
    </row>
    <row r="93" spans="1:39" x14ac:dyDescent="0.4">
      <c r="B93" s="57"/>
      <c r="C93" s="112"/>
      <c r="D93" s="57"/>
      <c r="E93" s="57"/>
      <c r="F93" s="57"/>
      <c r="G93" s="57"/>
      <c r="H93" s="57"/>
      <c r="I93" s="57"/>
      <c r="J93" s="57"/>
      <c r="K93" s="57"/>
      <c r="L93" s="57"/>
      <c r="M93" s="57"/>
      <c r="N93" s="57"/>
      <c r="O93" s="57"/>
      <c r="P93" s="57"/>
      <c r="Q93" s="57"/>
      <c r="R93" s="57"/>
      <c r="S93" s="57"/>
      <c r="T93" s="109"/>
    </row>
    <row r="94" spans="1:39" x14ac:dyDescent="0.4">
      <c r="B94" s="57"/>
      <c r="C94" s="112"/>
      <c r="D94" s="57"/>
      <c r="E94" s="57"/>
      <c r="F94" s="57"/>
      <c r="G94" s="57"/>
      <c r="H94" s="57"/>
      <c r="I94" s="57"/>
      <c r="J94" s="57"/>
      <c r="K94" s="57"/>
      <c r="L94" s="57"/>
      <c r="M94" s="57"/>
      <c r="N94" s="57"/>
      <c r="O94" s="57"/>
      <c r="P94" s="57"/>
      <c r="Q94" s="57"/>
      <c r="R94" s="57"/>
      <c r="S94" s="57"/>
      <c r="T94" s="109"/>
    </row>
    <row r="95" spans="1:39" x14ac:dyDescent="0.4">
      <c r="B95" s="57"/>
      <c r="C95" s="112"/>
      <c r="D95" s="57"/>
      <c r="E95" s="57"/>
      <c r="F95" s="57"/>
      <c r="G95" s="57"/>
      <c r="H95" s="57"/>
      <c r="I95" s="57"/>
      <c r="J95" s="57"/>
      <c r="K95" s="57"/>
      <c r="L95" s="57"/>
      <c r="M95" s="57"/>
      <c r="N95" s="57"/>
      <c r="O95" s="57"/>
      <c r="P95" s="57"/>
      <c r="Q95" s="57"/>
      <c r="R95" s="57"/>
      <c r="S95" s="57"/>
      <c r="T95" s="109"/>
    </row>
    <row r="96" spans="1:39" x14ac:dyDescent="0.4">
      <c r="B96" s="57"/>
      <c r="C96" s="112"/>
      <c r="D96" s="57"/>
      <c r="E96" s="57"/>
      <c r="F96" s="57"/>
      <c r="G96" s="57"/>
      <c r="H96" s="57"/>
      <c r="I96" s="57"/>
      <c r="J96" s="57"/>
      <c r="K96" s="57"/>
      <c r="L96" s="57"/>
      <c r="M96" s="57"/>
      <c r="N96" s="57"/>
      <c r="O96" s="57"/>
      <c r="P96" s="57"/>
      <c r="Q96" s="57"/>
      <c r="R96" s="57"/>
      <c r="S96" s="57"/>
      <c r="T96" s="107"/>
    </row>
    <row r="97" spans="2:20" x14ac:dyDescent="0.4">
      <c r="B97" s="57"/>
      <c r="C97" s="112"/>
      <c r="D97" s="57"/>
      <c r="E97" s="57"/>
      <c r="F97" s="57"/>
      <c r="G97" s="57"/>
      <c r="H97" s="57"/>
      <c r="I97" s="57"/>
      <c r="J97" s="57"/>
      <c r="K97" s="57"/>
      <c r="L97" s="57"/>
      <c r="M97" s="57"/>
      <c r="N97" s="57"/>
      <c r="O97" s="57"/>
      <c r="P97" s="57"/>
      <c r="Q97" s="57"/>
      <c r="R97" s="57"/>
      <c r="S97" s="57"/>
      <c r="T97" s="108"/>
    </row>
    <row r="98" spans="2:20" x14ac:dyDescent="0.4">
      <c r="B98" s="57"/>
      <c r="C98" s="112"/>
      <c r="D98" s="57"/>
      <c r="E98" s="57"/>
      <c r="F98" s="57"/>
      <c r="G98" s="57"/>
      <c r="H98" s="57"/>
      <c r="I98" s="57"/>
      <c r="J98" s="57"/>
      <c r="K98" s="57"/>
      <c r="L98" s="57"/>
      <c r="M98" s="57"/>
      <c r="N98" s="57"/>
      <c r="O98" s="57"/>
      <c r="P98" s="57"/>
      <c r="Q98" s="57"/>
      <c r="R98" s="57"/>
      <c r="S98" s="57"/>
      <c r="T98" s="57"/>
    </row>
    <row r="99" spans="2:20" x14ac:dyDescent="0.4">
      <c r="B99" s="57"/>
      <c r="C99" s="112"/>
      <c r="D99" s="57"/>
      <c r="E99" s="57"/>
      <c r="F99" s="57"/>
      <c r="G99" s="57"/>
      <c r="H99" s="57"/>
      <c r="I99" s="57"/>
      <c r="J99" s="57"/>
      <c r="K99" s="57"/>
      <c r="L99" s="57"/>
      <c r="M99" s="57"/>
      <c r="N99" s="57"/>
      <c r="O99" s="57"/>
      <c r="P99" s="57"/>
      <c r="Q99" s="57"/>
      <c r="R99" s="57"/>
      <c r="S99" s="57"/>
      <c r="T99" s="57"/>
    </row>
    <row r="100" spans="2:20" x14ac:dyDescent="0.4">
      <c r="B100" s="57"/>
      <c r="C100" s="112"/>
      <c r="D100" s="57"/>
      <c r="E100" s="57"/>
      <c r="F100" s="57"/>
      <c r="G100" s="57"/>
      <c r="H100" s="57"/>
      <c r="I100" s="57"/>
      <c r="J100" s="57"/>
      <c r="K100" s="57"/>
      <c r="L100" s="57"/>
      <c r="M100" s="57"/>
      <c r="N100" s="57"/>
      <c r="O100" s="57"/>
      <c r="P100" s="57"/>
      <c r="Q100" s="57"/>
      <c r="R100" s="57"/>
      <c r="S100" s="57"/>
    </row>
    <row r="101" spans="2:20" x14ac:dyDescent="0.4">
      <c r="B101" s="57"/>
      <c r="C101" s="112"/>
      <c r="D101" s="57"/>
      <c r="E101" s="57"/>
      <c r="F101" s="57"/>
      <c r="G101" s="57"/>
      <c r="H101" s="57"/>
      <c r="I101" s="57"/>
      <c r="J101" s="57"/>
      <c r="K101" s="57"/>
      <c r="L101" s="57"/>
      <c r="M101" s="57"/>
      <c r="N101" s="57"/>
      <c r="O101" s="57"/>
      <c r="P101" s="57"/>
      <c r="Q101" s="57"/>
      <c r="R101" s="57"/>
      <c r="S101" s="57"/>
    </row>
    <row r="102" spans="2:20" x14ac:dyDescent="0.4">
      <c r="B102" s="57"/>
      <c r="C102" s="112"/>
      <c r="D102" s="57"/>
      <c r="E102" s="57"/>
      <c r="F102" s="57"/>
      <c r="G102" s="57"/>
      <c r="H102" s="57"/>
      <c r="I102" s="57"/>
      <c r="J102" s="57"/>
      <c r="K102" s="57"/>
      <c r="L102" s="57"/>
      <c r="M102" s="57"/>
      <c r="N102" s="57"/>
      <c r="O102" s="57"/>
      <c r="P102" s="57"/>
      <c r="Q102" s="57"/>
      <c r="R102" s="57"/>
      <c r="S102" s="57"/>
    </row>
    <row r="103" spans="2:20" x14ac:dyDescent="0.4">
      <c r="B103" s="57"/>
      <c r="C103" s="112"/>
      <c r="D103" s="57"/>
      <c r="E103" s="57"/>
      <c r="F103" s="57"/>
      <c r="G103" s="57"/>
      <c r="H103" s="57"/>
      <c r="I103" s="57"/>
      <c r="J103" s="57"/>
      <c r="K103" s="57"/>
      <c r="L103" s="57"/>
      <c r="M103" s="57"/>
      <c r="N103" s="57"/>
      <c r="O103" s="57"/>
      <c r="P103" s="57"/>
      <c r="Q103" s="57"/>
      <c r="R103" s="57"/>
      <c r="S103" s="57"/>
    </row>
    <row r="104" spans="2:20" x14ac:dyDescent="0.4">
      <c r="B104" s="57"/>
      <c r="C104" s="112"/>
      <c r="D104" s="57"/>
      <c r="E104" s="57"/>
      <c r="F104" s="57"/>
      <c r="G104" s="57"/>
      <c r="H104" s="57"/>
      <c r="I104" s="57"/>
      <c r="J104" s="57"/>
      <c r="K104" s="57"/>
      <c r="L104" s="57"/>
      <c r="M104" s="57"/>
      <c r="N104" s="57"/>
      <c r="O104" s="57"/>
      <c r="P104" s="57"/>
      <c r="Q104" s="57"/>
      <c r="R104" s="57"/>
      <c r="S104" s="57"/>
    </row>
    <row r="105" spans="2:20" x14ac:dyDescent="0.4">
      <c r="B105" s="57"/>
      <c r="C105" s="112"/>
      <c r="D105" s="57"/>
      <c r="E105" s="57"/>
      <c r="F105" s="57"/>
      <c r="G105" s="57"/>
      <c r="H105" s="57"/>
      <c r="I105" s="57"/>
      <c r="J105" s="57"/>
      <c r="K105" s="57"/>
      <c r="L105" s="57"/>
      <c r="M105" s="57"/>
      <c r="N105" s="57"/>
      <c r="O105" s="57"/>
      <c r="P105" s="57"/>
      <c r="Q105" s="57"/>
      <c r="R105" s="107"/>
      <c r="S105" s="107"/>
    </row>
    <row r="106" spans="2:20" x14ac:dyDescent="0.4">
      <c r="B106" s="57"/>
      <c r="C106" s="112"/>
      <c r="D106" s="57"/>
      <c r="E106" s="57"/>
      <c r="F106" s="57"/>
      <c r="G106" s="57"/>
      <c r="H106" s="57"/>
      <c r="I106" s="57"/>
      <c r="J106" s="57"/>
      <c r="K106" s="57"/>
      <c r="L106" s="57"/>
      <c r="M106" s="57"/>
      <c r="N106" s="57"/>
      <c r="O106" s="57"/>
      <c r="P106" s="57"/>
      <c r="Q106" s="57"/>
      <c r="R106" s="108"/>
      <c r="S106" s="108"/>
    </row>
    <row r="107" spans="2:20" x14ac:dyDescent="0.4">
      <c r="B107" s="57"/>
      <c r="C107" s="112"/>
      <c r="D107" s="57"/>
      <c r="E107" s="57"/>
      <c r="F107" s="57"/>
      <c r="G107" s="57"/>
      <c r="H107" s="57"/>
      <c r="I107" s="57"/>
      <c r="J107" s="57"/>
      <c r="K107" s="57"/>
      <c r="L107" s="57"/>
      <c r="M107" s="57"/>
      <c r="N107" s="57"/>
      <c r="O107" s="57"/>
      <c r="P107" s="57"/>
      <c r="Q107" s="57"/>
      <c r="R107" s="57"/>
      <c r="S107" s="57"/>
    </row>
    <row r="108" spans="2:20" x14ac:dyDescent="0.4">
      <c r="B108" s="57"/>
      <c r="C108" s="112"/>
      <c r="D108" s="57"/>
      <c r="E108" s="57"/>
      <c r="F108" s="57"/>
      <c r="G108" s="57"/>
      <c r="H108" s="57"/>
      <c r="I108" s="57"/>
      <c r="J108" s="57"/>
      <c r="K108" s="57"/>
      <c r="L108" s="57"/>
      <c r="M108" s="57"/>
      <c r="N108" s="57"/>
      <c r="O108" s="57"/>
      <c r="P108" s="57"/>
      <c r="Q108" s="57"/>
      <c r="R108" s="57"/>
      <c r="S108" s="57"/>
    </row>
    <row r="109" spans="2:20" x14ac:dyDescent="0.4">
      <c r="B109" s="57"/>
      <c r="C109" s="112"/>
      <c r="D109" s="57"/>
      <c r="E109" s="57"/>
      <c r="F109" s="57"/>
      <c r="G109" s="57"/>
      <c r="H109" s="57"/>
      <c r="I109" s="57"/>
      <c r="J109" s="57"/>
      <c r="K109" s="57"/>
      <c r="L109" s="57"/>
      <c r="M109" s="57"/>
      <c r="N109" s="57"/>
      <c r="O109" s="57"/>
      <c r="P109" s="57"/>
      <c r="Q109" s="57"/>
      <c r="R109" s="57"/>
      <c r="S109" s="57"/>
    </row>
    <row r="110" spans="2:20" x14ac:dyDescent="0.4">
      <c r="B110" s="57"/>
      <c r="C110" s="112"/>
      <c r="D110" s="57"/>
      <c r="E110" s="57"/>
      <c r="F110" s="57"/>
      <c r="G110" s="57"/>
      <c r="H110" s="57"/>
      <c r="I110" s="57"/>
      <c r="J110" s="57"/>
      <c r="K110" s="57"/>
      <c r="L110" s="57"/>
      <c r="M110" s="57"/>
      <c r="N110" s="57"/>
      <c r="O110" s="57"/>
      <c r="P110" s="57"/>
      <c r="Q110" s="57"/>
      <c r="R110" s="57"/>
      <c r="S110" s="57"/>
    </row>
    <row r="111" spans="2:20" x14ac:dyDescent="0.4">
      <c r="B111" s="57"/>
      <c r="C111" s="112"/>
      <c r="D111" s="57"/>
      <c r="E111" s="57"/>
      <c r="F111" s="57"/>
      <c r="G111" s="57"/>
      <c r="H111" s="57"/>
      <c r="I111" s="57"/>
      <c r="J111" s="57"/>
      <c r="K111" s="57"/>
      <c r="L111" s="57"/>
      <c r="M111" s="57"/>
      <c r="N111" s="57"/>
      <c r="O111" s="57"/>
      <c r="P111" s="57"/>
      <c r="Q111" s="57"/>
      <c r="R111" s="57"/>
      <c r="S111" s="57"/>
    </row>
    <row r="112" spans="2:20" x14ac:dyDescent="0.4">
      <c r="B112" s="57"/>
      <c r="C112" s="112"/>
      <c r="D112" s="57"/>
      <c r="E112" s="57"/>
      <c r="F112" s="57"/>
      <c r="G112" s="57"/>
      <c r="H112" s="57"/>
      <c r="I112" s="57"/>
      <c r="J112" s="57"/>
      <c r="K112" s="57"/>
      <c r="L112" s="57"/>
      <c r="M112" s="57"/>
      <c r="N112" s="57"/>
      <c r="O112" s="57"/>
      <c r="P112" s="57"/>
      <c r="Q112" s="57"/>
      <c r="R112" s="57"/>
      <c r="S112" s="57"/>
    </row>
    <row r="113" spans="2:19" x14ac:dyDescent="0.4">
      <c r="B113" s="57"/>
      <c r="C113" s="112"/>
      <c r="D113" s="57"/>
      <c r="E113" s="57"/>
      <c r="F113" s="57"/>
      <c r="G113" s="57"/>
      <c r="H113" s="57"/>
      <c r="I113" s="57"/>
      <c r="J113" s="57"/>
      <c r="K113" s="57"/>
      <c r="L113" s="57"/>
      <c r="M113" s="57"/>
      <c r="N113" s="57"/>
      <c r="O113" s="57"/>
      <c r="P113" s="57"/>
      <c r="Q113" s="57"/>
      <c r="R113" s="57"/>
      <c r="S113" s="57"/>
    </row>
    <row r="114" spans="2:19" x14ac:dyDescent="0.4">
      <c r="B114" s="57"/>
      <c r="C114" s="112"/>
      <c r="D114" s="57"/>
      <c r="E114" s="57"/>
      <c r="F114" s="57"/>
      <c r="G114" s="57"/>
      <c r="H114" s="57"/>
      <c r="I114" s="57"/>
      <c r="J114" s="57"/>
      <c r="K114" s="57"/>
      <c r="L114" s="57"/>
      <c r="M114" s="57"/>
      <c r="N114" s="57"/>
      <c r="O114" s="57"/>
      <c r="P114" s="57"/>
      <c r="Q114" s="57"/>
      <c r="R114" s="57"/>
      <c r="S114" s="57"/>
    </row>
    <row r="115" spans="2:19" x14ac:dyDescent="0.4">
      <c r="B115" s="57"/>
      <c r="C115" s="112"/>
      <c r="D115" s="57"/>
      <c r="E115" s="57"/>
      <c r="F115" s="57"/>
      <c r="G115" s="57"/>
      <c r="H115" s="57"/>
      <c r="I115" s="57"/>
      <c r="J115" s="57"/>
      <c r="K115" s="57"/>
      <c r="L115" s="57"/>
      <c r="M115" s="57"/>
      <c r="N115" s="57"/>
      <c r="O115" s="107"/>
      <c r="P115" s="107"/>
      <c r="Q115" s="107"/>
      <c r="R115" s="109"/>
      <c r="S115" s="109"/>
    </row>
    <row r="116" spans="2:19" x14ac:dyDescent="0.4">
      <c r="B116" s="107"/>
      <c r="C116" s="113"/>
      <c r="D116" s="107"/>
      <c r="E116" s="107"/>
      <c r="F116" s="107"/>
      <c r="G116" s="107"/>
      <c r="H116" s="107"/>
      <c r="I116" s="107"/>
      <c r="J116" s="107"/>
      <c r="K116" s="107"/>
      <c r="L116" s="107"/>
      <c r="M116" s="107"/>
      <c r="N116" s="107"/>
      <c r="O116" s="108"/>
      <c r="P116" s="108"/>
      <c r="Q116" s="108"/>
      <c r="R116" s="109"/>
      <c r="S116" s="109"/>
    </row>
    <row r="117" spans="2:19" x14ac:dyDescent="0.4">
      <c r="B117" s="108"/>
      <c r="C117" s="114"/>
      <c r="D117" s="108"/>
      <c r="E117" s="108"/>
      <c r="F117" s="108"/>
      <c r="G117" s="108"/>
      <c r="H117" s="108"/>
      <c r="I117" s="108"/>
      <c r="J117" s="108"/>
      <c r="K117" s="108"/>
      <c r="L117" s="108"/>
      <c r="M117" s="108"/>
      <c r="N117" s="108"/>
      <c r="O117" s="57"/>
      <c r="P117" s="57"/>
      <c r="Q117" s="57"/>
      <c r="R117" s="109"/>
      <c r="S117" s="109"/>
    </row>
    <row r="118" spans="2:19" x14ac:dyDescent="0.4">
      <c r="B118" s="57"/>
      <c r="C118" s="112"/>
      <c r="D118" s="57"/>
      <c r="E118" s="57"/>
      <c r="F118" s="57"/>
      <c r="G118" s="57"/>
      <c r="H118" s="57"/>
      <c r="I118" s="57"/>
      <c r="J118" s="57"/>
      <c r="K118" s="57"/>
      <c r="L118" s="57"/>
      <c r="M118" s="57"/>
      <c r="N118" s="57"/>
      <c r="O118" s="57"/>
      <c r="P118" s="57"/>
      <c r="Q118" s="57"/>
      <c r="R118" s="107"/>
      <c r="S118" s="107"/>
    </row>
    <row r="119" spans="2:19" x14ac:dyDescent="0.4">
      <c r="B119" s="57"/>
      <c r="C119" s="112"/>
      <c r="D119" s="57"/>
      <c r="E119" s="57"/>
      <c r="F119" s="57"/>
      <c r="G119" s="57"/>
      <c r="H119" s="57"/>
      <c r="I119" s="57"/>
      <c r="J119" s="57"/>
      <c r="K119" s="57"/>
      <c r="L119" s="57"/>
      <c r="M119" s="57"/>
      <c r="N119" s="57"/>
      <c r="O119" s="57"/>
      <c r="P119" s="57"/>
      <c r="Q119" s="57"/>
      <c r="R119" s="108"/>
      <c r="S119" s="108"/>
    </row>
    <row r="120" spans="2:19" x14ac:dyDescent="0.4">
      <c r="B120" s="57"/>
      <c r="C120" s="112"/>
      <c r="D120" s="57"/>
      <c r="E120" s="57"/>
      <c r="F120" s="57"/>
      <c r="G120" s="57"/>
      <c r="H120" s="57"/>
      <c r="I120" s="57"/>
      <c r="J120" s="57"/>
      <c r="K120" s="57"/>
      <c r="L120" s="57"/>
      <c r="M120" s="57"/>
      <c r="N120" s="57"/>
      <c r="O120" s="57"/>
      <c r="P120" s="57"/>
      <c r="Q120" s="57"/>
      <c r="R120" s="57"/>
      <c r="S120" s="57"/>
    </row>
    <row r="121" spans="2:19" x14ac:dyDescent="0.4">
      <c r="B121" s="57"/>
      <c r="C121" s="112"/>
      <c r="D121" s="57"/>
      <c r="E121" s="57"/>
      <c r="F121" s="57"/>
      <c r="G121" s="57"/>
      <c r="H121" s="57"/>
      <c r="I121" s="57"/>
      <c r="J121" s="57"/>
      <c r="K121" s="57"/>
      <c r="L121" s="57"/>
      <c r="M121" s="57"/>
      <c r="N121" s="57"/>
      <c r="O121" s="57"/>
      <c r="P121" s="57"/>
      <c r="Q121" s="57"/>
      <c r="R121" s="57"/>
      <c r="S121" s="57"/>
    </row>
    <row r="122" spans="2:19" x14ac:dyDescent="0.4">
      <c r="B122" s="57"/>
      <c r="C122" s="112"/>
      <c r="D122" s="57"/>
      <c r="E122" s="57"/>
      <c r="F122" s="57"/>
      <c r="G122" s="57"/>
      <c r="H122" s="57"/>
      <c r="I122" s="57"/>
      <c r="J122" s="57"/>
      <c r="K122" s="57"/>
      <c r="L122" s="57"/>
      <c r="M122" s="57"/>
      <c r="N122" s="57"/>
      <c r="O122" s="57"/>
      <c r="P122" s="57"/>
      <c r="Q122" s="57"/>
    </row>
    <row r="123" spans="2:19" x14ac:dyDescent="0.4">
      <c r="B123" s="57"/>
      <c r="C123" s="112"/>
      <c r="D123" s="57"/>
      <c r="E123" s="57"/>
      <c r="F123" s="57"/>
      <c r="G123" s="57"/>
      <c r="H123" s="57"/>
      <c r="I123" s="57"/>
      <c r="J123" s="57"/>
      <c r="K123" s="57"/>
      <c r="L123" s="57"/>
      <c r="M123" s="57"/>
      <c r="N123" s="57"/>
      <c r="O123" s="57"/>
      <c r="P123" s="57"/>
      <c r="Q123" s="57"/>
    </row>
    <row r="124" spans="2:19" x14ac:dyDescent="0.4">
      <c r="B124" s="57"/>
      <c r="C124" s="112"/>
      <c r="D124" s="57"/>
      <c r="E124" s="57"/>
      <c r="F124" s="57"/>
      <c r="G124" s="57"/>
      <c r="H124" s="57"/>
      <c r="I124" s="57"/>
      <c r="J124" s="57"/>
      <c r="K124" s="57"/>
      <c r="L124" s="57"/>
      <c r="M124" s="57"/>
      <c r="N124" s="57"/>
      <c r="O124" s="57"/>
      <c r="P124" s="57"/>
      <c r="Q124" s="57"/>
    </row>
    <row r="125" spans="2:19" x14ac:dyDescent="0.4">
      <c r="B125" s="57"/>
      <c r="C125" s="112"/>
      <c r="D125" s="57"/>
      <c r="E125" s="57"/>
      <c r="F125" s="57"/>
      <c r="G125" s="57"/>
      <c r="H125" s="57"/>
      <c r="I125" s="57"/>
      <c r="J125" s="57"/>
      <c r="K125" s="57"/>
      <c r="L125" s="57"/>
      <c r="M125" s="57"/>
      <c r="N125" s="57"/>
      <c r="O125" s="109"/>
      <c r="P125" s="109"/>
      <c r="Q125" s="109"/>
    </row>
    <row r="126" spans="2:19" x14ac:dyDescent="0.4">
      <c r="B126" s="109"/>
      <c r="C126" s="113"/>
      <c r="D126" s="109"/>
      <c r="E126" s="109"/>
      <c r="F126" s="109"/>
      <c r="G126" s="109"/>
      <c r="H126" s="109"/>
      <c r="I126" s="109"/>
      <c r="J126" s="109"/>
      <c r="K126" s="109"/>
      <c r="L126" s="109"/>
      <c r="M126" s="109"/>
      <c r="N126" s="109"/>
      <c r="O126" s="109"/>
      <c r="P126" s="109"/>
      <c r="Q126" s="109"/>
    </row>
    <row r="127" spans="2:19" x14ac:dyDescent="0.4">
      <c r="B127" s="109"/>
      <c r="C127" s="113"/>
      <c r="D127" s="109"/>
      <c r="E127" s="109"/>
      <c r="F127" s="109"/>
      <c r="G127" s="109"/>
      <c r="H127" s="109"/>
      <c r="I127" s="109"/>
      <c r="J127" s="109"/>
      <c r="K127" s="109"/>
      <c r="L127" s="109"/>
      <c r="M127" s="109"/>
      <c r="N127" s="109"/>
      <c r="O127" s="109"/>
      <c r="P127" s="109"/>
      <c r="Q127" s="109"/>
    </row>
    <row r="128" spans="2:19" x14ac:dyDescent="0.4">
      <c r="B128" s="109"/>
      <c r="C128" s="113"/>
      <c r="D128" s="109"/>
      <c r="E128" s="109"/>
      <c r="F128" s="109"/>
      <c r="G128" s="109"/>
      <c r="H128" s="109"/>
      <c r="I128" s="109"/>
      <c r="J128" s="109"/>
      <c r="K128" s="109"/>
      <c r="L128" s="109"/>
      <c r="M128" s="109"/>
      <c r="N128" s="109"/>
      <c r="O128" s="107"/>
      <c r="P128" s="107"/>
      <c r="Q128" s="107"/>
    </row>
    <row r="129" spans="2:17" x14ac:dyDescent="0.4">
      <c r="B129" s="107"/>
      <c r="C129" s="113"/>
      <c r="D129" s="107"/>
      <c r="E129" s="107"/>
      <c r="F129" s="107"/>
      <c r="G129" s="107"/>
      <c r="H129" s="107"/>
      <c r="I129" s="107"/>
      <c r="J129" s="107"/>
      <c r="K129" s="107"/>
      <c r="L129" s="107"/>
      <c r="M129" s="107"/>
      <c r="N129" s="107"/>
      <c r="O129" s="108"/>
      <c r="P129" s="108"/>
      <c r="Q129" s="108"/>
    </row>
    <row r="130" spans="2:17" x14ac:dyDescent="0.4">
      <c r="B130" s="108"/>
      <c r="C130" s="114"/>
      <c r="D130" s="108"/>
      <c r="E130" s="108"/>
      <c r="F130" s="108"/>
      <c r="G130" s="108"/>
      <c r="H130" s="108"/>
      <c r="I130" s="108"/>
      <c r="J130" s="108"/>
      <c r="K130" s="108"/>
      <c r="L130" s="108"/>
      <c r="M130" s="108"/>
      <c r="N130" s="108"/>
      <c r="O130" s="57"/>
      <c r="P130" s="57"/>
      <c r="Q130" s="57"/>
    </row>
    <row r="131" spans="2:17" x14ac:dyDescent="0.4">
      <c r="B131" s="57"/>
      <c r="C131" s="112"/>
      <c r="D131" s="57"/>
      <c r="E131" s="57"/>
      <c r="F131" s="57"/>
      <c r="G131" s="57"/>
      <c r="H131" s="57"/>
      <c r="I131" s="57"/>
      <c r="J131" s="57"/>
      <c r="K131" s="57"/>
      <c r="L131" s="57"/>
      <c r="M131" s="57"/>
      <c r="N131" s="57"/>
      <c r="O131" s="57"/>
      <c r="P131" s="57"/>
      <c r="Q131" s="57"/>
    </row>
    <row r="132" spans="2:17" x14ac:dyDescent="0.4">
      <c r="B132" s="57"/>
      <c r="C132" s="112"/>
      <c r="D132" s="57"/>
      <c r="E132" s="57"/>
      <c r="F132" s="57"/>
      <c r="G132" s="57"/>
      <c r="H132" s="57"/>
      <c r="I132" s="57"/>
      <c r="J132" s="57"/>
      <c r="K132" s="57"/>
      <c r="L132" s="57"/>
      <c r="M132" s="57"/>
      <c r="N132" s="57"/>
    </row>
  </sheetData>
  <mergeCells count="60">
    <mergeCell ref="A1:Q1"/>
    <mergeCell ref="U1:AK1"/>
    <mergeCell ref="F2:Q2"/>
    <mergeCell ref="O3:O4"/>
    <mergeCell ref="P3:Q4"/>
    <mergeCell ref="AK31:AK34"/>
    <mergeCell ref="N41:N43"/>
    <mergeCell ref="O41:O43"/>
    <mergeCell ref="V15:V16"/>
    <mergeCell ref="W15:Y16"/>
    <mergeCell ref="AC18:AC19"/>
    <mergeCell ref="AE18:AE19"/>
    <mergeCell ref="AG18:AG19"/>
    <mergeCell ref="AH18:AH19"/>
    <mergeCell ref="AJ18:AJ19"/>
    <mergeCell ref="AH31:AH33"/>
    <mergeCell ref="AI31:AI33"/>
    <mergeCell ref="AA18:AB18"/>
    <mergeCell ref="X17:Y17"/>
    <mergeCell ref="Z17:AC17"/>
    <mergeCell ref="AE17:AG17"/>
    <mergeCell ref="AK17:AK19"/>
    <mergeCell ref="D18:D19"/>
    <mergeCell ref="E18:E19"/>
    <mergeCell ref="G18:H18"/>
    <mergeCell ref="I18:I19"/>
    <mergeCell ref="K18:K19"/>
    <mergeCell ref="M18:M19"/>
    <mergeCell ref="N18:N19"/>
    <mergeCell ref="P18:P19"/>
    <mergeCell ref="X18:X19"/>
    <mergeCell ref="Y18:Y19"/>
    <mergeCell ref="AE16:AK16"/>
    <mergeCell ref="B17:B19"/>
    <mergeCell ref="C17:C19"/>
    <mergeCell ref="D17:E17"/>
    <mergeCell ref="F17:I17"/>
    <mergeCell ref="K17:M17"/>
    <mergeCell ref="N17:P17"/>
    <mergeCell ref="Q17:Q19"/>
    <mergeCell ref="V17:V19"/>
    <mergeCell ref="W17:W19"/>
    <mergeCell ref="B15:B16"/>
    <mergeCell ref="C15:E16"/>
    <mergeCell ref="F16:I16"/>
    <mergeCell ref="K16:Q16"/>
    <mergeCell ref="Z16:AC16"/>
    <mergeCell ref="AH17:AJ17"/>
    <mergeCell ref="AI11:AI13"/>
    <mergeCell ref="AI3:AK3"/>
    <mergeCell ref="O7:Q7"/>
    <mergeCell ref="AI4:AJ4"/>
    <mergeCell ref="O8:P8"/>
    <mergeCell ref="AI5:AJ5"/>
    <mergeCell ref="O9:P9"/>
    <mergeCell ref="N11:N13"/>
    <mergeCell ref="O11:O13"/>
    <mergeCell ref="V11:W12"/>
    <mergeCell ref="AH11:AH13"/>
    <mergeCell ref="A3:I3"/>
  </mergeCells>
  <phoneticPr fontId="2"/>
  <conditionalFormatting sqref="B20:D39">
    <cfRule type="containsBlanks" dxfId="204" priority="9">
      <formula>LEN(TRIM(B20))=0</formula>
    </cfRule>
    <cfRule type="containsBlanks" dxfId="203" priority="12">
      <formula>LEN(TRIM(B20))=0</formula>
    </cfRule>
  </conditionalFormatting>
  <conditionalFormatting sqref="C20:C39 W20:W29">
    <cfRule type="containsText" dxfId="202" priority="21" operator="containsText" text="04">
      <formula>NOT(ISERROR(SEARCH("04",C20)))</formula>
    </cfRule>
  </conditionalFormatting>
  <conditionalFormatting sqref="C20:C39">
    <cfRule type="containsText" dxfId="201" priority="3" operator="containsText" text="02【日給制+手当(月額)】">
      <formula>NOT(ISERROR(SEARCH("02【日給制+手当(月額)】",C20)))</formula>
    </cfRule>
  </conditionalFormatting>
  <conditionalFormatting sqref="C45:C78">
    <cfRule type="containsText" dxfId="200" priority="29" operator="containsText" text="01">
      <formula>NOT(ISERROR(SEARCH("01",C45)))</formula>
    </cfRule>
    <cfRule type="containsText" dxfId="199" priority="27" operator="containsText" text="02">
      <formula>NOT(ISERROR(SEARCH("02",C45)))</formula>
    </cfRule>
    <cfRule type="containsText" dxfId="198" priority="26" operator="containsText" text="03">
      <formula>NOT(ISERROR(SEARCH("03",C45)))</formula>
    </cfRule>
    <cfRule type="containsText" dxfId="197" priority="25" operator="containsText" text="04">
      <formula>NOT(ISERROR(SEARCH("04",C45)))</formula>
    </cfRule>
    <cfRule type="containsText" dxfId="196" priority="24" operator="containsText" text="04">
      <formula>NOT(ISERROR(SEARCH("04",C45)))</formula>
    </cfRule>
    <cfRule type="containsText" dxfId="195" priority="23" operator="containsText" text="06">
      <formula>NOT(ISERROR(SEARCH("06",C45)))</formula>
    </cfRule>
  </conditionalFormatting>
  <conditionalFormatting sqref="E20:E39">
    <cfRule type="expression" dxfId="194" priority="7">
      <formula>$C20&lt;&gt;"02【日給制+手当(月額)】"</formula>
    </cfRule>
    <cfRule type="expression" dxfId="193" priority="13">
      <formula>$C20="02【日給制+手当(月額)】"</formula>
    </cfRule>
    <cfRule type="expression" dxfId="192" priority="14">
      <formula>$C20="02【日給制+手当(月額】"</formula>
    </cfRule>
  </conditionalFormatting>
  <conditionalFormatting sqref="E45:F78">
    <cfRule type="cellIs" dxfId="191" priority="31" operator="greaterThanOrEqual">
      <formula>1</formula>
    </cfRule>
  </conditionalFormatting>
  <conditionalFormatting sqref="F20:G39">
    <cfRule type="containsBlanks" dxfId="190" priority="11">
      <formula>LEN(TRIM(F20))=0</formula>
    </cfRule>
  </conditionalFormatting>
  <conditionalFormatting sqref="G20:H39">
    <cfRule type="expression" dxfId="189" priority="1">
      <formula>$C20="02【日給制+手当(月額)】"</formula>
    </cfRule>
  </conditionalFormatting>
  <conditionalFormatting sqref="H20:H39">
    <cfRule type="expression" dxfId="188" priority="8">
      <formula>$C20&lt;&gt;"02【日給制+手当(月額)】"</formula>
    </cfRule>
  </conditionalFormatting>
  <conditionalFormatting sqref="I45:I78">
    <cfRule type="containsBlanks" dxfId="187" priority="33">
      <formula>LEN(TRIM(I45))=0</formula>
    </cfRule>
  </conditionalFormatting>
  <conditionalFormatting sqref="L20:L39">
    <cfRule type="containsBlanks" dxfId="186" priority="10">
      <formula>LEN(TRIM(L20))=0</formula>
    </cfRule>
  </conditionalFormatting>
  <conditionalFormatting sqref="V20:X26 B20:D39 V27:W28 F20:F39 Z20:Z28">
    <cfRule type="containsBlanks" dxfId="185" priority="32">
      <formula>LEN(TRIM(B20))=0</formula>
    </cfRule>
  </conditionalFormatting>
  <conditionalFormatting sqref="W20:W28 C20:C39">
    <cfRule type="containsText" dxfId="184" priority="35" operator="containsText" text="月給">
      <formula>NOT(ISERROR(SEARCH("月給",C20)))</formula>
    </cfRule>
    <cfRule type="containsText" dxfId="183" priority="34" operator="containsText" text="日給">
      <formula>NOT(ISERROR(SEARCH("日給",C20)))</formula>
    </cfRule>
  </conditionalFormatting>
  <conditionalFormatting sqref="W20:W29 C20:C39">
    <cfRule type="containsText" dxfId="182" priority="28" operator="containsText" text="01【月給制】">
      <formula>NOT(ISERROR(SEARCH("01【月給制】",C20)))</formula>
    </cfRule>
    <cfRule type="containsText" dxfId="181" priority="30" operator="containsText" text="02">
      <formula>NOT(ISERROR(SEARCH("02",C20)))</formula>
    </cfRule>
    <cfRule type="containsText" dxfId="180" priority="22" operator="containsText" text="06">
      <formula>NOT(ISERROR(SEARCH("06",C20)))</formula>
    </cfRule>
  </conditionalFormatting>
  <conditionalFormatting sqref="W20:W29">
    <cfRule type="containsText" dxfId="179" priority="2" operator="containsText" text="02【日給制+手当(月額)】">
      <formula>NOT(ISERROR(SEARCH("02【日給制+手当(月額)】",W20)))</formula>
    </cfRule>
  </conditionalFormatting>
  <conditionalFormatting sqref="Y20:Y29">
    <cfRule type="expression" dxfId="178" priority="16">
      <formula>$W20="02【日給制+手当】"</formula>
    </cfRule>
    <cfRule type="expression" dxfId="177" priority="15">
      <formula>$W20="02【日給制+手当(月額)】"</formula>
    </cfRule>
    <cfRule type="expression" dxfId="176" priority="6">
      <formula>$W20&lt;&gt;"02【日給制+手当(月額)】"</formula>
    </cfRule>
  </conditionalFormatting>
  <conditionalFormatting sqref="AB20:AB29">
    <cfRule type="expression" dxfId="175" priority="5">
      <formula>$W20&lt;&gt;"02【日給制+手当(月額)】"</formula>
    </cfRule>
    <cfRule type="expression" dxfId="174" priority="18">
      <formula>$W20="02【日給制+手当(月額)】"</formula>
    </cfRule>
    <cfRule type="expression" dxfId="173" priority="17">
      <formula>$W20="02【日給制+手当(月給)】"</formula>
    </cfRule>
  </conditionalFormatting>
  <conditionalFormatting sqref="AH20:AI29 N20:O39">
    <cfRule type="cellIs" dxfId="172" priority="20" operator="lessThan">
      <formula>948</formula>
    </cfRule>
  </conditionalFormatting>
  <conditionalFormatting sqref="AK20:AK29 Q20:Q39">
    <cfRule type="containsText" dxfId="171" priority="19" operator="containsText" text="最低">
      <formula>NOT(ISERROR(SEARCH("最低",Q20)))</formula>
    </cfRule>
  </conditionalFormatting>
  <dataValidations count="7">
    <dataValidation type="list" allowBlank="1" showInputMessage="1" showErrorMessage="1" sqref="C20:C39" xr:uid="{B1E48A53-C38B-454D-AA27-486E8208291B}">
      <formula1>"01【月給制】,02【日給制+手当(月額)】,03【日給制】,04【時給制】,05【完全歩合制】,06【固定給+歩合制】"</formula1>
    </dataValidation>
    <dataValidation allowBlank="1" showInputMessage="1" showErrorMessage="1" promptTitle="02【日給制+手当(月給)】の場合" prompt="日給契約の場合で、手当が（月額）の場合は、（日額）に換算する必要があります。所定労働時間（月）「１日の労働時間×年間所定労働日数÷12」を算出して月あたりの労働時間を入力してください。_x000a_数値のみ入力すると(カッコ)は自動表示されます。" sqref="E20:E39" xr:uid="{BFD71590-9BBC-4FF1-96D6-ED5CB74C3E69}"/>
    <dataValidation allowBlank="1" showInputMessage="1" showErrorMessage="1" promptTitle="06【固定給+歩合給】の場合" prompt="歩合給を１時間あたりに換算するために月間総労働時間を入力してください。_x000a_数値のみ入力すると(カッコ)は自動表示されます。" sqref="F20:F39" xr:uid="{ABA52115-D490-4E90-B3CB-938CBDD1AF73}"/>
    <dataValidation type="list" allowBlank="1" showInputMessage="1" showErrorMessage="1" sqref="AF19 L19" xr:uid="{3937C2DE-1D5F-4BAE-A685-00BA0F53143F}">
      <formula1>"予定額e,実績額e"</formula1>
    </dataValidation>
    <dataValidation type="list" allowBlank="1" showInputMessage="1" showErrorMessage="1" sqref="AI19 O19" xr:uid="{1529ECFD-A21C-41D3-BE28-E066350AF113}">
      <formula1>"予定額e/a,実績額e/a"</formula1>
    </dataValidation>
    <dataValidation type="list" allowBlank="1" showInputMessage="1" showErrorMessage="1" sqref="A3 J3:M3" xr:uid="{96E2AF8B-CE23-429A-A6F0-9350C626229A}">
      <formula1>"賃上げ予定確認表（申請前月の基本的賃金及び契約労働時間を入力のうえ、雇用形態に基づく賃上げ予定額を入力してください。）,賃上げ実績確認表（予定額の箇所について実績額を上書きしてください。）"</formula1>
    </dataValidation>
    <dataValidation type="list" allowBlank="1" showInputMessage="1" showErrorMessage="1" sqref="F2:Q2" xr:uid="{7E708F6B-A378-465B-A434-D6D9FC625981}">
      <formula1>"賃上げ予定確認表（賃上げ前の基本的賃金及び契約労働時間を入力のうえ、雇用形態に基づく賃上げ予定額を入力してください。）,賃上げ実績確認表（予定額の箇所について実績額を上書きしてください。）"</formula1>
    </dataValidation>
  </dataValidations>
  <printOptions horizontalCentered="1"/>
  <pageMargins left="0.31496062992125984" right="0.31496062992125984" top="0.35433070866141736" bottom="0.15748031496062992"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C78FD-FC7B-4BC2-94DD-58C7351C5231}">
  <sheetPr>
    <pageSetUpPr fitToPage="1"/>
  </sheetPr>
  <dimension ref="A1:AM162"/>
  <sheetViews>
    <sheetView topLeftCell="R34" zoomScaleNormal="100" zoomScaleSheetLayoutView="100" workbookViewId="0">
      <selection activeCell="P5" sqref="P5"/>
    </sheetView>
  </sheetViews>
  <sheetFormatPr defaultRowHeight="18.75" x14ac:dyDescent="0.4"/>
  <cols>
    <col min="1" max="1" width="3" customWidth="1"/>
    <col min="2" max="2" width="9.125" bestFit="1" customWidth="1"/>
    <col min="3" max="3" width="17.875" style="3" customWidth="1"/>
    <col min="4" max="4" width="9.25" customWidth="1"/>
    <col min="5" max="5" width="17" customWidth="1"/>
    <col min="6" max="6" width="11.875" customWidth="1"/>
    <col min="7" max="7" width="7.5" customWidth="1"/>
    <col min="8" max="8" width="7" customWidth="1"/>
    <col min="9" max="9" width="8.625" customWidth="1"/>
    <col min="10" max="10" width="1.5" customWidth="1"/>
    <col min="11" max="12" width="9" customWidth="1"/>
    <col min="13" max="13" width="7.75" customWidth="1"/>
    <col min="14" max="14" width="11.375" customWidth="1"/>
    <col min="15" max="15" width="12.25" customWidth="1"/>
    <col min="16" max="16" width="9.25" customWidth="1"/>
    <col min="17" max="17" width="24.375" customWidth="1"/>
    <col min="18" max="18" width="2.375" customWidth="1"/>
    <col min="19" max="19" width="3.125" customWidth="1"/>
    <col min="20" max="20" width="2.625" customWidth="1"/>
    <col min="21" max="21" width="3" bestFit="1" customWidth="1"/>
    <col min="22" max="22" width="9" customWidth="1"/>
    <col min="23" max="23" width="17.375" customWidth="1"/>
    <col min="24" max="24" width="7.625" bestFit="1" customWidth="1"/>
    <col min="25" max="25" width="17.25" customWidth="1"/>
    <col min="26" max="26" width="12.25" customWidth="1"/>
    <col min="27" max="27" width="7.625" customWidth="1"/>
    <col min="28" max="28" width="7" bestFit="1" customWidth="1"/>
    <col min="29" max="29" width="8.625" customWidth="1"/>
    <col min="30" max="30" width="1.5" customWidth="1"/>
    <col min="33" max="33" width="7" bestFit="1" customWidth="1"/>
    <col min="34" max="34" width="11.625" customWidth="1"/>
    <col min="35" max="35" width="12.375" customWidth="1"/>
    <col min="36" max="36" width="9.25" bestFit="1" customWidth="1"/>
    <col min="37" max="37" width="24.375" bestFit="1" customWidth="1"/>
    <col min="38" max="38" width="1.5" customWidth="1"/>
    <col min="39" max="39" width="2.5" customWidth="1"/>
  </cols>
  <sheetData>
    <row r="1" spans="1:38" ht="36.75" customHeight="1" x14ac:dyDescent="0.4">
      <c r="A1" s="321" t="s">
        <v>79</v>
      </c>
      <c r="B1" s="321"/>
      <c r="C1" s="321"/>
      <c r="D1" s="321"/>
      <c r="E1" s="321"/>
      <c r="F1" s="321"/>
      <c r="G1" s="321"/>
      <c r="H1" s="321"/>
      <c r="I1" s="321"/>
      <c r="J1" s="321"/>
      <c r="K1" s="321"/>
      <c r="L1" s="321"/>
      <c r="M1" s="321"/>
      <c r="N1" s="321"/>
      <c r="O1" s="321"/>
      <c r="P1" s="321"/>
      <c r="Q1" s="321"/>
      <c r="U1" s="322" t="s">
        <v>5</v>
      </c>
      <c r="V1" s="323"/>
      <c r="W1" s="323"/>
      <c r="X1" s="323"/>
      <c r="Y1" s="323"/>
      <c r="Z1" s="323"/>
      <c r="AA1" s="323"/>
      <c r="AB1" s="323"/>
      <c r="AC1" s="323"/>
      <c r="AD1" s="323"/>
      <c r="AE1" s="323"/>
      <c r="AF1" s="323"/>
      <c r="AG1" s="323"/>
      <c r="AH1" s="323"/>
      <c r="AI1" s="323"/>
      <c r="AJ1" s="323"/>
      <c r="AK1" s="323"/>
    </row>
    <row r="2" spans="1:38" ht="18.75" customHeight="1" x14ac:dyDescent="0.4">
      <c r="A2" s="126" t="s">
        <v>42</v>
      </c>
      <c r="F2" s="324" t="s">
        <v>78</v>
      </c>
      <c r="G2" s="324"/>
      <c r="H2" s="324"/>
      <c r="I2" s="324"/>
      <c r="J2" s="324"/>
      <c r="K2" s="324"/>
      <c r="L2" s="324"/>
      <c r="M2" s="324"/>
      <c r="N2" s="324"/>
      <c r="O2" s="324"/>
      <c r="P2" s="324"/>
      <c r="Q2" s="324"/>
      <c r="R2" s="1"/>
      <c r="S2" s="1"/>
      <c r="T2" s="2"/>
    </row>
    <row r="3" spans="1:38" ht="27" customHeight="1" x14ac:dyDescent="0.4">
      <c r="A3" s="279"/>
      <c r="B3" s="279"/>
      <c r="C3" s="279"/>
      <c r="D3" s="279"/>
      <c r="E3" s="279"/>
      <c r="F3" s="279"/>
      <c r="G3" s="279"/>
      <c r="H3" s="279"/>
      <c r="I3" s="279"/>
      <c r="J3" s="134"/>
      <c r="K3" s="134"/>
      <c r="L3" s="134"/>
      <c r="M3" s="134"/>
      <c r="N3" s="134"/>
      <c r="O3" s="325" t="s">
        <v>46</v>
      </c>
      <c r="P3" s="327"/>
      <c r="Q3" s="328"/>
      <c r="AI3" s="281" t="s">
        <v>0</v>
      </c>
      <c r="AJ3" s="281"/>
      <c r="AK3" s="281"/>
    </row>
    <row r="4" spans="1:38" ht="19.5" customHeight="1" thickBot="1" x14ac:dyDescent="0.45">
      <c r="N4" s="126"/>
      <c r="O4" s="326"/>
      <c r="P4" s="329"/>
      <c r="Q4" s="330"/>
      <c r="AI4" s="282" t="s">
        <v>1</v>
      </c>
      <c r="AJ4" s="283"/>
      <c r="AK4" s="4">
        <v>948</v>
      </c>
    </row>
    <row r="5" spans="1:38" ht="19.5" thickBot="1" x14ac:dyDescent="0.45">
      <c r="N5" s="135"/>
      <c r="O5" s="136"/>
      <c r="P5" s="136"/>
      <c r="Q5" s="136"/>
      <c r="AI5" s="282" t="s">
        <v>2</v>
      </c>
      <c r="AJ5" s="284"/>
      <c r="AK5" s="127"/>
    </row>
    <row r="7" spans="1:38" ht="16.5" customHeight="1" x14ac:dyDescent="0.4">
      <c r="O7" s="281" t="s">
        <v>0</v>
      </c>
      <c r="P7" s="281"/>
      <c r="Q7" s="281"/>
    </row>
    <row r="8" spans="1:38" ht="19.5" thickBot="1" x14ac:dyDescent="0.45">
      <c r="O8" s="282" t="s">
        <v>1</v>
      </c>
      <c r="P8" s="283"/>
      <c r="Q8" s="4">
        <v>948</v>
      </c>
    </row>
    <row r="9" spans="1:38" ht="19.5" thickBot="1" x14ac:dyDescent="0.45">
      <c r="O9" s="282" t="s">
        <v>2</v>
      </c>
      <c r="P9" s="284"/>
      <c r="Q9" s="221"/>
    </row>
    <row r="10" spans="1:38" ht="19.5" thickBot="1" x14ac:dyDescent="0.45"/>
    <row r="11" spans="1:38" ht="17.25" customHeight="1" x14ac:dyDescent="0.4">
      <c r="B11" s="5"/>
      <c r="C11" s="5"/>
      <c r="N11" s="271" t="s">
        <v>3</v>
      </c>
      <c r="O11" s="274" t="s">
        <v>4</v>
      </c>
      <c r="P11" s="6"/>
      <c r="U11" s="7"/>
      <c r="V11" s="331" t="s">
        <v>5</v>
      </c>
      <c r="W11" s="331"/>
      <c r="X11" s="8"/>
      <c r="Y11" s="8"/>
      <c r="Z11" s="8"/>
      <c r="AA11" s="8"/>
      <c r="AB11" s="8"/>
      <c r="AC11" s="8"/>
      <c r="AD11" s="8"/>
      <c r="AE11" s="8"/>
      <c r="AF11" s="8"/>
      <c r="AG11" s="8"/>
      <c r="AH11" s="332" t="s">
        <v>3</v>
      </c>
      <c r="AI11" s="333" t="s">
        <v>4</v>
      </c>
      <c r="AJ11" s="6"/>
      <c r="AK11" s="8"/>
      <c r="AL11" s="9"/>
    </row>
    <row r="12" spans="1:38" ht="17.25" customHeight="1" x14ac:dyDescent="0.4">
      <c r="B12" s="5"/>
      <c r="C12" s="5"/>
      <c r="N12" s="272"/>
      <c r="O12" s="275"/>
      <c r="P12" s="10" t="s">
        <v>6</v>
      </c>
      <c r="U12" s="11"/>
      <c r="V12" s="277"/>
      <c r="W12" s="277"/>
      <c r="AH12" s="278"/>
      <c r="AI12" s="280"/>
      <c r="AJ12" s="10" t="s">
        <v>6</v>
      </c>
      <c r="AL12" s="12"/>
    </row>
    <row r="13" spans="1:38" ht="17.25" customHeight="1" x14ac:dyDescent="0.4">
      <c r="B13" s="13"/>
      <c r="C13"/>
      <c r="N13" s="273"/>
      <c r="O13" s="276"/>
      <c r="P13" s="14"/>
      <c r="U13" s="11"/>
      <c r="V13" s="13"/>
      <c r="AH13" s="278"/>
      <c r="AI13" s="280"/>
      <c r="AJ13" s="14"/>
      <c r="AL13" s="12"/>
    </row>
    <row r="14" spans="1:38" ht="19.5" thickBot="1" x14ac:dyDescent="0.45">
      <c r="B14" s="13"/>
      <c r="C14"/>
      <c r="N14" s="15" t="str">
        <f>IFERROR(N74,"")</f>
        <v/>
      </c>
      <c r="O14" s="16" t="str">
        <f>IFERROR(O74,"")</f>
        <v/>
      </c>
      <c r="P14" s="153" t="str">
        <f>IFERROR(P74,"")</f>
        <v/>
      </c>
      <c r="U14" s="11"/>
      <c r="V14" s="13"/>
      <c r="AH14" s="15">
        <f>IFERROR(AH34,"")</f>
        <v>1411.077600040016</v>
      </c>
      <c r="AI14" s="16">
        <f>IFERROR(AI34,"")</f>
        <v>1429.5435924369747</v>
      </c>
      <c r="AJ14" s="153">
        <f>IFERROR(AJ34,"")</f>
        <v>18.465992396958768</v>
      </c>
      <c r="AL14" s="12"/>
    </row>
    <row r="15" spans="1:38" ht="13.5" customHeight="1" thickTop="1" x14ac:dyDescent="0.4">
      <c r="A15" s="17"/>
      <c r="B15" s="299" t="s">
        <v>7</v>
      </c>
      <c r="C15" s="301" t="s">
        <v>8</v>
      </c>
      <c r="D15" s="302"/>
      <c r="E15" s="302"/>
      <c r="S15" s="18"/>
      <c r="U15" s="11"/>
      <c r="V15" s="299" t="s">
        <v>7</v>
      </c>
      <c r="W15" s="301" t="s">
        <v>8</v>
      </c>
      <c r="X15" s="302"/>
      <c r="Y15" s="302"/>
      <c r="AL15" s="12"/>
    </row>
    <row r="16" spans="1:38" ht="11.25" customHeight="1" thickBot="1" x14ac:dyDescent="0.45">
      <c r="A16" s="17"/>
      <c r="B16" s="300"/>
      <c r="C16" s="303"/>
      <c r="D16" s="303"/>
      <c r="E16" s="303"/>
      <c r="F16" s="304" t="s">
        <v>106</v>
      </c>
      <c r="G16" s="304"/>
      <c r="H16" s="304"/>
      <c r="I16" s="304"/>
      <c r="J16" s="13"/>
      <c r="K16" s="285" t="s">
        <v>77</v>
      </c>
      <c r="L16" s="285"/>
      <c r="M16" s="285"/>
      <c r="N16" s="286"/>
      <c r="O16" s="286"/>
      <c r="P16" s="286"/>
      <c r="Q16" s="285"/>
      <c r="S16" s="19"/>
      <c r="T16" s="20"/>
      <c r="U16" s="21"/>
      <c r="V16" s="300"/>
      <c r="W16" s="303"/>
      <c r="X16" s="303"/>
      <c r="Y16" s="303"/>
      <c r="Z16" s="304" t="s">
        <v>106</v>
      </c>
      <c r="AA16" s="304"/>
      <c r="AB16" s="304"/>
      <c r="AC16" s="304"/>
      <c r="AD16" s="13"/>
      <c r="AE16" s="285" t="s">
        <v>77</v>
      </c>
      <c r="AF16" s="285"/>
      <c r="AG16" s="285"/>
      <c r="AH16" s="286"/>
      <c r="AI16" s="286"/>
      <c r="AJ16" s="286"/>
      <c r="AK16" s="285"/>
      <c r="AL16" s="12"/>
    </row>
    <row r="17" spans="1:39" ht="19.5" thickTop="1" x14ac:dyDescent="0.4">
      <c r="A17" s="17"/>
      <c r="B17" s="287" t="s">
        <v>91</v>
      </c>
      <c r="C17" s="288" t="s">
        <v>10</v>
      </c>
      <c r="D17" s="289" t="s">
        <v>11</v>
      </c>
      <c r="E17" s="290"/>
      <c r="F17" s="289" t="s">
        <v>12</v>
      </c>
      <c r="G17" s="291"/>
      <c r="H17" s="291"/>
      <c r="I17" s="290"/>
      <c r="J17" s="22"/>
      <c r="K17" s="292" t="s">
        <v>13</v>
      </c>
      <c r="L17" s="293"/>
      <c r="M17" s="293"/>
      <c r="N17" s="294" t="s">
        <v>41</v>
      </c>
      <c r="O17" s="295"/>
      <c r="P17" s="296"/>
      <c r="Q17" s="297" t="s">
        <v>99</v>
      </c>
      <c r="R17" s="23"/>
      <c r="S17" s="24"/>
      <c r="T17" s="20"/>
      <c r="U17" s="21"/>
      <c r="V17" s="287" t="s">
        <v>9</v>
      </c>
      <c r="W17" s="288" t="s">
        <v>10</v>
      </c>
      <c r="X17" s="289" t="s">
        <v>11</v>
      </c>
      <c r="Y17" s="291"/>
      <c r="Z17" s="289" t="s">
        <v>12</v>
      </c>
      <c r="AA17" s="291"/>
      <c r="AB17" s="291"/>
      <c r="AC17" s="290"/>
      <c r="AD17" s="22"/>
      <c r="AE17" s="292" t="s">
        <v>13</v>
      </c>
      <c r="AF17" s="293"/>
      <c r="AG17" s="293"/>
      <c r="AH17" s="294" t="s">
        <v>41</v>
      </c>
      <c r="AI17" s="295"/>
      <c r="AJ17" s="296"/>
      <c r="AK17" s="297" t="s">
        <v>100</v>
      </c>
      <c r="AL17" s="25"/>
    </row>
    <row r="18" spans="1:39" ht="34.5" customHeight="1" x14ac:dyDescent="0.25">
      <c r="A18" s="17"/>
      <c r="B18" s="287"/>
      <c r="C18" s="287"/>
      <c r="D18" s="288" t="s">
        <v>14</v>
      </c>
      <c r="E18" s="305" t="s">
        <v>15</v>
      </c>
      <c r="F18" s="27" t="s">
        <v>16</v>
      </c>
      <c r="G18" s="289" t="s">
        <v>17</v>
      </c>
      <c r="H18" s="290"/>
      <c r="I18" s="288" t="s">
        <v>18</v>
      </c>
      <c r="J18" s="28"/>
      <c r="K18" s="288" t="s">
        <v>19</v>
      </c>
      <c r="L18" s="29" t="s">
        <v>20</v>
      </c>
      <c r="M18" s="307" t="s">
        <v>21</v>
      </c>
      <c r="N18" s="309" t="s">
        <v>87</v>
      </c>
      <c r="O18" s="30" t="s">
        <v>20</v>
      </c>
      <c r="P18" s="311" t="s">
        <v>22</v>
      </c>
      <c r="Q18" s="298"/>
      <c r="S18" s="24"/>
      <c r="U18" s="21"/>
      <c r="V18" s="287"/>
      <c r="W18" s="287"/>
      <c r="X18" s="288" t="s">
        <v>14</v>
      </c>
      <c r="Y18" s="305" t="s">
        <v>23</v>
      </c>
      <c r="Z18" s="27" t="s">
        <v>16</v>
      </c>
      <c r="AA18" s="289" t="s">
        <v>17</v>
      </c>
      <c r="AB18" s="290"/>
      <c r="AC18" s="288" t="s">
        <v>18</v>
      </c>
      <c r="AD18" s="28"/>
      <c r="AE18" s="288" t="s">
        <v>19</v>
      </c>
      <c r="AF18" s="29" t="s">
        <v>20</v>
      </c>
      <c r="AG18" s="307" t="s">
        <v>21</v>
      </c>
      <c r="AH18" s="309" t="s">
        <v>87</v>
      </c>
      <c r="AI18" s="30" t="s">
        <v>20</v>
      </c>
      <c r="AJ18" s="311" t="s">
        <v>22</v>
      </c>
      <c r="AK18" s="298"/>
      <c r="AL18" s="12"/>
    </row>
    <row r="19" spans="1:39" ht="41.25" customHeight="1" thickBot="1" x14ac:dyDescent="0.45">
      <c r="A19" s="17"/>
      <c r="B19" s="287"/>
      <c r="C19" s="287"/>
      <c r="D19" s="287"/>
      <c r="E19" s="305"/>
      <c r="F19" s="167" t="s">
        <v>24</v>
      </c>
      <c r="G19" s="167" t="s">
        <v>25</v>
      </c>
      <c r="H19" s="32" t="s">
        <v>26</v>
      </c>
      <c r="I19" s="306"/>
      <c r="J19" s="28"/>
      <c r="K19" s="306"/>
      <c r="L19" s="222" t="s">
        <v>27</v>
      </c>
      <c r="M19" s="308"/>
      <c r="N19" s="310"/>
      <c r="O19" s="33" t="s">
        <v>28</v>
      </c>
      <c r="P19" s="312"/>
      <c r="Q19" s="298"/>
      <c r="S19" s="34"/>
      <c r="U19" s="21"/>
      <c r="V19" s="287"/>
      <c r="W19" s="287"/>
      <c r="X19" s="287"/>
      <c r="Y19" s="305"/>
      <c r="Z19" s="26" t="s">
        <v>24</v>
      </c>
      <c r="AA19" s="26" t="s">
        <v>25</v>
      </c>
      <c r="AB19" s="32" t="s">
        <v>26</v>
      </c>
      <c r="AC19" s="306"/>
      <c r="AD19" s="28"/>
      <c r="AE19" s="306"/>
      <c r="AF19" s="26" t="s">
        <v>27</v>
      </c>
      <c r="AG19" s="308"/>
      <c r="AH19" s="310"/>
      <c r="AI19" s="33" t="s">
        <v>28</v>
      </c>
      <c r="AJ19" s="312"/>
      <c r="AK19" s="298"/>
      <c r="AL19" s="12"/>
    </row>
    <row r="20" spans="1:39" ht="19.5" thickTop="1" x14ac:dyDescent="0.4">
      <c r="A20" s="17">
        <v>1</v>
      </c>
      <c r="B20" s="200"/>
      <c r="C20" s="201"/>
      <c r="D20" s="202" t="str">
        <f t="shared" ref="D20:D25" si="0">IF(C20="04【時給制】",1,"")</f>
        <v/>
      </c>
      <c r="E20" s="203"/>
      <c r="F20" s="204"/>
      <c r="G20" s="205"/>
      <c r="H20" s="39" t="str">
        <f t="shared" ref="H20:H69" si="1">IFERROR(IF(C20="02【日給制+手当(月額)】",G20/(E20/12),""),"")</f>
        <v/>
      </c>
      <c r="I20" s="40" t="str">
        <f t="shared" ref="I20:I69" si="2">IF(B20="","",IF(E20="",(F20+G20),(F20+H20)))</f>
        <v/>
      </c>
      <c r="J20" s="41"/>
      <c r="K20" s="42" t="str">
        <f>I20</f>
        <v/>
      </c>
      <c r="L20" s="218"/>
      <c r="M20" s="43" t="str">
        <f>IFERROR(L20-K20,"")</f>
        <v/>
      </c>
      <c r="N20" s="44" t="str">
        <f t="shared" ref="N20:N69" si="3">IFERROR(K20/D20,"")</f>
        <v/>
      </c>
      <c r="O20" s="45" t="str">
        <f t="shared" ref="O20:O69" si="4">IFERROR(L20/D20,"")</f>
        <v/>
      </c>
      <c r="P20" s="46" t="str">
        <f>IFERROR(O20-N20,"")</f>
        <v/>
      </c>
      <c r="Q20" s="47" t="str">
        <f t="shared" ref="Q20:Q69" si="5">IF(O20="","",IF(OR(N20&lt;948,IF($Q$9="",O20&lt;948,O20&lt;$Q$9)),"最低賃金を下回っています。","○"))</f>
        <v/>
      </c>
      <c r="S20" s="34"/>
      <c r="U20" s="21">
        <v>1</v>
      </c>
      <c r="V20" s="186">
        <v>10005</v>
      </c>
      <c r="W20" s="169" t="s">
        <v>30</v>
      </c>
      <c r="X20" s="170">
        <v>160</v>
      </c>
      <c r="Y20" s="171"/>
      <c r="Z20" s="172">
        <v>320000</v>
      </c>
      <c r="AA20" s="173">
        <v>15000</v>
      </c>
      <c r="AB20" s="39" t="str">
        <f>IFERROR(IF(W20="02【日給制+手当(月額)】",AA20/(Y20/12),""),"")</f>
        <v/>
      </c>
      <c r="AC20" s="40">
        <f t="shared" ref="AC20:AC29" si="6">IF(V20="","",IF(Y20="",(Z20+AA20),(Z20+AB20)))</f>
        <v>335000</v>
      </c>
      <c r="AD20" s="41"/>
      <c r="AE20" s="42">
        <f>AC20</f>
        <v>335000</v>
      </c>
      <c r="AF20" s="182">
        <v>336000</v>
      </c>
      <c r="AG20" s="43">
        <f>AF20-AE20</f>
        <v>1000</v>
      </c>
      <c r="AH20" s="44">
        <f t="shared" ref="AH20:AH29" si="7">IFERROR(AE20/X20,"")</f>
        <v>2093.75</v>
      </c>
      <c r="AI20" s="45">
        <f t="shared" ref="AI20:AI29" si="8">IFERROR(AF20/X20,"")</f>
        <v>2100</v>
      </c>
      <c r="AJ20" s="46">
        <f>IFERROR(AI20-AH20,"")</f>
        <v>6.25</v>
      </c>
      <c r="AK20" s="47" t="str">
        <f>IF(AI20="","",IF(OR(AH20&lt;948,IF($AK$5="",AI20&lt;948,AI20&lt;$AK$5)),"最低賃金を下回っています。","○"))</f>
        <v>○</v>
      </c>
      <c r="AL20" s="12"/>
    </row>
    <row r="21" spans="1:39" x14ac:dyDescent="0.4">
      <c r="A21" s="17">
        <f t="shared" ref="A21:A69" si="9">A20+1</f>
        <v>2</v>
      </c>
      <c r="B21" s="206"/>
      <c r="C21" s="207"/>
      <c r="D21" s="208" t="str">
        <f t="shared" si="0"/>
        <v/>
      </c>
      <c r="E21" s="209"/>
      <c r="F21" s="210"/>
      <c r="G21" s="211"/>
      <c r="H21" s="39" t="str">
        <f t="shared" si="1"/>
        <v/>
      </c>
      <c r="I21" s="40" t="str">
        <f t="shared" si="2"/>
        <v/>
      </c>
      <c r="J21" s="41"/>
      <c r="K21" s="42" t="str">
        <f t="shared" ref="K21:K69" si="10">I21</f>
        <v/>
      </c>
      <c r="L21" s="219"/>
      <c r="M21" s="43" t="str">
        <f t="shared" ref="M21:M69" si="11">IFERROR(L21-K21,"")</f>
        <v/>
      </c>
      <c r="N21" s="44" t="str">
        <f t="shared" si="3"/>
        <v/>
      </c>
      <c r="O21" s="45" t="str">
        <f t="shared" si="4"/>
        <v/>
      </c>
      <c r="P21" s="46" t="str">
        <f t="shared" ref="P21:P70" si="12">IFERROR(O21-N21,"")</f>
        <v/>
      </c>
      <c r="Q21" s="47" t="str">
        <f t="shared" si="5"/>
        <v/>
      </c>
      <c r="S21" s="34"/>
      <c r="U21" s="21">
        <f t="shared" ref="U21:U28" si="13">U20+1</f>
        <v>2</v>
      </c>
      <c r="V21" s="174">
        <v>10006</v>
      </c>
      <c r="W21" s="51" t="s">
        <v>29</v>
      </c>
      <c r="X21" s="52">
        <v>160</v>
      </c>
      <c r="Y21" s="53"/>
      <c r="Z21" s="40">
        <v>310000</v>
      </c>
      <c r="AA21" s="187">
        <v>10000</v>
      </c>
      <c r="AB21" s="39" t="str">
        <f t="shared" ref="AB21:AB29" si="14">IFERROR(IF(W21="02【日給制+手当(月額)】",AA21/(Y21/12),""),"")</f>
        <v/>
      </c>
      <c r="AC21" s="40">
        <f t="shared" si="6"/>
        <v>320000</v>
      </c>
      <c r="AD21" s="41"/>
      <c r="AE21" s="42">
        <f t="shared" ref="AE21:AE29" si="15">AC21</f>
        <v>320000</v>
      </c>
      <c r="AF21" s="183">
        <v>322000</v>
      </c>
      <c r="AG21" s="43">
        <f t="shared" ref="AG21:AG29" si="16">AF21-AE21</f>
        <v>2000</v>
      </c>
      <c r="AH21" s="44">
        <f t="shared" si="7"/>
        <v>2000</v>
      </c>
      <c r="AI21" s="45">
        <f t="shared" si="8"/>
        <v>2012.5</v>
      </c>
      <c r="AJ21" s="46">
        <f t="shared" ref="AJ21:AJ30" si="17">IFERROR(AI21-AH21,"")</f>
        <v>12.5</v>
      </c>
      <c r="AK21" s="47" t="str">
        <f t="shared" ref="AK21:AK29" si="18">IF(AI21="","",IF(OR(AH21&lt;948,IF($AK$5="",AI21&lt;948,AI21&lt;$AK$5)),"最低賃金を下回っています。","○"))</f>
        <v>○</v>
      </c>
      <c r="AL21" s="12"/>
    </row>
    <row r="22" spans="1:39" s="23" customFormat="1" x14ac:dyDescent="0.4">
      <c r="A22" s="17">
        <f t="shared" si="9"/>
        <v>3</v>
      </c>
      <c r="B22" s="206"/>
      <c r="C22" s="207"/>
      <c r="D22" s="208" t="str">
        <f t="shared" si="0"/>
        <v/>
      </c>
      <c r="E22" s="209"/>
      <c r="F22" s="210"/>
      <c r="G22" s="211"/>
      <c r="H22" s="39" t="str">
        <f t="shared" si="1"/>
        <v/>
      </c>
      <c r="I22" s="40" t="str">
        <f t="shared" si="2"/>
        <v/>
      </c>
      <c r="J22" s="41"/>
      <c r="K22" s="42" t="str">
        <f t="shared" si="10"/>
        <v/>
      </c>
      <c r="L22" s="219"/>
      <c r="M22" s="43" t="str">
        <f t="shared" si="11"/>
        <v/>
      </c>
      <c r="N22" s="44" t="str">
        <f t="shared" si="3"/>
        <v/>
      </c>
      <c r="O22" s="45" t="str">
        <f t="shared" si="4"/>
        <v/>
      </c>
      <c r="P22" s="46" t="str">
        <f t="shared" si="12"/>
        <v/>
      </c>
      <c r="Q22" s="47" t="str">
        <f t="shared" si="5"/>
        <v/>
      </c>
      <c r="R22"/>
      <c r="S22" s="34"/>
      <c r="T22"/>
      <c r="U22" s="21">
        <f t="shared" si="13"/>
        <v>3</v>
      </c>
      <c r="V22" s="174">
        <v>10008</v>
      </c>
      <c r="W22" s="51" t="s">
        <v>29</v>
      </c>
      <c r="X22" s="52">
        <v>160</v>
      </c>
      <c r="Y22" s="53"/>
      <c r="Z22" s="40">
        <v>280000</v>
      </c>
      <c r="AA22" s="187"/>
      <c r="AB22" s="39" t="str">
        <f t="shared" si="14"/>
        <v/>
      </c>
      <c r="AC22" s="40">
        <f t="shared" si="6"/>
        <v>280000</v>
      </c>
      <c r="AD22" s="41"/>
      <c r="AE22" s="42">
        <f t="shared" si="15"/>
        <v>280000</v>
      </c>
      <c r="AF22" s="183">
        <v>282000</v>
      </c>
      <c r="AG22" s="43">
        <f t="shared" si="16"/>
        <v>2000</v>
      </c>
      <c r="AH22" s="44">
        <f t="shared" si="7"/>
        <v>1750</v>
      </c>
      <c r="AI22" s="45">
        <f t="shared" si="8"/>
        <v>1762.5</v>
      </c>
      <c r="AJ22" s="46">
        <f t="shared" si="17"/>
        <v>12.5</v>
      </c>
      <c r="AK22" s="47" t="str">
        <f t="shared" si="18"/>
        <v>○</v>
      </c>
      <c r="AL22" s="12"/>
      <c r="AM22"/>
    </row>
    <row r="23" spans="1:39" x14ac:dyDescent="0.4">
      <c r="A23" s="17">
        <f t="shared" si="9"/>
        <v>4</v>
      </c>
      <c r="B23" s="206"/>
      <c r="C23" s="207"/>
      <c r="D23" s="208" t="str">
        <f t="shared" si="0"/>
        <v/>
      </c>
      <c r="E23" s="209"/>
      <c r="F23" s="210"/>
      <c r="G23" s="211"/>
      <c r="H23" s="39" t="str">
        <f t="shared" si="1"/>
        <v/>
      </c>
      <c r="I23" s="40" t="str">
        <f t="shared" si="2"/>
        <v/>
      </c>
      <c r="J23" s="41"/>
      <c r="K23" s="42" t="str">
        <f t="shared" si="10"/>
        <v/>
      </c>
      <c r="L23" s="219"/>
      <c r="M23" s="43" t="str">
        <f t="shared" si="11"/>
        <v/>
      </c>
      <c r="N23" s="44" t="str">
        <f t="shared" si="3"/>
        <v/>
      </c>
      <c r="O23" s="45" t="str">
        <f t="shared" si="4"/>
        <v/>
      </c>
      <c r="P23" s="46" t="str">
        <f t="shared" si="12"/>
        <v/>
      </c>
      <c r="Q23" s="47" t="str">
        <f t="shared" si="5"/>
        <v/>
      </c>
      <c r="S23" s="34"/>
      <c r="U23" s="21">
        <f t="shared" si="13"/>
        <v>4</v>
      </c>
      <c r="V23" s="174">
        <v>10010</v>
      </c>
      <c r="W23" s="51" t="s">
        <v>29</v>
      </c>
      <c r="X23" s="52">
        <v>160</v>
      </c>
      <c r="Y23" s="53"/>
      <c r="Z23" s="40">
        <v>260000</v>
      </c>
      <c r="AA23" s="187">
        <v>1000</v>
      </c>
      <c r="AB23" s="39" t="str">
        <f t="shared" si="14"/>
        <v/>
      </c>
      <c r="AC23" s="40">
        <f t="shared" si="6"/>
        <v>261000</v>
      </c>
      <c r="AD23" s="41"/>
      <c r="AE23" s="42">
        <f t="shared" si="15"/>
        <v>261000</v>
      </c>
      <c r="AF23" s="183">
        <v>263000</v>
      </c>
      <c r="AG23" s="43">
        <f t="shared" si="16"/>
        <v>2000</v>
      </c>
      <c r="AH23" s="44">
        <f t="shared" si="7"/>
        <v>1631.25</v>
      </c>
      <c r="AI23" s="45">
        <f t="shared" si="8"/>
        <v>1643.75</v>
      </c>
      <c r="AJ23" s="46">
        <f t="shared" si="17"/>
        <v>12.5</v>
      </c>
      <c r="AK23" s="47" t="str">
        <f t="shared" si="18"/>
        <v>○</v>
      </c>
      <c r="AL23" s="12"/>
      <c r="AM23" s="23"/>
    </row>
    <row r="24" spans="1:39" x14ac:dyDescent="0.4">
      <c r="A24" s="17">
        <f t="shared" si="9"/>
        <v>5</v>
      </c>
      <c r="B24" s="206"/>
      <c r="C24" s="207"/>
      <c r="D24" s="208" t="str">
        <f t="shared" si="0"/>
        <v/>
      </c>
      <c r="E24" s="209"/>
      <c r="F24" s="210"/>
      <c r="G24" s="211"/>
      <c r="H24" s="39" t="str">
        <f t="shared" si="1"/>
        <v/>
      </c>
      <c r="I24" s="40" t="str">
        <f t="shared" si="2"/>
        <v/>
      </c>
      <c r="J24" s="41"/>
      <c r="K24" s="42" t="str">
        <f t="shared" si="10"/>
        <v/>
      </c>
      <c r="L24" s="219"/>
      <c r="M24" s="43" t="str">
        <f t="shared" si="11"/>
        <v/>
      </c>
      <c r="N24" s="44" t="str">
        <f t="shared" si="3"/>
        <v/>
      </c>
      <c r="O24" s="45" t="str">
        <f t="shared" si="4"/>
        <v/>
      </c>
      <c r="P24" s="46" t="str">
        <f t="shared" si="12"/>
        <v/>
      </c>
      <c r="Q24" s="47" t="str">
        <f t="shared" si="5"/>
        <v/>
      </c>
      <c r="S24" s="34"/>
      <c r="T24" s="55"/>
      <c r="U24" s="21">
        <f t="shared" si="13"/>
        <v>5</v>
      </c>
      <c r="V24" s="174">
        <v>20015</v>
      </c>
      <c r="W24" s="51" t="s">
        <v>33</v>
      </c>
      <c r="X24" s="52">
        <v>8</v>
      </c>
      <c r="Y24" s="53">
        <v>160</v>
      </c>
      <c r="Z24" s="40">
        <v>8000</v>
      </c>
      <c r="AA24" s="187">
        <v>5000</v>
      </c>
      <c r="AB24" s="39">
        <f t="shared" si="14"/>
        <v>375</v>
      </c>
      <c r="AC24" s="40">
        <f t="shared" si="6"/>
        <v>8375</v>
      </c>
      <c r="AD24" s="41"/>
      <c r="AE24" s="42">
        <f t="shared" si="15"/>
        <v>8375</v>
      </c>
      <c r="AF24" s="183">
        <v>8475</v>
      </c>
      <c r="AG24" s="43">
        <f t="shared" si="16"/>
        <v>100</v>
      </c>
      <c r="AH24" s="44">
        <f t="shared" si="7"/>
        <v>1046.875</v>
      </c>
      <c r="AI24" s="45">
        <f t="shared" si="8"/>
        <v>1059.375</v>
      </c>
      <c r="AJ24" s="46">
        <f t="shared" si="17"/>
        <v>12.5</v>
      </c>
      <c r="AK24" s="47" t="str">
        <f t="shared" si="18"/>
        <v>○</v>
      </c>
      <c r="AL24" s="12"/>
    </row>
    <row r="25" spans="1:39" x14ac:dyDescent="0.4">
      <c r="A25" s="17">
        <f t="shared" si="9"/>
        <v>6</v>
      </c>
      <c r="B25" s="206"/>
      <c r="C25" s="207"/>
      <c r="D25" s="208" t="str">
        <f t="shared" si="0"/>
        <v/>
      </c>
      <c r="E25" s="209"/>
      <c r="F25" s="210"/>
      <c r="G25" s="211"/>
      <c r="H25" s="39" t="str">
        <f t="shared" si="1"/>
        <v/>
      </c>
      <c r="I25" s="40" t="str">
        <f t="shared" si="2"/>
        <v/>
      </c>
      <c r="J25" s="41"/>
      <c r="K25" s="42" t="str">
        <f t="shared" si="10"/>
        <v/>
      </c>
      <c r="L25" s="219"/>
      <c r="M25" s="43" t="str">
        <f t="shared" si="11"/>
        <v/>
      </c>
      <c r="N25" s="44" t="str">
        <f t="shared" si="3"/>
        <v/>
      </c>
      <c r="O25" s="45" t="str">
        <f t="shared" si="4"/>
        <v/>
      </c>
      <c r="P25" s="46" t="str">
        <f t="shared" si="12"/>
        <v/>
      </c>
      <c r="Q25" s="47" t="str">
        <f t="shared" si="5"/>
        <v/>
      </c>
      <c r="S25" s="34"/>
      <c r="T25" s="56"/>
      <c r="U25" s="21">
        <f t="shared" si="13"/>
        <v>6</v>
      </c>
      <c r="V25" s="174">
        <v>20017</v>
      </c>
      <c r="W25" s="51" t="s">
        <v>33</v>
      </c>
      <c r="X25" s="52">
        <v>7</v>
      </c>
      <c r="Y25" s="53">
        <v>140</v>
      </c>
      <c r="Z25" s="40">
        <v>6400</v>
      </c>
      <c r="AA25" s="187">
        <v>2000</v>
      </c>
      <c r="AB25" s="39">
        <f t="shared" si="14"/>
        <v>171.42857142857144</v>
      </c>
      <c r="AC25" s="40">
        <f t="shared" si="6"/>
        <v>6571.4285714285716</v>
      </c>
      <c r="AD25" s="41"/>
      <c r="AE25" s="42">
        <f t="shared" si="15"/>
        <v>6571.4285714285716</v>
      </c>
      <c r="AF25" s="183">
        <v>6800</v>
      </c>
      <c r="AG25" s="43">
        <f t="shared" si="16"/>
        <v>228.57142857142844</v>
      </c>
      <c r="AH25" s="44">
        <f t="shared" si="7"/>
        <v>938.77551020408168</v>
      </c>
      <c r="AI25" s="45">
        <f t="shared" si="8"/>
        <v>971.42857142857144</v>
      </c>
      <c r="AJ25" s="46">
        <f t="shared" si="17"/>
        <v>32.653061224489761</v>
      </c>
      <c r="AK25" s="47" t="str">
        <f t="shared" si="18"/>
        <v>最低賃金を下回っています。</v>
      </c>
      <c r="AL25" s="12"/>
    </row>
    <row r="26" spans="1:39" x14ac:dyDescent="0.4">
      <c r="A26" s="17">
        <f t="shared" si="9"/>
        <v>7</v>
      </c>
      <c r="B26" s="206"/>
      <c r="C26" s="207"/>
      <c r="D26" s="208" t="str">
        <f t="shared" ref="D26:D69" si="19">IF(C26="04【時給制】",1,"")</f>
        <v/>
      </c>
      <c r="E26" s="209"/>
      <c r="F26" s="210"/>
      <c r="G26" s="211"/>
      <c r="H26" s="39" t="str">
        <f t="shared" si="1"/>
        <v/>
      </c>
      <c r="I26" s="40" t="str">
        <f t="shared" si="2"/>
        <v/>
      </c>
      <c r="J26" s="41"/>
      <c r="K26" s="42" t="str">
        <f t="shared" si="10"/>
        <v/>
      </c>
      <c r="L26" s="219"/>
      <c r="M26" s="43" t="str">
        <f t="shared" si="11"/>
        <v/>
      </c>
      <c r="N26" s="44" t="str">
        <f t="shared" si="3"/>
        <v/>
      </c>
      <c r="O26" s="45" t="str">
        <f t="shared" si="4"/>
        <v/>
      </c>
      <c r="P26" s="46" t="str">
        <f t="shared" si="12"/>
        <v/>
      </c>
      <c r="Q26" s="47" t="str">
        <f t="shared" si="5"/>
        <v/>
      </c>
      <c r="S26" s="34"/>
      <c r="T26" s="57"/>
      <c r="U26" s="21">
        <f t="shared" si="13"/>
        <v>7</v>
      </c>
      <c r="V26" s="188">
        <v>20022</v>
      </c>
      <c r="W26" s="51" t="s">
        <v>32</v>
      </c>
      <c r="X26" s="52">
        <v>5</v>
      </c>
      <c r="Y26" s="53"/>
      <c r="Z26" s="40">
        <v>5000</v>
      </c>
      <c r="AA26" s="187"/>
      <c r="AB26" s="39" t="str">
        <f t="shared" si="14"/>
        <v/>
      </c>
      <c r="AC26" s="40">
        <f t="shared" si="6"/>
        <v>5000</v>
      </c>
      <c r="AD26" s="41"/>
      <c r="AE26" s="42">
        <f t="shared" si="15"/>
        <v>5000</v>
      </c>
      <c r="AF26" s="183">
        <v>5100</v>
      </c>
      <c r="AG26" s="43">
        <f t="shared" si="16"/>
        <v>100</v>
      </c>
      <c r="AH26" s="44">
        <f t="shared" si="7"/>
        <v>1000</v>
      </c>
      <c r="AI26" s="45">
        <f t="shared" si="8"/>
        <v>1020</v>
      </c>
      <c r="AJ26" s="46">
        <f t="shared" si="17"/>
        <v>20</v>
      </c>
      <c r="AK26" s="47" t="str">
        <f t="shared" si="18"/>
        <v>○</v>
      </c>
      <c r="AL26" s="12"/>
    </row>
    <row r="27" spans="1:39" x14ac:dyDescent="0.4">
      <c r="A27" s="17">
        <f t="shared" si="9"/>
        <v>8</v>
      </c>
      <c r="B27" s="206"/>
      <c r="C27" s="207"/>
      <c r="D27" s="208" t="str">
        <f t="shared" si="19"/>
        <v/>
      </c>
      <c r="E27" s="209"/>
      <c r="F27" s="210"/>
      <c r="G27" s="211"/>
      <c r="H27" s="39" t="str">
        <f t="shared" si="1"/>
        <v/>
      </c>
      <c r="I27" s="40" t="str">
        <f t="shared" si="2"/>
        <v/>
      </c>
      <c r="J27" s="41"/>
      <c r="K27" s="42" t="str">
        <f t="shared" si="10"/>
        <v/>
      </c>
      <c r="L27" s="219"/>
      <c r="M27" s="43" t="str">
        <f t="shared" si="11"/>
        <v/>
      </c>
      <c r="N27" s="44" t="str">
        <f t="shared" si="3"/>
        <v/>
      </c>
      <c r="O27" s="45" t="str">
        <f t="shared" si="4"/>
        <v/>
      </c>
      <c r="P27" s="46" t="str">
        <f t="shared" si="12"/>
        <v/>
      </c>
      <c r="Q27" s="47" t="str">
        <f t="shared" si="5"/>
        <v/>
      </c>
      <c r="S27" s="34"/>
      <c r="T27" s="57"/>
      <c r="U27" s="21">
        <f t="shared" si="13"/>
        <v>8</v>
      </c>
      <c r="V27" s="188" t="s">
        <v>34</v>
      </c>
      <c r="W27" s="51" t="s">
        <v>35</v>
      </c>
      <c r="X27" s="52">
        <f>IF(W27="04【時給制】",1,"")</f>
        <v>1</v>
      </c>
      <c r="Y27" s="53"/>
      <c r="Z27" s="40">
        <v>980</v>
      </c>
      <c r="AA27" s="189"/>
      <c r="AB27" s="39" t="str">
        <f t="shared" si="14"/>
        <v/>
      </c>
      <c r="AC27" s="40">
        <f t="shared" si="6"/>
        <v>980</v>
      </c>
      <c r="AD27" s="41"/>
      <c r="AE27" s="42">
        <f t="shared" si="15"/>
        <v>980</v>
      </c>
      <c r="AF27" s="192">
        <v>1000</v>
      </c>
      <c r="AG27" s="60">
        <f t="shared" si="16"/>
        <v>20</v>
      </c>
      <c r="AH27" s="44">
        <f t="shared" si="7"/>
        <v>980</v>
      </c>
      <c r="AI27" s="45">
        <f t="shared" si="8"/>
        <v>1000</v>
      </c>
      <c r="AJ27" s="46">
        <f t="shared" si="17"/>
        <v>20</v>
      </c>
      <c r="AK27" s="47" t="str">
        <f t="shared" si="18"/>
        <v>○</v>
      </c>
      <c r="AL27" s="12"/>
    </row>
    <row r="28" spans="1:39" x14ac:dyDescent="0.4">
      <c r="A28" s="17">
        <f t="shared" si="9"/>
        <v>9</v>
      </c>
      <c r="B28" s="206"/>
      <c r="C28" s="207"/>
      <c r="D28" s="208" t="str">
        <f t="shared" si="19"/>
        <v/>
      </c>
      <c r="E28" s="209"/>
      <c r="F28" s="210"/>
      <c r="G28" s="211"/>
      <c r="H28" s="39" t="str">
        <f t="shared" si="1"/>
        <v/>
      </c>
      <c r="I28" s="40" t="str">
        <f t="shared" si="2"/>
        <v/>
      </c>
      <c r="J28" s="41"/>
      <c r="K28" s="42" t="str">
        <f t="shared" si="10"/>
        <v/>
      </c>
      <c r="L28" s="219"/>
      <c r="M28" s="43" t="str">
        <f t="shared" si="11"/>
        <v/>
      </c>
      <c r="N28" s="44" t="str">
        <f t="shared" si="3"/>
        <v/>
      </c>
      <c r="O28" s="45" t="str">
        <f t="shared" si="4"/>
        <v/>
      </c>
      <c r="P28" s="46" t="str">
        <f t="shared" si="12"/>
        <v/>
      </c>
      <c r="Q28" s="47" t="str">
        <f t="shared" si="5"/>
        <v/>
      </c>
      <c r="S28" s="34"/>
      <c r="T28" s="57"/>
      <c r="U28" s="21">
        <f t="shared" si="13"/>
        <v>9</v>
      </c>
      <c r="V28" s="190" t="s">
        <v>36</v>
      </c>
      <c r="W28" s="62" t="s">
        <v>37</v>
      </c>
      <c r="X28" s="52">
        <v>150</v>
      </c>
      <c r="Y28" s="53"/>
      <c r="Z28" s="63">
        <v>250000</v>
      </c>
      <c r="AA28" s="187"/>
      <c r="AB28" s="39" t="str">
        <f t="shared" si="14"/>
        <v/>
      </c>
      <c r="AC28" s="40">
        <f t="shared" si="6"/>
        <v>250000</v>
      </c>
      <c r="AD28" s="41"/>
      <c r="AE28" s="42">
        <f t="shared" si="15"/>
        <v>250000</v>
      </c>
      <c r="AF28" s="183">
        <v>258000</v>
      </c>
      <c r="AG28" s="43">
        <f t="shared" si="16"/>
        <v>8000</v>
      </c>
      <c r="AH28" s="44">
        <f t="shared" si="7"/>
        <v>1666.6666666666667</v>
      </c>
      <c r="AI28" s="45">
        <f t="shared" si="8"/>
        <v>1720</v>
      </c>
      <c r="AJ28" s="46">
        <f t="shared" si="17"/>
        <v>53.333333333333258</v>
      </c>
      <c r="AK28" s="47" t="str">
        <f t="shared" si="18"/>
        <v>○</v>
      </c>
      <c r="AL28" s="12"/>
    </row>
    <row r="29" spans="1:39" ht="19.5" thickBot="1" x14ac:dyDescent="0.45">
      <c r="A29" s="17">
        <f t="shared" si="9"/>
        <v>10</v>
      </c>
      <c r="B29" s="206"/>
      <c r="C29" s="207"/>
      <c r="D29" s="208" t="str">
        <f t="shared" si="19"/>
        <v/>
      </c>
      <c r="E29" s="209"/>
      <c r="F29" s="210"/>
      <c r="G29" s="211"/>
      <c r="H29" s="39" t="str">
        <f t="shared" si="1"/>
        <v/>
      </c>
      <c r="I29" s="40" t="str">
        <f t="shared" si="2"/>
        <v/>
      </c>
      <c r="J29" s="41"/>
      <c r="K29" s="42" t="str">
        <f t="shared" si="10"/>
        <v/>
      </c>
      <c r="L29" s="219"/>
      <c r="M29" s="43" t="str">
        <f t="shared" si="11"/>
        <v/>
      </c>
      <c r="N29" s="44" t="str">
        <f t="shared" si="3"/>
        <v/>
      </c>
      <c r="O29" s="45" t="str">
        <f t="shared" si="4"/>
        <v/>
      </c>
      <c r="P29" s="46" t="str">
        <f t="shared" si="12"/>
        <v/>
      </c>
      <c r="Q29" s="47" t="str">
        <f t="shared" si="5"/>
        <v/>
      </c>
      <c r="S29" s="34"/>
      <c r="T29" s="57"/>
      <c r="U29" s="21">
        <v>10</v>
      </c>
      <c r="V29" s="191" t="s">
        <v>38</v>
      </c>
      <c r="W29" s="175" t="s">
        <v>39</v>
      </c>
      <c r="X29" s="176">
        <v>170</v>
      </c>
      <c r="Y29" s="177"/>
      <c r="Z29" s="178">
        <v>170588</v>
      </c>
      <c r="AA29" s="179"/>
      <c r="AB29" s="185" t="str">
        <f t="shared" si="14"/>
        <v/>
      </c>
      <c r="AC29" s="71">
        <f t="shared" si="6"/>
        <v>170588</v>
      </c>
      <c r="AD29" s="41"/>
      <c r="AE29" s="128">
        <f t="shared" si="15"/>
        <v>170588</v>
      </c>
      <c r="AF29" s="184">
        <v>171000</v>
      </c>
      <c r="AG29" s="129">
        <f t="shared" si="16"/>
        <v>412</v>
      </c>
      <c r="AH29" s="155">
        <f t="shared" si="7"/>
        <v>1003.4588235294118</v>
      </c>
      <c r="AI29" s="45">
        <f t="shared" si="8"/>
        <v>1005.8823529411765</v>
      </c>
      <c r="AJ29" s="74">
        <f t="shared" si="17"/>
        <v>2.4235294117646617</v>
      </c>
      <c r="AK29" s="75" t="str">
        <f t="shared" si="18"/>
        <v>○</v>
      </c>
      <c r="AL29" s="12"/>
    </row>
    <row r="30" spans="1:39" ht="19.5" thickTop="1" x14ac:dyDescent="0.4">
      <c r="A30" s="17">
        <f t="shared" si="9"/>
        <v>11</v>
      </c>
      <c r="B30" s="206"/>
      <c r="C30" s="207"/>
      <c r="D30" s="208" t="str">
        <f t="shared" si="19"/>
        <v/>
      </c>
      <c r="E30" s="209"/>
      <c r="F30" s="210"/>
      <c r="G30" s="211"/>
      <c r="H30" s="39" t="str">
        <f t="shared" si="1"/>
        <v/>
      </c>
      <c r="I30" s="40" t="str">
        <f t="shared" si="2"/>
        <v/>
      </c>
      <c r="J30" s="41"/>
      <c r="K30" s="42" t="str">
        <f t="shared" si="10"/>
        <v/>
      </c>
      <c r="L30" s="219"/>
      <c r="M30" s="43" t="str">
        <f t="shared" si="11"/>
        <v/>
      </c>
      <c r="N30" s="44" t="str">
        <f t="shared" si="3"/>
        <v/>
      </c>
      <c r="O30" s="45" t="str">
        <f t="shared" si="4"/>
        <v/>
      </c>
      <c r="P30" s="46" t="str">
        <f t="shared" si="12"/>
        <v/>
      </c>
      <c r="Q30" s="47" t="str">
        <f t="shared" si="5"/>
        <v/>
      </c>
      <c r="S30" s="34"/>
      <c r="T30" s="57"/>
      <c r="U30" s="21"/>
      <c r="V30" s="76">
        <f>COUNTA(V20:V29)</f>
        <v>10</v>
      </c>
      <c r="W30" s="77"/>
      <c r="X30" s="78"/>
      <c r="Y30" s="78"/>
      <c r="Z30" s="78"/>
      <c r="AA30" s="78"/>
      <c r="AB30" s="79"/>
      <c r="AC30" s="78"/>
      <c r="AD30" s="17"/>
      <c r="AE30" s="79"/>
      <c r="AF30" s="79"/>
      <c r="AG30" s="80"/>
      <c r="AH30" s="81">
        <f>SUM(AH20:AH29)/V30</f>
        <v>1411.077600040016</v>
      </c>
      <c r="AI30" s="156">
        <f>SUM(AI20:AI29)/V30</f>
        <v>1429.5435924369747</v>
      </c>
      <c r="AJ30" s="83">
        <f t="shared" si="17"/>
        <v>18.465992396958654</v>
      </c>
      <c r="AK30" s="84"/>
      <c r="AL30" s="12"/>
    </row>
    <row r="31" spans="1:39" x14ac:dyDescent="0.4">
      <c r="A31" s="17">
        <f t="shared" si="9"/>
        <v>12</v>
      </c>
      <c r="B31" s="206"/>
      <c r="C31" s="207"/>
      <c r="D31" s="208" t="str">
        <f t="shared" si="19"/>
        <v/>
      </c>
      <c r="E31" s="209"/>
      <c r="F31" s="210"/>
      <c r="G31" s="211"/>
      <c r="H31" s="39" t="str">
        <f t="shared" si="1"/>
        <v/>
      </c>
      <c r="I31" s="40" t="str">
        <f t="shared" si="2"/>
        <v/>
      </c>
      <c r="J31" s="41"/>
      <c r="K31" s="42" t="str">
        <f t="shared" si="10"/>
        <v/>
      </c>
      <c r="L31" s="219"/>
      <c r="M31" s="43" t="str">
        <f t="shared" si="11"/>
        <v/>
      </c>
      <c r="N31" s="44" t="str">
        <f t="shared" si="3"/>
        <v/>
      </c>
      <c r="O31" s="45" t="str">
        <f t="shared" si="4"/>
        <v/>
      </c>
      <c r="P31" s="46" t="str">
        <f t="shared" si="12"/>
        <v/>
      </c>
      <c r="Q31" s="47" t="str">
        <f t="shared" si="5"/>
        <v/>
      </c>
      <c r="S31" s="34"/>
      <c r="T31" s="57"/>
      <c r="U31" s="21"/>
      <c r="V31" s="17"/>
      <c r="W31" s="85"/>
      <c r="X31" s="17"/>
      <c r="Y31" s="17"/>
      <c r="Z31" s="17"/>
      <c r="AA31" s="17"/>
      <c r="AB31" s="17"/>
      <c r="AC31" s="17"/>
      <c r="AD31" s="17"/>
      <c r="AE31" s="86"/>
      <c r="AF31" s="86"/>
      <c r="AG31" s="86"/>
      <c r="AH31" s="315" t="s">
        <v>3</v>
      </c>
      <c r="AI31" s="318" t="s">
        <v>4</v>
      </c>
      <c r="AJ31" s="87"/>
      <c r="AK31" s="313"/>
      <c r="AL31" s="12"/>
    </row>
    <row r="32" spans="1:39" x14ac:dyDescent="0.4">
      <c r="A32" s="17">
        <f t="shared" si="9"/>
        <v>13</v>
      </c>
      <c r="B32" s="206"/>
      <c r="C32" s="207"/>
      <c r="D32" s="208" t="str">
        <f t="shared" si="19"/>
        <v/>
      </c>
      <c r="E32" s="209"/>
      <c r="F32" s="210"/>
      <c r="G32" s="211"/>
      <c r="H32" s="39" t="str">
        <f t="shared" si="1"/>
        <v/>
      </c>
      <c r="I32" s="40" t="str">
        <f t="shared" si="2"/>
        <v/>
      </c>
      <c r="J32" s="41"/>
      <c r="K32" s="42" t="str">
        <f t="shared" si="10"/>
        <v/>
      </c>
      <c r="L32" s="219"/>
      <c r="M32" s="43" t="str">
        <f t="shared" si="11"/>
        <v/>
      </c>
      <c r="N32" s="44" t="str">
        <f t="shared" si="3"/>
        <v/>
      </c>
      <c r="O32" s="45" t="str">
        <f t="shared" si="4"/>
        <v/>
      </c>
      <c r="P32" s="46" t="str">
        <f t="shared" si="12"/>
        <v/>
      </c>
      <c r="Q32" s="47" t="str">
        <f t="shared" si="5"/>
        <v/>
      </c>
      <c r="S32" s="34"/>
      <c r="T32" s="57"/>
      <c r="U32" s="21"/>
      <c r="V32" s="17"/>
      <c r="W32" s="88" t="s">
        <v>40</v>
      </c>
      <c r="X32" s="17"/>
      <c r="Y32" s="17"/>
      <c r="Z32" s="17"/>
      <c r="AA32" s="17"/>
      <c r="AB32" s="17"/>
      <c r="AC32" s="17"/>
      <c r="AD32" s="17"/>
      <c r="AE32" s="86"/>
      <c r="AF32" s="86"/>
      <c r="AG32" s="86"/>
      <c r="AH32" s="316"/>
      <c r="AI32" s="319"/>
      <c r="AJ32" s="89" t="s">
        <v>6</v>
      </c>
      <c r="AK32" s="314"/>
      <c r="AL32" s="12"/>
    </row>
    <row r="33" spans="1:38" x14ac:dyDescent="0.4">
      <c r="A33" s="17">
        <f t="shared" si="9"/>
        <v>14</v>
      </c>
      <c r="B33" s="206"/>
      <c r="C33" s="207"/>
      <c r="D33" s="208" t="str">
        <f t="shared" si="19"/>
        <v/>
      </c>
      <c r="E33" s="209"/>
      <c r="F33" s="210"/>
      <c r="G33" s="211"/>
      <c r="H33" s="39" t="str">
        <f t="shared" si="1"/>
        <v/>
      </c>
      <c r="I33" s="40" t="str">
        <f t="shared" si="2"/>
        <v/>
      </c>
      <c r="J33" s="41"/>
      <c r="K33" s="42" t="str">
        <f t="shared" si="10"/>
        <v/>
      </c>
      <c r="L33" s="219"/>
      <c r="M33" s="43" t="str">
        <f t="shared" si="11"/>
        <v/>
      </c>
      <c r="N33" s="44" t="str">
        <f t="shared" si="3"/>
        <v/>
      </c>
      <c r="O33" s="45" t="str">
        <f t="shared" si="4"/>
        <v/>
      </c>
      <c r="P33" s="46" t="str">
        <f t="shared" si="12"/>
        <v/>
      </c>
      <c r="Q33" s="47" t="str">
        <f t="shared" si="5"/>
        <v/>
      </c>
      <c r="S33" s="34"/>
      <c r="T33" s="57"/>
      <c r="U33" s="21"/>
      <c r="V33" s="17"/>
      <c r="W33" s="88"/>
      <c r="X33" s="17"/>
      <c r="Y33" s="17"/>
      <c r="Z33" s="17"/>
      <c r="AA33" s="17"/>
      <c r="AB33" s="17"/>
      <c r="AC33" s="17"/>
      <c r="AD33" s="17"/>
      <c r="AE33" s="86"/>
      <c r="AF33" s="86"/>
      <c r="AG33" s="86"/>
      <c r="AH33" s="317"/>
      <c r="AI33" s="320"/>
      <c r="AJ33" s="89"/>
      <c r="AK33" s="314"/>
      <c r="AL33" s="12"/>
    </row>
    <row r="34" spans="1:38" ht="19.5" thickBot="1" x14ac:dyDescent="0.45">
      <c r="A34" s="17">
        <f t="shared" si="9"/>
        <v>15</v>
      </c>
      <c r="B34" s="206"/>
      <c r="C34" s="207"/>
      <c r="D34" s="208" t="str">
        <f t="shared" si="19"/>
        <v/>
      </c>
      <c r="E34" s="209"/>
      <c r="F34" s="210"/>
      <c r="G34" s="211"/>
      <c r="H34" s="39" t="str">
        <f t="shared" si="1"/>
        <v/>
      </c>
      <c r="I34" s="40" t="str">
        <f t="shared" si="2"/>
        <v/>
      </c>
      <c r="J34" s="41"/>
      <c r="K34" s="42" t="str">
        <f t="shared" si="10"/>
        <v/>
      </c>
      <c r="L34" s="219"/>
      <c r="M34" s="43" t="str">
        <f t="shared" si="11"/>
        <v/>
      </c>
      <c r="N34" s="44" t="str">
        <f t="shared" si="3"/>
        <v/>
      </c>
      <c r="O34" s="45" t="str">
        <f t="shared" si="4"/>
        <v/>
      </c>
      <c r="P34" s="46" t="str">
        <f t="shared" si="12"/>
        <v/>
      </c>
      <c r="Q34" s="47" t="str">
        <f t="shared" si="5"/>
        <v/>
      </c>
      <c r="S34" s="34"/>
      <c r="T34" s="57"/>
      <c r="U34" s="90"/>
      <c r="AH34" s="91">
        <f>AVERAGE(AH20:AH29)</f>
        <v>1411.077600040016</v>
      </c>
      <c r="AI34" s="92">
        <f>AVERAGE(AI20:AI29)</f>
        <v>1429.5435924369747</v>
      </c>
      <c r="AJ34" s="152">
        <f>AVERAGE(AJ20:AJ29)</f>
        <v>18.465992396958768</v>
      </c>
      <c r="AK34" s="314"/>
      <c r="AL34" s="12"/>
    </row>
    <row r="35" spans="1:38" x14ac:dyDescent="0.4">
      <c r="A35" s="17">
        <f t="shared" si="9"/>
        <v>16</v>
      </c>
      <c r="B35" s="206"/>
      <c r="C35" s="207"/>
      <c r="D35" s="208" t="str">
        <f t="shared" si="19"/>
        <v/>
      </c>
      <c r="E35" s="209"/>
      <c r="F35" s="210"/>
      <c r="G35" s="211"/>
      <c r="H35" s="39" t="str">
        <f t="shared" si="1"/>
        <v/>
      </c>
      <c r="I35" s="40" t="str">
        <f t="shared" ref="I35:I44" si="20">IF(B35="","",IF(E35="",(F35+G35),(F35+H35)))</f>
        <v/>
      </c>
      <c r="J35" s="41"/>
      <c r="K35" s="42" t="str">
        <f t="shared" ref="K35:K44" si="21">I35</f>
        <v/>
      </c>
      <c r="L35" s="219"/>
      <c r="M35" s="43" t="str">
        <f t="shared" ref="M35:M44" si="22">IFERROR(L35-K35,"")</f>
        <v/>
      </c>
      <c r="N35" s="44" t="str">
        <f t="shared" ref="N35:N44" si="23">IFERROR(K35/D35,"")</f>
        <v/>
      </c>
      <c r="O35" s="45" t="str">
        <f t="shared" ref="O35:O44" si="24">IFERROR(L35/D35,"")</f>
        <v/>
      </c>
      <c r="P35" s="46" t="str">
        <f t="shared" ref="P35:P44" si="25">IFERROR(O35-N35,"")</f>
        <v/>
      </c>
      <c r="Q35" s="47" t="str">
        <f t="shared" ref="Q35:Q44" si="26">IF(O35="","",IF(OR(N35&lt;948,IF($Q$9="",O35&lt;948,O35&lt;$Q$9)),"最低賃金を下回っています。","○"))</f>
        <v/>
      </c>
      <c r="R35" s="34"/>
      <c r="S35" s="34"/>
      <c r="T35" s="57"/>
      <c r="U35" s="90"/>
      <c r="AH35" s="94"/>
      <c r="AI35" s="94"/>
      <c r="AJ35" s="34"/>
      <c r="AK35" s="34"/>
      <c r="AL35" s="12"/>
    </row>
    <row r="36" spans="1:38" x14ac:dyDescent="0.4">
      <c r="A36" s="17">
        <f t="shared" si="9"/>
        <v>17</v>
      </c>
      <c r="B36" s="206"/>
      <c r="C36" s="207"/>
      <c r="D36" s="208" t="str">
        <f t="shared" si="19"/>
        <v/>
      </c>
      <c r="E36" s="209"/>
      <c r="F36" s="210"/>
      <c r="G36" s="211"/>
      <c r="H36" s="39" t="str">
        <f t="shared" si="1"/>
        <v/>
      </c>
      <c r="I36" s="40" t="str">
        <f t="shared" si="20"/>
        <v/>
      </c>
      <c r="J36" s="41"/>
      <c r="K36" s="42" t="str">
        <f t="shared" si="21"/>
        <v/>
      </c>
      <c r="L36" s="219"/>
      <c r="M36" s="43" t="str">
        <f t="shared" si="22"/>
        <v/>
      </c>
      <c r="N36" s="44" t="str">
        <f t="shared" si="23"/>
        <v/>
      </c>
      <c r="O36" s="45" t="str">
        <f t="shared" si="24"/>
        <v/>
      </c>
      <c r="P36" s="46" t="str">
        <f t="shared" si="25"/>
        <v/>
      </c>
      <c r="Q36" s="47" t="str">
        <f t="shared" si="26"/>
        <v/>
      </c>
      <c r="R36" s="34"/>
      <c r="S36" s="34"/>
      <c r="T36" s="57"/>
      <c r="U36" s="90"/>
      <c r="AL36" s="12"/>
    </row>
    <row r="37" spans="1:38" x14ac:dyDescent="0.4">
      <c r="A37" s="17">
        <f t="shared" si="9"/>
        <v>18</v>
      </c>
      <c r="B37" s="206"/>
      <c r="C37" s="207"/>
      <c r="D37" s="208" t="str">
        <f t="shared" si="19"/>
        <v/>
      </c>
      <c r="E37" s="209"/>
      <c r="F37" s="210"/>
      <c r="G37" s="211"/>
      <c r="H37" s="39" t="str">
        <f t="shared" si="1"/>
        <v/>
      </c>
      <c r="I37" s="40" t="str">
        <f t="shared" si="20"/>
        <v/>
      </c>
      <c r="J37" s="41"/>
      <c r="K37" s="42" t="str">
        <f t="shared" si="21"/>
        <v/>
      </c>
      <c r="L37" s="219"/>
      <c r="M37" s="43" t="str">
        <f t="shared" si="22"/>
        <v/>
      </c>
      <c r="N37" s="44" t="str">
        <f t="shared" si="23"/>
        <v/>
      </c>
      <c r="O37" s="45" t="str">
        <f t="shared" si="24"/>
        <v/>
      </c>
      <c r="P37" s="46" t="str">
        <f t="shared" si="25"/>
        <v/>
      </c>
      <c r="Q37" s="47" t="str">
        <f t="shared" si="26"/>
        <v/>
      </c>
      <c r="R37" s="34"/>
      <c r="S37" s="34"/>
      <c r="T37" s="57"/>
      <c r="U37" s="90"/>
      <c r="AL37" s="12"/>
    </row>
    <row r="38" spans="1:38" x14ac:dyDescent="0.4">
      <c r="A38" s="17">
        <f t="shared" si="9"/>
        <v>19</v>
      </c>
      <c r="B38" s="206"/>
      <c r="C38" s="207"/>
      <c r="D38" s="208" t="str">
        <f t="shared" si="19"/>
        <v/>
      </c>
      <c r="E38" s="209"/>
      <c r="F38" s="210"/>
      <c r="G38" s="211"/>
      <c r="H38" s="39" t="str">
        <f t="shared" si="1"/>
        <v/>
      </c>
      <c r="I38" s="40" t="str">
        <f t="shared" si="20"/>
        <v/>
      </c>
      <c r="J38" s="41"/>
      <c r="K38" s="42" t="str">
        <f t="shared" si="21"/>
        <v/>
      </c>
      <c r="L38" s="219"/>
      <c r="M38" s="43" t="str">
        <f t="shared" si="22"/>
        <v/>
      </c>
      <c r="N38" s="44" t="str">
        <f t="shared" si="23"/>
        <v/>
      </c>
      <c r="O38" s="45" t="str">
        <f t="shared" si="24"/>
        <v/>
      </c>
      <c r="P38" s="46" t="str">
        <f t="shared" si="25"/>
        <v/>
      </c>
      <c r="Q38" s="47" t="str">
        <f t="shared" si="26"/>
        <v/>
      </c>
      <c r="R38" s="34"/>
      <c r="S38" s="34"/>
      <c r="T38" s="57"/>
      <c r="U38" s="90"/>
      <c r="AL38" s="12"/>
    </row>
    <row r="39" spans="1:38" x14ac:dyDescent="0.4">
      <c r="A39" s="17">
        <f t="shared" si="9"/>
        <v>20</v>
      </c>
      <c r="B39" s="206"/>
      <c r="C39" s="207"/>
      <c r="D39" s="208" t="str">
        <f t="shared" si="19"/>
        <v/>
      </c>
      <c r="E39" s="209"/>
      <c r="F39" s="210"/>
      <c r="G39" s="211"/>
      <c r="H39" s="39" t="str">
        <f t="shared" si="1"/>
        <v/>
      </c>
      <c r="I39" s="40" t="str">
        <f t="shared" si="20"/>
        <v/>
      </c>
      <c r="J39" s="41"/>
      <c r="K39" s="42" t="str">
        <f t="shared" si="21"/>
        <v/>
      </c>
      <c r="L39" s="219"/>
      <c r="M39" s="43" t="str">
        <f t="shared" si="22"/>
        <v/>
      </c>
      <c r="N39" s="44" t="str">
        <f t="shared" si="23"/>
        <v/>
      </c>
      <c r="O39" s="45" t="str">
        <f t="shared" si="24"/>
        <v/>
      </c>
      <c r="P39" s="46" t="str">
        <f t="shared" si="25"/>
        <v/>
      </c>
      <c r="Q39" s="47" t="str">
        <f t="shared" si="26"/>
        <v/>
      </c>
      <c r="R39" s="34"/>
      <c r="S39" s="34"/>
      <c r="T39" s="57"/>
      <c r="U39" s="90"/>
      <c r="AL39" s="12"/>
    </row>
    <row r="40" spans="1:38" x14ac:dyDescent="0.4">
      <c r="A40" s="17">
        <f t="shared" si="9"/>
        <v>21</v>
      </c>
      <c r="B40" s="206"/>
      <c r="C40" s="207"/>
      <c r="D40" s="208" t="str">
        <f t="shared" si="19"/>
        <v/>
      </c>
      <c r="E40" s="209"/>
      <c r="F40" s="210"/>
      <c r="G40" s="211"/>
      <c r="H40" s="39" t="str">
        <f t="shared" si="1"/>
        <v/>
      </c>
      <c r="I40" s="40" t="str">
        <f t="shared" si="20"/>
        <v/>
      </c>
      <c r="J40" s="41"/>
      <c r="K40" s="42" t="str">
        <f t="shared" si="21"/>
        <v/>
      </c>
      <c r="L40" s="219"/>
      <c r="M40" s="43" t="str">
        <f t="shared" si="22"/>
        <v/>
      </c>
      <c r="N40" s="44" t="str">
        <f t="shared" si="23"/>
        <v/>
      </c>
      <c r="O40" s="45" t="str">
        <f t="shared" si="24"/>
        <v/>
      </c>
      <c r="P40" s="46" t="str">
        <f t="shared" si="25"/>
        <v/>
      </c>
      <c r="Q40" s="47" t="str">
        <f t="shared" si="26"/>
        <v/>
      </c>
      <c r="R40" s="34"/>
      <c r="S40" s="34"/>
      <c r="T40" s="57"/>
      <c r="U40" s="90"/>
      <c r="AL40" s="12"/>
    </row>
    <row r="41" spans="1:38" x14ac:dyDescent="0.4">
      <c r="A41" s="17">
        <f t="shared" si="9"/>
        <v>22</v>
      </c>
      <c r="B41" s="206"/>
      <c r="C41" s="207"/>
      <c r="D41" s="208" t="str">
        <f t="shared" si="19"/>
        <v/>
      </c>
      <c r="E41" s="209"/>
      <c r="F41" s="210"/>
      <c r="G41" s="211"/>
      <c r="H41" s="39" t="str">
        <f t="shared" si="1"/>
        <v/>
      </c>
      <c r="I41" s="40" t="str">
        <f t="shared" si="20"/>
        <v/>
      </c>
      <c r="J41" s="41"/>
      <c r="K41" s="42" t="str">
        <f t="shared" si="21"/>
        <v/>
      </c>
      <c r="L41" s="219"/>
      <c r="M41" s="43" t="str">
        <f t="shared" si="22"/>
        <v/>
      </c>
      <c r="N41" s="44" t="str">
        <f t="shared" si="23"/>
        <v/>
      </c>
      <c r="O41" s="45" t="str">
        <f t="shared" si="24"/>
        <v/>
      </c>
      <c r="P41" s="46" t="str">
        <f t="shared" si="25"/>
        <v/>
      </c>
      <c r="Q41" s="47" t="str">
        <f t="shared" si="26"/>
        <v/>
      </c>
      <c r="S41" s="34"/>
      <c r="T41" s="57"/>
      <c r="U41" s="21"/>
      <c r="V41" s="17"/>
      <c r="W41" s="88" t="s">
        <v>40</v>
      </c>
      <c r="X41" s="17"/>
      <c r="Y41" s="17"/>
      <c r="Z41" s="17"/>
      <c r="AA41" s="17"/>
      <c r="AB41" s="17"/>
      <c r="AC41" s="17"/>
      <c r="AD41" s="17"/>
      <c r="AE41" s="86"/>
      <c r="AF41" s="86"/>
      <c r="AG41" s="86"/>
      <c r="AJ41" s="89" t="s">
        <v>6</v>
      </c>
      <c r="AL41" s="12"/>
    </row>
    <row r="42" spans="1:38" x14ac:dyDescent="0.4">
      <c r="A42" s="17">
        <f t="shared" si="9"/>
        <v>23</v>
      </c>
      <c r="B42" s="206"/>
      <c r="C42" s="207"/>
      <c r="D42" s="208" t="str">
        <f t="shared" si="19"/>
        <v/>
      </c>
      <c r="E42" s="209"/>
      <c r="F42" s="210"/>
      <c r="G42" s="211"/>
      <c r="H42" s="39" t="str">
        <f t="shared" si="1"/>
        <v/>
      </c>
      <c r="I42" s="40" t="str">
        <f t="shared" si="20"/>
        <v/>
      </c>
      <c r="J42" s="41"/>
      <c r="K42" s="42" t="str">
        <f t="shared" si="21"/>
        <v/>
      </c>
      <c r="L42" s="219"/>
      <c r="M42" s="43" t="str">
        <f t="shared" si="22"/>
        <v/>
      </c>
      <c r="N42" s="44" t="str">
        <f t="shared" si="23"/>
        <v/>
      </c>
      <c r="O42" s="45" t="str">
        <f t="shared" si="24"/>
        <v/>
      </c>
      <c r="P42" s="46" t="str">
        <f t="shared" si="25"/>
        <v/>
      </c>
      <c r="Q42" s="47" t="str">
        <f t="shared" si="26"/>
        <v/>
      </c>
      <c r="R42" s="34"/>
      <c r="S42" s="34"/>
      <c r="T42" s="57"/>
      <c r="U42" s="90"/>
      <c r="AL42" s="12"/>
    </row>
    <row r="43" spans="1:38" x14ac:dyDescent="0.4">
      <c r="A43" s="17">
        <f t="shared" si="9"/>
        <v>24</v>
      </c>
      <c r="B43" s="206"/>
      <c r="C43" s="207"/>
      <c r="D43" s="208" t="str">
        <f t="shared" si="19"/>
        <v/>
      </c>
      <c r="E43" s="209"/>
      <c r="F43" s="210"/>
      <c r="G43" s="211"/>
      <c r="H43" s="39" t="str">
        <f t="shared" si="1"/>
        <v/>
      </c>
      <c r="I43" s="40" t="str">
        <f t="shared" si="20"/>
        <v/>
      </c>
      <c r="J43" s="41"/>
      <c r="K43" s="42" t="str">
        <f t="shared" si="21"/>
        <v/>
      </c>
      <c r="L43" s="219"/>
      <c r="M43" s="43" t="str">
        <f t="shared" si="22"/>
        <v/>
      </c>
      <c r="N43" s="44" t="str">
        <f t="shared" si="23"/>
        <v/>
      </c>
      <c r="O43" s="45" t="str">
        <f t="shared" si="24"/>
        <v/>
      </c>
      <c r="P43" s="46" t="str">
        <f t="shared" si="25"/>
        <v/>
      </c>
      <c r="Q43" s="47" t="str">
        <f t="shared" si="26"/>
        <v/>
      </c>
      <c r="R43" s="34"/>
      <c r="S43" s="34"/>
      <c r="T43" s="57"/>
      <c r="U43" s="90"/>
      <c r="AL43" s="12"/>
    </row>
    <row r="44" spans="1:38" x14ac:dyDescent="0.4">
      <c r="A44" s="17">
        <f t="shared" si="9"/>
        <v>25</v>
      </c>
      <c r="B44" s="206"/>
      <c r="C44" s="207"/>
      <c r="D44" s="208" t="str">
        <f t="shared" si="19"/>
        <v/>
      </c>
      <c r="E44" s="209"/>
      <c r="F44" s="210"/>
      <c r="G44" s="211"/>
      <c r="H44" s="39" t="str">
        <f t="shared" si="1"/>
        <v/>
      </c>
      <c r="I44" s="40" t="str">
        <f t="shared" si="20"/>
        <v/>
      </c>
      <c r="J44" s="41"/>
      <c r="K44" s="42" t="str">
        <f t="shared" si="21"/>
        <v/>
      </c>
      <c r="L44" s="219"/>
      <c r="M44" s="43" t="str">
        <f t="shared" si="22"/>
        <v/>
      </c>
      <c r="N44" s="44" t="str">
        <f t="shared" si="23"/>
        <v/>
      </c>
      <c r="O44" s="45" t="str">
        <f t="shared" si="24"/>
        <v/>
      </c>
      <c r="P44" s="46" t="str">
        <f t="shared" si="25"/>
        <v/>
      </c>
      <c r="Q44" s="47" t="str">
        <f t="shared" si="26"/>
        <v/>
      </c>
      <c r="R44" s="34"/>
      <c r="S44" s="34"/>
      <c r="T44" s="57"/>
      <c r="U44" s="90"/>
      <c r="AL44" s="12"/>
    </row>
    <row r="45" spans="1:38" x14ac:dyDescent="0.4">
      <c r="A45" s="17">
        <f t="shared" si="9"/>
        <v>26</v>
      </c>
      <c r="B45" s="206"/>
      <c r="C45" s="207"/>
      <c r="D45" s="208" t="str">
        <f t="shared" si="19"/>
        <v/>
      </c>
      <c r="E45" s="209"/>
      <c r="F45" s="210"/>
      <c r="G45" s="211"/>
      <c r="H45" s="39" t="str">
        <f t="shared" si="1"/>
        <v/>
      </c>
      <c r="I45" s="40" t="str">
        <f t="shared" ref="I45:I54" si="27">IF(B45="","",IF(E45="",(F45+G45),(F45+H45)))</f>
        <v/>
      </c>
      <c r="J45" s="41"/>
      <c r="K45" s="42" t="str">
        <f t="shared" ref="K45:K54" si="28">I45</f>
        <v/>
      </c>
      <c r="L45" s="219"/>
      <c r="M45" s="43" t="str">
        <f t="shared" ref="M45:M54" si="29">IFERROR(L45-K45,"")</f>
        <v/>
      </c>
      <c r="N45" s="44" t="str">
        <f t="shared" ref="N45:N54" si="30">IFERROR(K45/D45,"")</f>
        <v/>
      </c>
      <c r="O45" s="45" t="str">
        <f t="shared" ref="O45:O54" si="31">IFERROR(L45/D45,"")</f>
        <v/>
      </c>
      <c r="P45" s="46" t="str">
        <f t="shared" ref="P45:P54" si="32">IFERROR(O45-N45,"")</f>
        <v/>
      </c>
      <c r="Q45" s="47" t="str">
        <f t="shared" ref="Q45:Q54" si="33">IF(O45="","",IF(OR(N45&lt;948,IF($Q$9="",O45&lt;948,O45&lt;$Q$9)),"最低賃金を下回っています。","○"))</f>
        <v/>
      </c>
      <c r="R45" s="34"/>
      <c r="S45" s="34"/>
      <c r="T45" s="57"/>
      <c r="U45" s="90"/>
      <c r="AL45" s="12"/>
    </row>
    <row r="46" spans="1:38" x14ac:dyDescent="0.4">
      <c r="A46" s="17">
        <f t="shared" si="9"/>
        <v>27</v>
      </c>
      <c r="B46" s="206"/>
      <c r="C46" s="207"/>
      <c r="D46" s="208" t="str">
        <f t="shared" si="19"/>
        <v/>
      </c>
      <c r="E46" s="209"/>
      <c r="F46" s="210"/>
      <c r="G46" s="211"/>
      <c r="H46" s="39" t="str">
        <f t="shared" si="1"/>
        <v/>
      </c>
      <c r="I46" s="40" t="str">
        <f t="shared" si="27"/>
        <v/>
      </c>
      <c r="J46" s="41"/>
      <c r="K46" s="42" t="str">
        <f t="shared" si="28"/>
        <v/>
      </c>
      <c r="L46" s="219"/>
      <c r="M46" s="43" t="str">
        <f t="shared" si="29"/>
        <v/>
      </c>
      <c r="N46" s="44" t="str">
        <f t="shared" si="30"/>
        <v/>
      </c>
      <c r="O46" s="45" t="str">
        <f t="shared" si="31"/>
        <v/>
      </c>
      <c r="P46" s="46" t="str">
        <f t="shared" si="32"/>
        <v/>
      </c>
      <c r="Q46" s="47" t="str">
        <f t="shared" si="33"/>
        <v/>
      </c>
      <c r="R46" s="34"/>
      <c r="S46" s="34"/>
      <c r="T46" s="57"/>
      <c r="U46" s="90"/>
      <c r="AL46" s="12"/>
    </row>
    <row r="47" spans="1:38" ht="19.5" thickBot="1" x14ac:dyDescent="0.45">
      <c r="A47" s="17">
        <f t="shared" si="9"/>
        <v>28</v>
      </c>
      <c r="B47" s="206"/>
      <c r="C47" s="207"/>
      <c r="D47" s="208" t="str">
        <f t="shared" si="19"/>
        <v/>
      </c>
      <c r="E47" s="209"/>
      <c r="F47" s="210"/>
      <c r="G47" s="211"/>
      <c r="H47" s="39" t="str">
        <f t="shared" si="1"/>
        <v/>
      </c>
      <c r="I47" s="40" t="str">
        <f t="shared" si="27"/>
        <v/>
      </c>
      <c r="J47" s="41"/>
      <c r="K47" s="42" t="str">
        <f t="shared" si="28"/>
        <v/>
      </c>
      <c r="L47" s="219"/>
      <c r="M47" s="43" t="str">
        <f t="shared" si="29"/>
        <v/>
      </c>
      <c r="N47" s="44" t="str">
        <f t="shared" si="30"/>
        <v/>
      </c>
      <c r="O47" s="45" t="str">
        <f t="shared" si="31"/>
        <v/>
      </c>
      <c r="P47" s="46" t="str">
        <f t="shared" si="32"/>
        <v/>
      </c>
      <c r="Q47" s="47" t="str">
        <f t="shared" si="33"/>
        <v/>
      </c>
      <c r="R47" s="34"/>
      <c r="S47" s="34"/>
      <c r="T47" s="57"/>
      <c r="U47" s="104"/>
      <c r="V47" s="105"/>
      <c r="W47" s="105"/>
      <c r="X47" s="105"/>
      <c r="Y47" s="105"/>
      <c r="Z47" s="105"/>
      <c r="AA47" s="105"/>
      <c r="AB47" s="105"/>
      <c r="AC47" s="105"/>
      <c r="AD47" s="105"/>
      <c r="AE47" s="105"/>
      <c r="AF47" s="105"/>
      <c r="AG47" s="105"/>
      <c r="AH47" s="105"/>
      <c r="AI47" s="105"/>
      <c r="AJ47" s="105"/>
      <c r="AK47" s="105"/>
      <c r="AL47" s="106"/>
    </row>
    <row r="48" spans="1:38" x14ac:dyDescent="0.4">
      <c r="A48" s="17">
        <f t="shared" si="9"/>
        <v>29</v>
      </c>
      <c r="B48" s="206"/>
      <c r="C48" s="207"/>
      <c r="D48" s="208" t="str">
        <f t="shared" si="19"/>
        <v/>
      </c>
      <c r="E48" s="209"/>
      <c r="F48" s="210"/>
      <c r="G48" s="211"/>
      <c r="H48" s="39" t="str">
        <f t="shared" si="1"/>
        <v/>
      </c>
      <c r="I48" s="40" t="str">
        <f t="shared" si="27"/>
        <v/>
      </c>
      <c r="J48" s="41"/>
      <c r="K48" s="42" t="str">
        <f t="shared" si="28"/>
        <v/>
      </c>
      <c r="L48" s="219"/>
      <c r="M48" s="43" t="str">
        <f t="shared" si="29"/>
        <v/>
      </c>
      <c r="N48" s="44" t="str">
        <f t="shared" si="30"/>
        <v/>
      </c>
      <c r="O48" s="45" t="str">
        <f t="shared" si="31"/>
        <v/>
      </c>
      <c r="P48" s="46" t="str">
        <f t="shared" si="32"/>
        <v/>
      </c>
      <c r="Q48" s="47" t="str">
        <f t="shared" si="33"/>
        <v/>
      </c>
      <c r="R48" s="34"/>
      <c r="S48" s="34"/>
      <c r="T48" s="57"/>
    </row>
    <row r="49" spans="1:20" x14ac:dyDescent="0.4">
      <c r="A49" s="17">
        <f t="shared" si="9"/>
        <v>30</v>
      </c>
      <c r="B49" s="206"/>
      <c r="C49" s="207"/>
      <c r="D49" s="208" t="str">
        <f t="shared" si="19"/>
        <v/>
      </c>
      <c r="E49" s="209"/>
      <c r="F49" s="210"/>
      <c r="G49" s="211"/>
      <c r="H49" s="39" t="str">
        <f t="shared" si="1"/>
        <v/>
      </c>
      <c r="I49" s="40" t="str">
        <f t="shared" si="27"/>
        <v/>
      </c>
      <c r="J49" s="41"/>
      <c r="K49" s="42" t="str">
        <f t="shared" si="28"/>
        <v/>
      </c>
      <c r="L49" s="219"/>
      <c r="M49" s="43" t="str">
        <f t="shared" si="29"/>
        <v/>
      </c>
      <c r="N49" s="44" t="str">
        <f t="shared" si="30"/>
        <v/>
      </c>
      <c r="O49" s="45" t="str">
        <f t="shared" si="31"/>
        <v/>
      </c>
      <c r="P49" s="46" t="str">
        <f t="shared" si="32"/>
        <v/>
      </c>
      <c r="Q49" s="47" t="str">
        <f t="shared" si="33"/>
        <v/>
      </c>
      <c r="R49" s="34"/>
      <c r="S49" s="34"/>
      <c r="T49" s="57"/>
    </row>
    <row r="50" spans="1:20" x14ac:dyDescent="0.4">
      <c r="A50" s="17">
        <f t="shared" si="9"/>
        <v>31</v>
      </c>
      <c r="B50" s="206"/>
      <c r="C50" s="207"/>
      <c r="D50" s="208" t="str">
        <f t="shared" si="19"/>
        <v/>
      </c>
      <c r="E50" s="209"/>
      <c r="F50" s="210"/>
      <c r="G50" s="211"/>
      <c r="H50" s="39" t="str">
        <f t="shared" si="1"/>
        <v/>
      </c>
      <c r="I50" s="40" t="str">
        <f t="shared" si="27"/>
        <v/>
      </c>
      <c r="J50" s="41"/>
      <c r="K50" s="42" t="str">
        <f t="shared" si="28"/>
        <v/>
      </c>
      <c r="L50" s="219"/>
      <c r="M50" s="43" t="str">
        <f t="shared" si="29"/>
        <v/>
      </c>
      <c r="N50" s="44" t="str">
        <f t="shared" si="30"/>
        <v/>
      </c>
      <c r="O50" s="45" t="str">
        <f t="shared" si="31"/>
        <v/>
      </c>
      <c r="P50" s="46" t="str">
        <f t="shared" si="32"/>
        <v/>
      </c>
      <c r="Q50" s="47" t="str">
        <f t="shared" si="33"/>
        <v/>
      </c>
      <c r="R50" s="34"/>
      <c r="S50" s="34"/>
      <c r="T50" s="57"/>
    </row>
    <row r="51" spans="1:20" x14ac:dyDescent="0.4">
      <c r="A51" s="17">
        <f t="shared" si="9"/>
        <v>32</v>
      </c>
      <c r="B51" s="206"/>
      <c r="C51" s="207"/>
      <c r="D51" s="208" t="str">
        <f t="shared" si="19"/>
        <v/>
      </c>
      <c r="E51" s="209"/>
      <c r="F51" s="210"/>
      <c r="G51" s="211"/>
      <c r="H51" s="39" t="str">
        <f t="shared" si="1"/>
        <v/>
      </c>
      <c r="I51" s="40" t="str">
        <f t="shared" si="27"/>
        <v/>
      </c>
      <c r="J51" s="41"/>
      <c r="K51" s="42" t="str">
        <f t="shared" si="28"/>
        <v/>
      </c>
      <c r="L51" s="219"/>
      <c r="M51" s="43" t="str">
        <f t="shared" si="29"/>
        <v/>
      </c>
      <c r="N51" s="44" t="str">
        <f t="shared" si="30"/>
        <v/>
      </c>
      <c r="O51" s="45" t="str">
        <f t="shared" si="31"/>
        <v/>
      </c>
      <c r="P51" s="46" t="str">
        <f t="shared" si="32"/>
        <v/>
      </c>
      <c r="Q51" s="47" t="str">
        <f t="shared" si="33"/>
        <v/>
      </c>
      <c r="R51" s="34"/>
      <c r="S51" s="34"/>
      <c r="T51" s="57"/>
    </row>
    <row r="52" spans="1:20" x14ac:dyDescent="0.4">
      <c r="A52" s="17">
        <f t="shared" si="9"/>
        <v>33</v>
      </c>
      <c r="B52" s="206"/>
      <c r="C52" s="207"/>
      <c r="D52" s="208" t="str">
        <f t="shared" si="19"/>
        <v/>
      </c>
      <c r="E52" s="209"/>
      <c r="F52" s="210"/>
      <c r="G52" s="211"/>
      <c r="H52" s="39" t="str">
        <f t="shared" si="1"/>
        <v/>
      </c>
      <c r="I52" s="40" t="str">
        <f t="shared" si="27"/>
        <v/>
      </c>
      <c r="J52" s="41"/>
      <c r="K52" s="42" t="str">
        <f t="shared" si="28"/>
        <v/>
      </c>
      <c r="L52" s="219"/>
      <c r="M52" s="43" t="str">
        <f t="shared" si="29"/>
        <v/>
      </c>
      <c r="N52" s="44" t="str">
        <f t="shared" si="30"/>
        <v/>
      </c>
      <c r="O52" s="45" t="str">
        <f t="shared" si="31"/>
        <v/>
      </c>
      <c r="P52" s="46" t="str">
        <f t="shared" si="32"/>
        <v/>
      </c>
      <c r="Q52" s="47" t="str">
        <f t="shared" si="33"/>
        <v/>
      </c>
      <c r="R52" s="34"/>
      <c r="S52" s="34"/>
      <c r="T52" s="57"/>
    </row>
    <row r="53" spans="1:20" x14ac:dyDescent="0.4">
      <c r="A53" s="17">
        <f t="shared" si="9"/>
        <v>34</v>
      </c>
      <c r="B53" s="206"/>
      <c r="C53" s="207"/>
      <c r="D53" s="208" t="str">
        <f t="shared" si="19"/>
        <v/>
      </c>
      <c r="E53" s="209"/>
      <c r="F53" s="210"/>
      <c r="G53" s="211"/>
      <c r="H53" s="39" t="str">
        <f t="shared" si="1"/>
        <v/>
      </c>
      <c r="I53" s="40" t="str">
        <f t="shared" si="27"/>
        <v/>
      </c>
      <c r="J53" s="41"/>
      <c r="K53" s="42" t="str">
        <f t="shared" si="28"/>
        <v/>
      </c>
      <c r="L53" s="219"/>
      <c r="M53" s="43" t="str">
        <f t="shared" si="29"/>
        <v/>
      </c>
      <c r="N53" s="44" t="str">
        <f t="shared" si="30"/>
        <v/>
      </c>
      <c r="O53" s="45" t="str">
        <f t="shared" si="31"/>
        <v/>
      </c>
      <c r="P53" s="46" t="str">
        <f t="shared" si="32"/>
        <v/>
      </c>
      <c r="Q53" s="47" t="str">
        <f t="shared" si="33"/>
        <v/>
      </c>
      <c r="R53" s="34"/>
      <c r="S53" s="34"/>
      <c r="T53" s="57"/>
    </row>
    <row r="54" spans="1:20" x14ac:dyDescent="0.4">
      <c r="A54" s="17">
        <f t="shared" si="9"/>
        <v>35</v>
      </c>
      <c r="B54" s="206"/>
      <c r="C54" s="207"/>
      <c r="D54" s="208" t="str">
        <f t="shared" si="19"/>
        <v/>
      </c>
      <c r="E54" s="209"/>
      <c r="F54" s="210"/>
      <c r="G54" s="211"/>
      <c r="H54" s="39" t="str">
        <f t="shared" si="1"/>
        <v/>
      </c>
      <c r="I54" s="40" t="str">
        <f t="shared" si="27"/>
        <v/>
      </c>
      <c r="J54" s="41"/>
      <c r="K54" s="42" t="str">
        <f t="shared" si="28"/>
        <v/>
      </c>
      <c r="L54" s="219"/>
      <c r="M54" s="43" t="str">
        <f t="shared" si="29"/>
        <v/>
      </c>
      <c r="N54" s="44" t="str">
        <f t="shared" si="30"/>
        <v/>
      </c>
      <c r="O54" s="45" t="str">
        <f t="shared" si="31"/>
        <v/>
      </c>
      <c r="P54" s="46" t="str">
        <f t="shared" si="32"/>
        <v/>
      </c>
      <c r="Q54" s="47" t="str">
        <f t="shared" si="33"/>
        <v/>
      </c>
      <c r="R54" s="34"/>
      <c r="S54" s="34"/>
      <c r="T54" s="57"/>
    </row>
    <row r="55" spans="1:20" x14ac:dyDescent="0.4">
      <c r="A55" s="17">
        <f t="shared" si="9"/>
        <v>36</v>
      </c>
      <c r="B55" s="206"/>
      <c r="C55" s="207"/>
      <c r="D55" s="208" t="str">
        <f t="shared" si="19"/>
        <v/>
      </c>
      <c r="E55" s="209"/>
      <c r="F55" s="210"/>
      <c r="G55" s="211"/>
      <c r="H55" s="39" t="str">
        <f t="shared" si="1"/>
        <v/>
      </c>
      <c r="I55" s="40" t="str">
        <f t="shared" ref="I55:I59" si="34">IF(B55="","",IF(E55="",(F55+G55),(F55+H55)))</f>
        <v/>
      </c>
      <c r="J55" s="41"/>
      <c r="K55" s="42" t="str">
        <f t="shared" ref="K55:K59" si="35">I55</f>
        <v/>
      </c>
      <c r="L55" s="219"/>
      <c r="M55" s="43" t="str">
        <f t="shared" ref="M55:M59" si="36">IFERROR(L55-K55,"")</f>
        <v/>
      </c>
      <c r="N55" s="44" t="str">
        <f t="shared" ref="N55:N59" si="37">IFERROR(K55/D55,"")</f>
        <v/>
      </c>
      <c r="O55" s="45" t="str">
        <f t="shared" ref="O55:O59" si="38">IFERROR(L55/D55,"")</f>
        <v/>
      </c>
      <c r="P55" s="46" t="str">
        <f t="shared" ref="P55:P59" si="39">IFERROR(O55-N55,"")</f>
        <v/>
      </c>
      <c r="Q55" s="47" t="str">
        <f t="shared" ref="Q55:Q59" si="40">IF(O55="","",IF(OR(N55&lt;948,IF($Q$9="",O55&lt;948,O55&lt;$Q$9)),"最低賃金を下回っています。","○"))</f>
        <v/>
      </c>
      <c r="R55" s="34"/>
      <c r="S55" s="34"/>
      <c r="T55" s="57"/>
    </row>
    <row r="56" spans="1:20" x14ac:dyDescent="0.4">
      <c r="A56" s="17">
        <f t="shared" si="9"/>
        <v>37</v>
      </c>
      <c r="B56" s="206"/>
      <c r="C56" s="207"/>
      <c r="D56" s="208" t="str">
        <f t="shared" si="19"/>
        <v/>
      </c>
      <c r="E56" s="209"/>
      <c r="F56" s="210"/>
      <c r="G56" s="211"/>
      <c r="H56" s="39" t="str">
        <f t="shared" si="1"/>
        <v/>
      </c>
      <c r="I56" s="40" t="str">
        <f t="shared" si="34"/>
        <v/>
      </c>
      <c r="J56" s="41"/>
      <c r="K56" s="42" t="str">
        <f t="shared" si="35"/>
        <v/>
      </c>
      <c r="L56" s="219"/>
      <c r="M56" s="43" t="str">
        <f t="shared" si="36"/>
        <v/>
      </c>
      <c r="N56" s="44" t="str">
        <f t="shared" si="37"/>
        <v/>
      </c>
      <c r="O56" s="45" t="str">
        <f t="shared" si="38"/>
        <v/>
      </c>
      <c r="P56" s="46" t="str">
        <f t="shared" si="39"/>
        <v/>
      </c>
      <c r="Q56" s="47" t="str">
        <f t="shared" si="40"/>
        <v/>
      </c>
      <c r="R56" s="34"/>
      <c r="S56" s="34"/>
      <c r="T56" s="57"/>
    </row>
    <row r="57" spans="1:20" x14ac:dyDescent="0.4">
      <c r="A57" s="17">
        <f t="shared" si="9"/>
        <v>38</v>
      </c>
      <c r="B57" s="206"/>
      <c r="C57" s="207"/>
      <c r="D57" s="208" t="str">
        <f t="shared" si="19"/>
        <v/>
      </c>
      <c r="E57" s="209"/>
      <c r="F57" s="210"/>
      <c r="G57" s="211"/>
      <c r="H57" s="39" t="str">
        <f t="shared" si="1"/>
        <v/>
      </c>
      <c r="I57" s="40" t="str">
        <f t="shared" si="34"/>
        <v/>
      </c>
      <c r="J57" s="41"/>
      <c r="K57" s="42" t="str">
        <f t="shared" si="35"/>
        <v/>
      </c>
      <c r="L57" s="219"/>
      <c r="M57" s="43" t="str">
        <f t="shared" si="36"/>
        <v/>
      </c>
      <c r="N57" s="44" t="str">
        <f t="shared" si="37"/>
        <v/>
      </c>
      <c r="O57" s="45" t="str">
        <f t="shared" si="38"/>
        <v/>
      </c>
      <c r="P57" s="46" t="str">
        <f t="shared" si="39"/>
        <v/>
      </c>
      <c r="Q57" s="47" t="str">
        <f t="shared" si="40"/>
        <v/>
      </c>
      <c r="R57" s="34"/>
      <c r="S57" s="34"/>
      <c r="T57" s="57"/>
    </row>
    <row r="58" spans="1:20" x14ac:dyDescent="0.4">
      <c r="A58" s="17">
        <f t="shared" si="9"/>
        <v>39</v>
      </c>
      <c r="B58" s="206"/>
      <c r="C58" s="207"/>
      <c r="D58" s="208" t="str">
        <f t="shared" si="19"/>
        <v/>
      </c>
      <c r="E58" s="209"/>
      <c r="F58" s="210"/>
      <c r="G58" s="211"/>
      <c r="H58" s="39" t="str">
        <f t="shared" si="1"/>
        <v/>
      </c>
      <c r="I58" s="40" t="str">
        <f t="shared" si="34"/>
        <v/>
      </c>
      <c r="J58" s="41"/>
      <c r="K58" s="42" t="str">
        <f t="shared" si="35"/>
        <v/>
      </c>
      <c r="L58" s="219"/>
      <c r="M58" s="43" t="str">
        <f t="shared" si="36"/>
        <v/>
      </c>
      <c r="N58" s="44" t="str">
        <f t="shared" si="37"/>
        <v/>
      </c>
      <c r="O58" s="45" t="str">
        <f t="shared" si="38"/>
        <v/>
      </c>
      <c r="P58" s="46" t="str">
        <f t="shared" si="39"/>
        <v/>
      </c>
      <c r="Q58" s="47" t="str">
        <f t="shared" si="40"/>
        <v/>
      </c>
      <c r="R58" s="34"/>
      <c r="S58" s="34"/>
      <c r="T58" s="57"/>
    </row>
    <row r="59" spans="1:20" x14ac:dyDescent="0.4">
      <c r="A59" s="17">
        <f t="shared" si="9"/>
        <v>40</v>
      </c>
      <c r="B59" s="206"/>
      <c r="C59" s="207"/>
      <c r="D59" s="208" t="str">
        <f t="shared" si="19"/>
        <v/>
      </c>
      <c r="E59" s="209"/>
      <c r="F59" s="210"/>
      <c r="G59" s="211"/>
      <c r="H59" s="39" t="str">
        <f t="shared" si="1"/>
        <v/>
      </c>
      <c r="I59" s="40" t="str">
        <f t="shared" si="34"/>
        <v/>
      </c>
      <c r="J59" s="41"/>
      <c r="K59" s="42" t="str">
        <f t="shared" si="35"/>
        <v/>
      </c>
      <c r="L59" s="219"/>
      <c r="M59" s="43" t="str">
        <f t="shared" si="36"/>
        <v/>
      </c>
      <c r="N59" s="44" t="str">
        <f t="shared" si="37"/>
        <v/>
      </c>
      <c r="O59" s="45" t="str">
        <f t="shared" si="38"/>
        <v/>
      </c>
      <c r="P59" s="46" t="str">
        <f t="shared" si="39"/>
        <v/>
      </c>
      <c r="Q59" s="47" t="str">
        <f t="shared" si="40"/>
        <v/>
      </c>
      <c r="R59" s="34"/>
      <c r="S59" s="34"/>
      <c r="T59" s="57"/>
    </row>
    <row r="60" spans="1:20" x14ac:dyDescent="0.4">
      <c r="A60" s="17">
        <f t="shared" si="9"/>
        <v>41</v>
      </c>
      <c r="B60" s="206"/>
      <c r="C60" s="207"/>
      <c r="D60" s="208" t="str">
        <f t="shared" si="19"/>
        <v/>
      </c>
      <c r="E60" s="209"/>
      <c r="F60" s="210"/>
      <c r="G60" s="211"/>
      <c r="H60" s="39" t="str">
        <f t="shared" si="1"/>
        <v/>
      </c>
      <c r="I60" s="40" t="str">
        <f t="shared" si="2"/>
        <v/>
      </c>
      <c r="J60" s="41"/>
      <c r="K60" s="42" t="str">
        <f t="shared" si="10"/>
        <v/>
      </c>
      <c r="L60" s="219"/>
      <c r="M60" s="43" t="str">
        <f t="shared" si="11"/>
        <v/>
      </c>
      <c r="N60" s="44" t="str">
        <f t="shared" si="3"/>
        <v/>
      </c>
      <c r="O60" s="45" t="str">
        <f t="shared" si="4"/>
        <v/>
      </c>
      <c r="P60" s="46" t="str">
        <f t="shared" si="12"/>
        <v/>
      </c>
      <c r="Q60" s="47" t="str">
        <f t="shared" si="5"/>
        <v/>
      </c>
      <c r="R60" s="34"/>
      <c r="S60" s="34"/>
      <c r="T60" s="57"/>
    </row>
    <row r="61" spans="1:20" x14ac:dyDescent="0.4">
      <c r="A61" s="17">
        <f t="shared" si="9"/>
        <v>42</v>
      </c>
      <c r="B61" s="206"/>
      <c r="C61" s="207"/>
      <c r="D61" s="208" t="str">
        <f t="shared" si="19"/>
        <v/>
      </c>
      <c r="E61" s="209"/>
      <c r="F61" s="210"/>
      <c r="G61" s="211"/>
      <c r="H61" s="39" t="str">
        <f t="shared" si="1"/>
        <v/>
      </c>
      <c r="I61" s="40" t="str">
        <f t="shared" ref="I61" si="41">IF(B61="","",IF(E61="",(F61+G61),(F61+H61)))</f>
        <v/>
      </c>
      <c r="J61" s="41"/>
      <c r="K61" s="42" t="str">
        <f t="shared" ref="K61" si="42">I61</f>
        <v/>
      </c>
      <c r="L61" s="219"/>
      <c r="M61" s="43" t="str">
        <f t="shared" ref="M61" si="43">IFERROR(L61-K61,"")</f>
        <v/>
      </c>
      <c r="N61" s="44" t="str">
        <f t="shared" ref="N61" si="44">IFERROR(K61/D61,"")</f>
        <v/>
      </c>
      <c r="O61" s="45" t="str">
        <f t="shared" ref="O61" si="45">IFERROR(L61/D61,"")</f>
        <v/>
      </c>
      <c r="P61" s="46" t="str">
        <f t="shared" ref="P61" si="46">IFERROR(O61-N61,"")</f>
        <v/>
      </c>
      <c r="Q61" s="47" t="str">
        <f t="shared" ref="Q61" si="47">IF(O61="","",IF(OR(N61&lt;948,IF($Q$9="",O61&lt;948,O61&lt;$Q$9)),"最低賃金を下回っています。","○"))</f>
        <v/>
      </c>
      <c r="R61" s="34"/>
      <c r="S61" s="34"/>
      <c r="T61" s="57"/>
    </row>
    <row r="62" spans="1:20" x14ac:dyDescent="0.4">
      <c r="A62" s="17">
        <f t="shared" si="9"/>
        <v>43</v>
      </c>
      <c r="B62" s="206"/>
      <c r="C62" s="207"/>
      <c r="D62" s="208" t="str">
        <f t="shared" si="19"/>
        <v/>
      </c>
      <c r="E62" s="209"/>
      <c r="F62" s="210"/>
      <c r="G62" s="211"/>
      <c r="H62" s="39" t="str">
        <f t="shared" si="1"/>
        <v/>
      </c>
      <c r="I62" s="40" t="str">
        <f t="shared" si="2"/>
        <v/>
      </c>
      <c r="J62" s="41"/>
      <c r="K62" s="42" t="str">
        <f t="shared" si="10"/>
        <v/>
      </c>
      <c r="L62" s="219"/>
      <c r="M62" s="43" t="str">
        <f t="shared" si="11"/>
        <v/>
      </c>
      <c r="N62" s="44" t="str">
        <f t="shared" si="3"/>
        <v/>
      </c>
      <c r="O62" s="45" t="str">
        <f t="shared" si="4"/>
        <v/>
      </c>
      <c r="P62" s="46" t="str">
        <f t="shared" si="12"/>
        <v/>
      </c>
      <c r="Q62" s="47" t="str">
        <f t="shared" si="5"/>
        <v/>
      </c>
      <c r="R62" s="34"/>
      <c r="S62" s="34"/>
      <c r="T62" s="57"/>
    </row>
    <row r="63" spans="1:20" x14ac:dyDescent="0.4">
      <c r="A63" s="17">
        <f t="shared" si="9"/>
        <v>44</v>
      </c>
      <c r="B63" s="206"/>
      <c r="C63" s="207"/>
      <c r="D63" s="208" t="str">
        <f t="shared" si="19"/>
        <v/>
      </c>
      <c r="E63" s="209"/>
      <c r="F63" s="210"/>
      <c r="G63" s="211"/>
      <c r="H63" s="39" t="str">
        <f t="shared" si="1"/>
        <v/>
      </c>
      <c r="I63" s="40" t="str">
        <f t="shared" si="2"/>
        <v/>
      </c>
      <c r="J63" s="41"/>
      <c r="K63" s="42" t="str">
        <f t="shared" si="10"/>
        <v/>
      </c>
      <c r="L63" s="219"/>
      <c r="M63" s="43" t="str">
        <f t="shared" si="11"/>
        <v/>
      </c>
      <c r="N63" s="44" t="str">
        <f t="shared" si="3"/>
        <v/>
      </c>
      <c r="O63" s="45" t="str">
        <f t="shared" si="4"/>
        <v/>
      </c>
      <c r="P63" s="46" t="str">
        <f t="shared" si="12"/>
        <v/>
      </c>
      <c r="Q63" s="47" t="str">
        <f t="shared" si="5"/>
        <v/>
      </c>
      <c r="R63" s="34"/>
      <c r="S63" s="34"/>
      <c r="T63" s="57"/>
    </row>
    <row r="64" spans="1:20" x14ac:dyDescent="0.4">
      <c r="A64" s="17">
        <f t="shared" si="9"/>
        <v>45</v>
      </c>
      <c r="B64" s="206"/>
      <c r="C64" s="207"/>
      <c r="D64" s="208" t="str">
        <f t="shared" si="19"/>
        <v/>
      </c>
      <c r="E64" s="209"/>
      <c r="F64" s="210"/>
      <c r="G64" s="211"/>
      <c r="H64" s="39" t="str">
        <f t="shared" si="1"/>
        <v/>
      </c>
      <c r="I64" s="40" t="str">
        <f t="shared" ref="I64:I67" si="48">IF(B64="","",IF(E64="",(F64+G64),(F64+H64)))</f>
        <v/>
      </c>
      <c r="J64" s="41"/>
      <c r="K64" s="42" t="str">
        <f t="shared" ref="K64:K67" si="49">I64</f>
        <v/>
      </c>
      <c r="L64" s="219"/>
      <c r="M64" s="43" t="str">
        <f t="shared" ref="M64:M67" si="50">IFERROR(L64-K64,"")</f>
        <v/>
      </c>
      <c r="N64" s="44" t="str">
        <f t="shared" ref="N64:N67" si="51">IFERROR(K64/D64,"")</f>
        <v/>
      </c>
      <c r="O64" s="45" t="str">
        <f t="shared" ref="O64:O67" si="52">IFERROR(L64/D64,"")</f>
        <v/>
      </c>
      <c r="P64" s="46" t="str">
        <f t="shared" ref="P64:P67" si="53">IFERROR(O64-N64,"")</f>
        <v/>
      </c>
      <c r="Q64" s="47" t="str">
        <f t="shared" ref="Q64:Q67" si="54">IF(O64="","",IF(OR(N64&lt;948,IF($Q$9="",O64&lt;948,O64&lt;$Q$9)),"最低賃金を下回っています。","○"))</f>
        <v/>
      </c>
      <c r="R64" s="34"/>
      <c r="S64" s="34"/>
      <c r="T64" s="57"/>
    </row>
    <row r="65" spans="1:20" x14ac:dyDescent="0.4">
      <c r="A65" s="17">
        <f t="shared" si="9"/>
        <v>46</v>
      </c>
      <c r="B65" s="206"/>
      <c r="C65" s="207"/>
      <c r="D65" s="208" t="str">
        <f t="shared" si="19"/>
        <v/>
      </c>
      <c r="E65" s="209"/>
      <c r="F65" s="210"/>
      <c r="G65" s="211"/>
      <c r="H65" s="39" t="str">
        <f t="shared" si="1"/>
        <v/>
      </c>
      <c r="I65" s="40" t="str">
        <f t="shared" si="48"/>
        <v/>
      </c>
      <c r="J65" s="41"/>
      <c r="K65" s="42" t="str">
        <f t="shared" si="49"/>
        <v/>
      </c>
      <c r="L65" s="219"/>
      <c r="M65" s="43" t="str">
        <f t="shared" si="50"/>
        <v/>
      </c>
      <c r="N65" s="44" t="str">
        <f t="shared" si="51"/>
        <v/>
      </c>
      <c r="O65" s="45" t="str">
        <f t="shared" si="52"/>
        <v/>
      </c>
      <c r="P65" s="46" t="str">
        <f t="shared" si="53"/>
        <v/>
      </c>
      <c r="Q65" s="47" t="str">
        <f t="shared" si="54"/>
        <v/>
      </c>
      <c r="R65" s="34"/>
      <c r="S65" s="34"/>
      <c r="T65" s="57"/>
    </row>
    <row r="66" spans="1:20" x14ac:dyDescent="0.4">
      <c r="A66" s="17">
        <f t="shared" si="9"/>
        <v>47</v>
      </c>
      <c r="B66" s="206"/>
      <c r="C66" s="207"/>
      <c r="D66" s="208" t="str">
        <f t="shared" si="19"/>
        <v/>
      </c>
      <c r="E66" s="209"/>
      <c r="F66" s="210"/>
      <c r="G66" s="211"/>
      <c r="H66" s="39" t="str">
        <f t="shared" si="1"/>
        <v/>
      </c>
      <c r="I66" s="40" t="str">
        <f t="shared" si="48"/>
        <v/>
      </c>
      <c r="J66" s="41"/>
      <c r="K66" s="42" t="str">
        <f t="shared" si="49"/>
        <v/>
      </c>
      <c r="L66" s="219"/>
      <c r="M66" s="43" t="str">
        <f t="shared" si="50"/>
        <v/>
      </c>
      <c r="N66" s="44" t="str">
        <f t="shared" si="51"/>
        <v/>
      </c>
      <c r="O66" s="45" t="str">
        <f t="shared" si="52"/>
        <v/>
      </c>
      <c r="P66" s="46" t="str">
        <f t="shared" si="53"/>
        <v/>
      </c>
      <c r="Q66" s="47" t="str">
        <f t="shared" si="54"/>
        <v/>
      </c>
      <c r="R66" s="34"/>
      <c r="S66" s="34"/>
      <c r="T66" s="57"/>
    </row>
    <row r="67" spans="1:20" x14ac:dyDescent="0.4">
      <c r="A67" s="17">
        <f t="shared" si="9"/>
        <v>48</v>
      </c>
      <c r="B67" s="206"/>
      <c r="C67" s="207"/>
      <c r="D67" s="208" t="str">
        <f t="shared" si="19"/>
        <v/>
      </c>
      <c r="E67" s="209"/>
      <c r="F67" s="210"/>
      <c r="G67" s="211"/>
      <c r="H67" s="39" t="str">
        <f t="shared" si="1"/>
        <v/>
      </c>
      <c r="I67" s="40" t="str">
        <f t="shared" si="48"/>
        <v/>
      </c>
      <c r="J67" s="41"/>
      <c r="K67" s="42" t="str">
        <f t="shared" si="49"/>
        <v/>
      </c>
      <c r="L67" s="219"/>
      <c r="M67" s="43" t="str">
        <f t="shared" si="50"/>
        <v/>
      </c>
      <c r="N67" s="44" t="str">
        <f t="shared" si="51"/>
        <v/>
      </c>
      <c r="O67" s="45" t="str">
        <f t="shared" si="52"/>
        <v/>
      </c>
      <c r="P67" s="46" t="str">
        <f t="shared" si="53"/>
        <v/>
      </c>
      <c r="Q67" s="47" t="str">
        <f t="shared" si="54"/>
        <v/>
      </c>
      <c r="R67" s="34"/>
      <c r="S67" s="34"/>
      <c r="T67" s="57"/>
    </row>
    <row r="68" spans="1:20" x14ac:dyDescent="0.4">
      <c r="A68" s="17">
        <f t="shared" si="9"/>
        <v>49</v>
      </c>
      <c r="B68" s="206"/>
      <c r="C68" s="207"/>
      <c r="D68" s="208" t="str">
        <f t="shared" si="19"/>
        <v/>
      </c>
      <c r="E68" s="209"/>
      <c r="F68" s="210"/>
      <c r="G68" s="211"/>
      <c r="H68" s="39" t="str">
        <f t="shared" si="1"/>
        <v/>
      </c>
      <c r="I68" s="40" t="str">
        <f t="shared" si="2"/>
        <v/>
      </c>
      <c r="J68" s="41"/>
      <c r="K68" s="42" t="str">
        <f t="shared" si="10"/>
        <v/>
      </c>
      <c r="L68" s="219"/>
      <c r="M68" s="43" t="str">
        <f t="shared" si="11"/>
        <v/>
      </c>
      <c r="N68" s="44" t="str">
        <f t="shared" si="3"/>
        <v/>
      </c>
      <c r="O68" s="45" t="str">
        <f t="shared" si="4"/>
        <v/>
      </c>
      <c r="P68" s="46" t="str">
        <f t="shared" si="12"/>
        <v/>
      </c>
      <c r="Q68" s="47" t="str">
        <f t="shared" si="5"/>
        <v/>
      </c>
      <c r="R68" s="34"/>
      <c r="S68" s="34"/>
      <c r="T68" s="57"/>
    </row>
    <row r="69" spans="1:20" ht="19.5" thickBot="1" x14ac:dyDescent="0.45">
      <c r="A69" s="17">
        <f t="shared" si="9"/>
        <v>50</v>
      </c>
      <c r="B69" s="212"/>
      <c r="C69" s="213"/>
      <c r="D69" s="214" t="str">
        <f t="shared" si="19"/>
        <v/>
      </c>
      <c r="E69" s="215"/>
      <c r="F69" s="216"/>
      <c r="G69" s="217"/>
      <c r="H69" s="168" t="str">
        <f t="shared" si="1"/>
        <v/>
      </c>
      <c r="I69" s="116" t="str">
        <f t="shared" si="2"/>
        <v/>
      </c>
      <c r="J69" s="117"/>
      <c r="K69" s="180" t="str">
        <f t="shared" si="10"/>
        <v/>
      </c>
      <c r="L69" s="220"/>
      <c r="M69" s="181" t="str">
        <f t="shared" si="11"/>
        <v/>
      </c>
      <c r="N69" s="118" t="str">
        <f t="shared" si="3"/>
        <v/>
      </c>
      <c r="O69" s="119" t="str">
        <f t="shared" si="4"/>
        <v/>
      </c>
      <c r="P69" s="120" t="str">
        <f t="shared" si="12"/>
        <v/>
      </c>
      <c r="Q69" s="121" t="str">
        <f t="shared" si="5"/>
        <v/>
      </c>
      <c r="R69" s="34"/>
      <c r="S69" s="34"/>
      <c r="T69" s="57"/>
    </row>
    <row r="70" spans="1:20" ht="19.5" thickTop="1" x14ac:dyDescent="0.4">
      <c r="A70" s="57"/>
      <c r="B70" s="76">
        <f>COUNTA(B20:B69)</f>
        <v>0</v>
      </c>
      <c r="C70" s="77"/>
      <c r="D70" s="78"/>
      <c r="E70" s="78"/>
      <c r="F70" s="78"/>
      <c r="G70" s="78"/>
      <c r="H70" s="79"/>
      <c r="I70" s="78"/>
      <c r="J70" s="117"/>
      <c r="K70" s="79"/>
      <c r="L70" s="79"/>
      <c r="M70" s="80"/>
      <c r="N70" s="81" t="str">
        <f>IFERROR(SUM(N20:N69)/B70,"")</f>
        <v/>
      </c>
      <c r="O70" s="82" t="str">
        <f>IFERROR(SUM(O20:O69)/B70,"")</f>
        <v/>
      </c>
      <c r="P70" s="166" t="str">
        <f t="shared" si="12"/>
        <v/>
      </c>
      <c r="Q70" s="84"/>
      <c r="R70" s="34"/>
      <c r="S70" s="34"/>
      <c r="T70" s="57"/>
    </row>
    <row r="71" spans="1:20" x14ac:dyDescent="0.4">
      <c r="A71" s="57"/>
      <c r="B71" s="122"/>
      <c r="C71" s="123"/>
      <c r="D71" s="122"/>
      <c r="E71" s="122"/>
      <c r="F71" s="122"/>
      <c r="G71" s="122"/>
      <c r="H71" s="122"/>
      <c r="I71" s="122"/>
      <c r="J71" s="17"/>
      <c r="K71" s="124"/>
      <c r="L71" s="124"/>
      <c r="M71" s="124"/>
      <c r="N71" s="315" t="s">
        <v>3</v>
      </c>
      <c r="O71" s="318" t="s">
        <v>4</v>
      </c>
      <c r="P71" s="125"/>
      <c r="Q71" s="95"/>
      <c r="R71" s="34"/>
      <c r="S71" s="34"/>
      <c r="T71" s="57"/>
    </row>
    <row r="72" spans="1:20" x14ac:dyDescent="0.4">
      <c r="A72" s="57"/>
      <c r="B72" s="17"/>
      <c r="C72" s="88" t="s">
        <v>40</v>
      </c>
      <c r="D72" s="17"/>
      <c r="E72" s="17"/>
      <c r="F72" s="17"/>
      <c r="G72" s="17"/>
      <c r="H72" s="17"/>
      <c r="I72" s="17"/>
      <c r="J72" s="17"/>
      <c r="K72" s="86"/>
      <c r="L72" s="86"/>
      <c r="M72" s="86"/>
      <c r="N72" s="316"/>
      <c r="O72" s="319"/>
      <c r="P72" s="89" t="s">
        <v>6</v>
      </c>
      <c r="Q72" s="34"/>
      <c r="R72" s="34"/>
      <c r="S72" s="34"/>
      <c r="T72" s="57"/>
    </row>
    <row r="73" spans="1:20" x14ac:dyDescent="0.4">
      <c r="A73" s="57"/>
      <c r="B73" s="17"/>
      <c r="C73" s="88"/>
      <c r="D73" s="17"/>
      <c r="E73" s="17"/>
      <c r="F73" s="17"/>
      <c r="G73" s="17"/>
      <c r="H73" s="17"/>
      <c r="I73" s="17"/>
      <c r="J73" s="17"/>
      <c r="K73" s="86"/>
      <c r="L73" s="86"/>
      <c r="M73" s="86"/>
      <c r="N73" s="317"/>
      <c r="O73" s="320"/>
      <c r="P73" s="89"/>
      <c r="Q73" s="34"/>
      <c r="R73" s="34"/>
      <c r="S73" s="34"/>
      <c r="T73" s="57"/>
    </row>
    <row r="74" spans="1:20" ht="14.25" customHeight="1" thickBot="1" x14ac:dyDescent="0.45">
      <c r="A74" s="57"/>
      <c r="C74"/>
      <c r="N74" s="91" t="str">
        <f>IFERROR(AVERAGE(N20:N69),"")</f>
        <v/>
      </c>
      <c r="O74" s="92" t="str">
        <f>IFERROR(AVERAGE(O20:O69),"")</f>
        <v/>
      </c>
      <c r="P74" s="152" t="str">
        <f>IFERROR(AVERAGE(P20:P69),"")</f>
        <v/>
      </c>
      <c r="Q74" s="34"/>
      <c r="R74" s="34"/>
      <c r="S74" s="34"/>
      <c r="T74" s="57"/>
    </row>
    <row r="75" spans="1:20" x14ac:dyDescent="0.4">
      <c r="A75" s="57"/>
      <c r="B75" s="96"/>
      <c r="C75" s="97"/>
      <c r="D75" s="98"/>
      <c r="E75" s="99"/>
      <c r="F75" s="99"/>
      <c r="G75" s="100"/>
      <c r="H75" s="100"/>
      <c r="I75" s="101"/>
      <c r="J75" s="100"/>
      <c r="K75" s="17"/>
      <c r="L75" s="100"/>
      <c r="M75" s="100"/>
      <c r="N75" s="102"/>
      <c r="O75" s="103"/>
      <c r="P75" s="103"/>
      <c r="Q75" s="34"/>
      <c r="R75" s="110"/>
      <c r="S75" s="110"/>
      <c r="T75" s="57"/>
    </row>
    <row r="76" spans="1:20" x14ac:dyDescent="0.4">
      <c r="A76" s="57"/>
      <c r="B76" s="96"/>
      <c r="C76" s="97"/>
      <c r="D76" s="98"/>
      <c r="E76" s="99"/>
      <c r="F76" s="99"/>
      <c r="G76" s="100"/>
      <c r="H76" s="100"/>
      <c r="I76" s="101"/>
      <c r="J76" s="100"/>
      <c r="K76" s="17"/>
      <c r="L76" s="100"/>
      <c r="M76" s="100"/>
      <c r="N76" s="102"/>
      <c r="O76" s="103"/>
      <c r="P76" s="103"/>
      <c r="Q76" s="34"/>
      <c r="R76" s="34"/>
      <c r="S76" s="34"/>
      <c r="T76" s="57"/>
    </row>
    <row r="77" spans="1:20" x14ac:dyDescent="0.4">
      <c r="A77" s="107"/>
      <c r="B77" s="96"/>
      <c r="C77" s="97"/>
      <c r="D77" s="98"/>
      <c r="E77" s="99"/>
      <c r="F77" s="99"/>
      <c r="G77" s="100"/>
      <c r="H77" s="100"/>
      <c r="I77" s="101"/>
      <c r="J77" s="100"/>
      <c r="K77" s="17"/>
      <c r="L77" s="100"/>
      <c r="M77" s="100"/>
      <c r="N77" s="102"/>
      <c r="O77" s="103"/>
      <c r="P77" s="103"/>
      <c r="Q77" s="34"/>
      <c r="R77" s="57"/>
      <c r="S77" s="57"/>
      <c r="T77" s="57"/>
    </row>
    <row r="78" spans="1:20" x14ac:dyDescent="0.4">
      <c r="A78" s="108"/>
      <c r="B78" s="96"/>
      <c r="C78" s="97"/>
      <c r="D78" s="98"/>
      <c r="E78" s="99"/>
      <c r="F78" s="99"/>
      <c r="G78" s="100"/>
      <c r="H78" s="100"/>
      <c r="I78" s="101"/>
      <c r="J78" s="100"/>
      <c r="K78" s="17"/>
      <c r="L78" s="100"/>
      <c r="M78" s="100"/>
      <c r="N78" s="102"/>
      <c r="O78" s="103"/>
      <c r="P78" s="103"/>
      <c r="Q78" s="34"/>
      <c r="R78" s="57"/>
      <c r="S78" s="57"/>
      <c r="T78" s="57"/>
    </row>
    <row r="79" spans="1:20" x14ac:dyDescent="0.4">
      <c r="A79" s="57"/>
      <c r="B79" s="96"/>
      <c r="C79" s="97"/>
      <c r="D79" s="98"/>
      <c r="E79" s="99"/>
      <c r="F79" s="99"/>
      <c r="G79" s="100"/>
      <c r="H79" s="100"/>
      <c r="I79" s="101"/>
      <c r="J79" s="100"/>
      <c r="K79" s="17"/>
      <c r="L79" s="100"/>
      <c r="M79" s="100"/>
      <c r="N79" s="102"/>
      <c r="O79" s="103"/>
      <c r="P79" s="103"/>
      <c r="Q79" s="34"/>
      <c r="R79" s="57"/>
      <c r="S79" s="57"/>
      <c r="T79" s="57"/>
    </row>
    <row r="80" spans="1:20" x14ac:dyDescent="0.4">
      <c r="A80" s="57"/>
      <c r="B80" s="96"/>
      <c r="C80" s="97"/>
      <c r="D80" s="98"/>
      <c r="E80" s="99"/>
      <c r="F80" s="99"/>
      <c r="G80" s="100"/>
      <c r="H80" s="100"/>
      <c r="I80" s="101"/>
      <c r="J80" s="100"/>
      <c r="K80" s="17"/>
      <c r="L80" s="100"/>
      <c r="M80" s="100"/>
      <c r="N80" s="102"/>
      <c r="O80" s="103"/>
      <c r="P80" s="103"/>
      <c r="Q80" s="34"/>
      <c r="R80" s="57"/>
      <c r="S80" s="57"/>
      <c r="T80" s="57"/>
    </row>
    <row r="81" spans="1:39" x14ac:dyDescent="0.4">
      <c r="A81" s="57"/>
      <c r="B81" s="96"/>
      <c r="C81" s="97"/>
      <c r="D81" s="98"/>
      <c r="E81" s="99"/>
      <c r="F81" s="99"/>
      <c r="G81" s="100"/>
      <c r="H81" s="100"/>
      <c r="I81" s="101"/>
      <c r="J81" s="100"/>
      <c r="K81" s="17"/>
      <c r="L81" s="100"/>
      <c r="M81" s="100"/>
      <c r="N81" s="102"/>
      <c r="O81" s="103"/>
      <c r="P81" s="103"/>
      <c r="Q81" s="34"/>
      <c r="R81" s="57"/>
      <c r="S81" s="57"/>
      <c r="T81" s="57"/>
    </row>
    <row r="82" spans="1:39" x14ac:dyDescent="0.4">
      <c r="A82" s="57"/>
      <c r="B82" s="96"/>
      <c r="C82" s="97"/>
      <c r="D82" s="98"/>
      <c r="E82" s="99"/>
      <c r="F82" s="99"/>
      <c r="G82" s="100"/>
      <c r="H82" s="100"/>
      <c r="I82" s="101"/>
      <c r="J82" s="100"/>
      <c r="K82" s="17"/>
      <c r="L82" s="100"/>
      <c r="M82" s="100"/>
      <c r="N82" s="102"/>
      <c r="O82" s="103"/>
      <c r="P82" s="103"/>
      <c r="Q82" s="34"/>
      <c r="R82" s="57"/>
      <c r="S82" s="57"/>
      <c r="T82" s="57"/>
    </row>
    <row r="83" spans="1:39" x14ac:dyDescent="0.4">
      <c r="A83" s="57"/>
      <c r="B83" s="96"/>
      <c r="C83" s="97"/>
      <c r="D83" s="98"/>
      <c r="E83" s="99"/>
      <c r="F83" s="99"/>
      <c r="G83" s="100"/>
      <c r="H83" s="100"/>
      <c r="I83" s="101"/>
      <c r="J83" s="100"/>
      <c r="K83" s="17"/>
      <c r="L83" s="100"/>
      <c r="M83" s="100"/>
      <c r="N83" s="102"/>
      <c r="O83" s="103"/>
      <c r="P83" s="103"/>
      <c r="Q83" s="34"/>
      <c r="R83" s="57"/>
      <c r="S83" s="57"/>
      <c r="T83" s="57"/>
    </row>
    <row r="84" spans="1:39" x14ac:dyDescent="0.4">
      <c r="A84" s="57"/>
      <c r="B84" s="96"/>
      <c r="C84" s="97"/>
      <c r="D84" s="98"/>
      <c r="E84" s="99"/>
      <c r="F84" s="99"/>
      <c r="G84" s="100"/>
      <c r="H84" s="100"/>
      <c r="I84" s="101"/>
      <c r="J84" s="100"/>
      <c r="K84" s="17"/>
      <c r="L84" s="100"/>
      <c r="M84" s="100"/>
      <c r="N84" s="102"/>
      <c r="O84" s="103"/>
      <c r="P84" s="103"/>
      <c r="Q84" s="34"/>
      <c r="R84" s="57"/>
      <c r="S84" s="57"/>
      <c r="T84" s="57"/>
    </row>
    <row r="85" spans="1:39" x14ac:dyDescent="0.4">
      <c r="A85" s="57"/>
      <c r="B85" s="96"/>
      <c r="C85" s="97"/>
      <c r="D85" s="98"/>
      <c r="E85" s="99"/>
      <c r="F85" s="99"/>
      <c r="G85" s="100"/>
      <c r="H85" s="100"/>
      <c r="I85" s="101"/>
      <c r="J85" s="100"/>
      <c r="K85" s="17"/>
      <c r="L85" s="100"/>
      <c r="M85" s="100"/>
      <c r="N85" s="102"/>
      <c r="O85" s="103"/>
      <c r="P85" s="103"/>
      <c r="Q85" s="34"/>
      <c r="R85" s="57"/>
      <c r="S85" s="57"/>
      <c r="T85" s="57"/>
    </row>
    <row r="86" spans="1:39" x14ac:dyDescent="0.4">
      <c r="A86" s="57"/>
      <c r="B86" s="96"/>
      <c r="C86" s="97"/>
      <c r="D86" s="98"/>
      <c r="E86" s="99"/>
      <c r="F86" s="99"/>
      <c r="G86" s="100"/>
      <c r="H86" s="100"/>
      <c r="I86" s="101"/>
      <c r="J86" s="100"/>
      <c r="K86" s="17"/>
      <c r="L86" s="100"/>
      <c r="M86" s="100"/>
      <c r="N86" s="102"/>
      <c r="O86" s="103"/>
      <c r="P86" s="103"/>
      <c r="Q86" s="34"/>
      <c r="R86" s="57"/>
      <c r="S86" s="57"/>
      <c r="T86" s="57"/>
    </row>
    <row r="87" spans="1:39" x14ac:dyDescent="0.4">
      <c r="A87" s="109"/>
      <c r="B87" s="96"/>
      <c r="C87" s="97"/>
      <c r="D87" s="98"/>
      <c r="E87" s="99"/>
      <c r="F87" s="99"/>
      <c r="G87" s="100"/>
      <c r="H87" s="100"/>
      <c r="I87" s="101"/>
      <c r="J87" s="100"/>
      <c r="K87" s="17"/>
      <c r="L87" s="100"/>
      <c r="M87" s="100"/>
      <c r="N87" s="102"/>
      <c r="O87" s="103"/>
      <c r="P87" s="103"/>
      <c r="Q87" s="34"/>
      <c r="R87" s="57"/>
      <c r="S87" s="57"/>
      <c r="T87" s="57"/>
    </row>
    <row r="88" spans="1:39" s="23" customFormat="1" x14ac:dyDescent="0.4">
      <c r="A88" s="109"/>
      <c r="B88" s="96"/>
      <c r="C88" s="97"/>
      <c r="D88" s="98"/>
      <c r="E88" s="99"/>
      <c r="F88" s="99"/>
      <c r="G88" s="100"/>
      <c r="H88" s="100"/>
      <c r="I88" s="101"/>
      <c r="J88" s="100"/>
      <c r="K88" s="17"/>
      <c r="L88" s="100"/>
      <c r="M88" s="100"/>
      <c r="N88" s="102"/>
      <c r="O88" s="103"/>
      <c r="P88" s="103"/>
      <c r="Q88" s="34"/>
      <c r="R88" s="57"/>
      <c r="S88" s="57"/>
      <c r="T88" s="57"/>
      <c r="U88"/>
      <c r="V88"/>
      <c r="W88"/>
      <c r="X88"/>
      <c r="Y88"/>
      <c r="Z88"/>
      <c r="AA88"/>
      <c r="AB88"/>
      <c r="AC88"/>
      <c r="AD88"/>
      <c r="AE88"/>
      <c r="AF88"/>
      <c r="AG88"/>
      <c r="AH88"/>
      <c r="AI88"/>
      <c r="AJ88"/>
      <c r="AK88"/>
      <c r="AL88"/>
      <c r="AM88"/>
    </row>
    <row r="89" spans="1:39" x14ac:dyDescent="0.4">
      <c r="A89" s="109"/>
      <c r="B89" s="96"/>
      <c r="C89" s="97"/>
      <c r="D89" s="98"/>
      <c r="E89" s="99"/>
      <c r="F89" s="99"/>
      <c r="G89" s="100"/>
      <c r="H89" s="100"/>
      <c r="I89" s="101"/>
      <c r="J89" s="100"/>
      <c r="K89" s="17"/>
      <c r="L89" s="100"/>
      <c r="M89" s="100"/>
      <c r="N89" s="102"/>
      <c r="O89" s="103"/>
      <c r="P89" s="103"/>
      <c r="Q89" s="34"/>
      <c r="R89" s="57"/>
      <c r="S89" s="57"/>
      <c r="T89" s="57"/>
      <c r="AM89" s="23"/>
    </row>
    <row r="90" spans="1:39" x14ac:dyDescent="0.4">
      <c r="A90" s="107"/>
      <c r="B90" s="96"/>
      <c r="C90" s="97"/>
      <c r="D90" s="98"/>
      <c r="E90" s="99"/>
      <c r="F90" s="99"/>
      <c r="G90" s="100"/>
      <c r="H90" s="100"/>
      <c r="I90" s="101"/>
      <c r="J90" s="100"/>
      <c r="K90" s="17"/>
      <c r="L90" s="100"/>
      <c r="M90" s="100"/>
      <c r="N90" s="102"/>
      <c r="O90" s="103"/>
      <c r="P90" s="103"/>
      <c r="Q90" s="34"/>
      <c r="R90" s="57"/>
      <c r="S90" s="57"/>
      <c r="T90" s="107"/>
    </row>
    <row r="91" spans="1:39" x14ac:dyDescent="0.4">
      <c r="A91" s="108"/>
      <c r="B91" s="96"/>
      <c r="C91" s="97"/>
      <c r="D91" s="98"/>
      <c r="E91" s="99"/>
      <c r="F91" s="99"/>
      <c r="G91" s="100"/>
      <c r="H91" s="100"/>
      <c r="I91" s="101"/>
      <c r="J91" s="100"/>
      <c r="K91" s="17"/>
      <c r="L91" s="100"/>
      <c r="M91" s="100"/>
      <c r="N91" s="102"/>
      <c r="O91" s="103"/>
      <c r="P91" s="103"/>
      <c r="Q91" s="34"/>
      <c r="R91" s="57"/>
      <c r="S91" s="57"/>
      <c r="T91" s="108"/>
    </row>
    <row r="92" spans="1:39" x14ac:dyDescent="0.4">
      <c r="A92" s="57"/>
      <c r="B92" s="96"/>
      <c r="C92" s="97"/>
      <c r="D92" s="98"/>
      <c r="E92" s="99"/>
      <c r="F92" s="99"/>
      <c r="G92" s="100"/>
      <c r="H92" s="100"/>
      <c r="I92" s="101"/>
      <c r="J92" s="100"/>
      <c r="K92" s="17"/>
      <c r="L92" s="100"/>
      <c r="M92" s="100"/>
      <c r="N92" s="102"/>
      <c r="O92" s="103"/>
      <c r="P92" s="103"/>
      <c r="Q92" s="34"/>
      <c r="R92" s="57"/>
      <c r="S92" s="57"/>
      <c r="T92" s="57"/>
    </row>
    <row r="93" spans="1:39" x14ac:dyDescent="0.4">
      <c r="A93" s="57"/>
      <c r="B93" s="96"/>
      <c r="C93" s="97"/>
      <c r="D93" s="98"/>
      <c r="E93" s="99"/>
      <c r="F93" s="99"/>
      <c r="G93" s="100"/>
      <c r="H93" s="100"/>
      <c r="I93" s="101"/>
      <c r="J93" s="100"/>
      <c r="K93" s="17"/>
      <c r="L93" s="100"/>
      <c r="M93" s="100"/>
      <c r="N93" s="102"/>
      <c r="O93" s="103"/>
      <c r="P93" s="103"/>
      <c r="Q93" s="34"/>
      <c r="R93" s="57"/>
      <c r="S93" s="57"/>
      <c r="T93" s="57"/>
    </row>
    <row r="94" spans="1:39" x14ac:dyDescent="0.4">
      <c r="B94" s="96"/>
      <c r="C94" s="97"/>
      <c r="D94" s="98"/>
      <c r="E94" s="99"/>
      <c r="F94" s="99"/>
      <c r="G94" s="100"/>
      <c r="H94" s="100"/>
      <c r="I94" s="101"/>
      <c r="J94" s="100"/>
      <c r="K94" s="17"/>
      <c r="L94" s="100"/>
      <c r="M94" s="100"/>
      <c r="N94" s="102"/>
      <c r="O94" s="103"/>
      <c r="P94" s="103"/>
      <c r="Q94" s="34"/>
      <c r="R94" s="57"/>
      <c r="S94" s="57"/>
      <c r="T94" s="57"/>
    </row>
    <row r="95" spans="1:39" x14ac:dyDescent="0.4">
      <c r="B95" s="96"/>
      <c r="C95" s="97"/>
      <c r="D95" s="98"/>
      <c r="E95" s="99"/>
      <c r="F95" s="99"/>
      <c r="G95" s="100"/>
      <c r="H95" s="100"/>
      <c r="I95" s="101"/>
      <c r="J95" s="100"/>
      <c r="K95" s="17"/>
      <c r="L95" s="100"/>
      <c r="M95" s="100"/>
      <c r="N95" s="102"/>
      <c r="O95" s="103"/>
      <c r="P95" s="103"/>
      <c r="Q95" s="34"/>
      <c r="R95" s="57"/>
      <c r="S95" s="57"/>
      <c r="T95" s="57"/>
    </row>
    <row r="96" spans="1:39" x14ac:dyDescent="0.4">
      <c r="B96" s="96"/>
      <c r="C96" s="97"/>
      <c r="D96" s="98"/>
      <c r="E96" s="99"/>
      <c r="F96" s="99"/>
      <c r="G96" s="100"/>
      <c r="H96" s="100"/>
      <c r="I96" s="101"/>
      <c r="J96" s="100"/>
      <c r="K96" s="17"/>
      <c r="L96" s="100"/>
      <c r="M96" s="100"/>
      <c r="N96" s="102"/>
      <c r="O96" s="103"/>
      <c r="P96" s="103"/>
      <c r="Q96" s="34"/>
      <c r="R96" s="57"/>
      <c r="S96" s="57"/>
      <c r="T96" s="57"/>
    </row>
    <row r="97" spans="2:20" x14ac:dyDescent="0.4">
      <c r="B97" s="96"/>
      <c r="C97" s="97"/>
      <c r="D97" s="98"/>
      <c r="E97" s="99"/>
      <c r="F97" s="99"/>
      <c r="G97" s="100"/>
      <c r="H97" s="100"/>
      <c r="I97" s="101"/>
      <c r="J97" s="100"/>
      <c r="K97" s="17"/>
      <c r="L97" s="100"/>
      <c r="M97" s="100"/>
      <c r="N97" s="102"/>
      <c r="O97" s="103"/>
      <c r="P97" s="103"/>
      <c r="Q97" s="34"/>
      <c r="R97" s="57"/>
      <c r="S97" s="57"/>
      <c r="T97" s="57"/>
    </row>
    <row r="98" spans="2:20" x14ac:dyDescent="0.4">
      <c r="B98" s="96"/>
      <c r="C98" s="97"/>
      <c r="D98" s="98"/>
      <c r="E98" s="99"/>
      <c r="F98" s="99"/>
      <c r="G98" s="100"/>
      <c r="H98" s="100"/>
      <c r="I98" s="101"/>
      <c r="J98" s="100"/>
      <c r="K98" s="17"/>
      <c r="L98" s="100"/>
      <c r="M98" s="100"/>
      <c r="N98" s="102"/>
      <c r="O98" s="103"/>
      <c r="P98" s="103"/>
      <c r="Q98" s="34"/>
      <c r="R98" s="57"/>
      <c r="S98" s="57"/>
      <c r="T98" s="57"/>
    </row>
    <row r="99" spans="2:20" x14ac:dyDescent="0.4">
      <c r="B99" s="96"/>
      <c r="C99" s="97"/>
      <c r="D99" s="98"/>
      <c r="E99" s="99"/>
      <c r="F99" s="99"/>
      <c r="G99" s="100"/>
      <c r="H99" s="100"/>
      <c r="I99" s="101"/>
      <c r="J99" s="100"/>
      <c r="K99" s="17"/>
      <c r="L99" s="100"/>
      <c r="M99" s="100"/>
      <c r="N99" s="102"/>
      <c r="O99" s="103"/>
      <c r="P99" s="103"/>
      <c r="Q99" s="34"/>
      <c r="R99" s="57"/>
      <c r="S99" s="57"/>
      <c r="T99" s="57"/>
    </row>
    <row r="100" spans="2:20" x14ac:dyDescent="0.4">
      <c r="B100" s="96"/>
      <c r="C100" s="97"/>
      <c r="D100" s="98"/>
      <c r="E100" s="99"/>
      <c r="F100" s="99"/>
      <c r="G100" s="100"/>
      <c r="H100" s="100"/>
      <c r="I100" s="101"/>
      <c r="J100" s="100"/>
      <c r="K100" s="17"/>
      <c r="L100" s="100"/>
      <c r="M100" s="100"/>
      <c r="N100" s="102"/>
      <c r="O100" s="103"/>
      <c r="P100" s="103"/>
      <c r="Q100" s="34"/>
      <c r="R100" s="57"/>
      <c r="S100" s="57"/>
      <c r="T100" s="109"/>
    </row>
    <row r="101" spans="2:20" x14ac:dyDescent="0.4">
      <c r="B101" s="96"/>
      <c r="C101" s="97"/>
      <c r="D101" s="98"/>
      <c r="E101" s="99"/>
      <c r="F101" s="99"/>
      <c r="G101" s="100"/>
      <c r="H101" s="100"/>
      <c r="I101" s="101"/>
      <c r="J101" s="100"/>
      <c r="K101" s="17"/>
      <c r="L101" s="100"/>
      <c r="M101" s="100"/>
      <c r="N101" s="102"/>
      <c r="O101" s="103"/>
      <c r="P101" s="103"/>
      <c r="Q101" s="34"/>
      <c r="R101" s="57"/>
      <c r="S101" s="57"/>
      <c r="T101" s="109"/>
    </row>
    <row r="102" spans="2:20" x14ac:dyDescent="0.4">
      <c r="B102" s="96"/>
      <c r="C102" s="97"/>
      <c r="D102" s="98"/>
      <c r="E102" s="99"/>
      <c r="F102" s="99"/>
      <c r="G102" s="100"/>
      <c r="H102" s="100"/>
      <c r="I102" s="101"/>
      <c r="J102" s="100"/>
      <c r="K102" s="17"/>
      <c r="L102" s="100"/>
      <c r="M102" s="100"/>
      <c r="N102" s="102"/>
      <c r="O102" s="103"/>
      <c r="P102" s="103"/>
      <c r="Q102" s="34"/>
      <c r="R102" s="57"/>
      <c r="S102" s="57"/>
      <c r="T102" s="109"/>
    </row>
    <row r="103" spans="2:20" x14ac:dyDescent="0.4">
      <c r="B103" s="96"/>
      <c r="C103" s="97"/>
      <c r="D103" s="98"/>
      <c r="E103" s="99"/>
      <c r="F103" s="99"/>
      <c r="G103" s="100"/>
      <c r="H103" s="100"/>
      <c r="I103" s="101"/>
      <c r="J103" s="100"/>
      <c r="K103" s="17"/>
      <c r="L103" s="100"/>
      <c r="M103" s="100"/>
      <c r="N103" s="102"/>
      <c r="O103" s="103"/>
      <c r="P103" s="103"/>
      <c r="Q103" s="34"/>
      <c r="R103" s="57"/>
      <c r="S103" s="57"/>
      <c r="T103" s="107"/>
    </row>
    <row r="104" spans="2:20" x14ac:dyDescent="0.4">
      <c r="B104" s="96"/>
      <c r="C104" s="97"/>
      <c r="D104" s="98"/>
      <c r="E104" s="99"/>
      <c r="F104" s="99"/>
      <c r="G104" s="100"/>
      <c r="H104" s="100"/>
      <c r="I104" s="101"/>
      <c r="J104" s="100"/>
      <c r="K104" s="17"/>
      <c r="L104" s="100"/>
      <c r="M104" s="100"/>
      <c r="N104" s="102"/>
      <c r="O104" s="103"/>
      <c r="P104" s="103"/>
      <c r="Q104" s="34"/>
      <c r="R104" s="57"/>
      <c r="S104" s="57"/>
      <c r="T104" s="108"/>
    </row>
    <row r="105" spans="2:20" x14ac:dyDescent="0.4">
      <c r="B105" s="96"/>
      <c r="C105" s="97"/>
      <c r="D105" s="98"/>
      <c r="E105" s="99"/>
      <c r="F105" s="99"/>
      <c r="G105" s="100"/>
      <c r="H105" s="100"/>
      <c r="I105" s="101"/>
      <c r="J105" s="100"/>
      <c r="K105" s="17"/>
      <c r="L105" s="100"/>
      <c r="M105" s="100"/>
      <c r="N105" s="102"/>
      <c r="O105" s="103"/>
      <c r="P105" s="103"/>
      <c r="Q105" s="34"/>
      <c r="R105" s="57"/>
      <c r="S105" s="57"/>
      <c r="T105" s="57"/>
    </row>
    <row r="106" spans="2:20" x14ac:dyDescent="0.4">
      <c r="B106" s="96"/>
      <c r="C106" s="97"/>
      <c r="D106" s="98"/>
      <c r="E106" s="99"/>
      <c r="F106" s="99"/>
      <c r="G106" s="100"/>
      <c r="H106" s="100"/>
      <c r="I106" s="101"/>
      <c r="J106" s="100"/>
      <c r="K106" s="17"/>
      <c r="L106" s="100"/>
      <c r="M106" s="100"/>
      <c r="N106" s="102"/>
      <c r="O106" s="103"/>
      <c r="P106" s="103"/>
      <c r="Q106" s="34"/>
      <c r="R106" s="57"/>
      <c r="S106" s="57"/>
      <c r="T106" s="57"/>
    </row>
    <row r="107" spans="2:20" x14ac:dyDescent="0.4">
      <c r="B107" s="96"/>
      <c r="C107" s="97"/>
      <c r="D107" s="98"/>
      <c r="E107" s="99"/>
      <c r="F107" s="99"/>
      <c r="G107" s="100"/>
      <c r="H107" s="100"/>
      <c r="I107" s="101"/>
      <c r="J107" s="100"/>
      <c r="K107" s="17"/>
      <c r="L107" s="100"/>
      <c r="M107" s="100"/>
      <c r="N107" s="102"/>
      <c r="O107" s="103"/>
      <c r="P107" s="103"/>
      <c r="Q107" s="34"/>
      <c r="R107" s="57"/>
      <c r="S107" s="57"/>
    </row>
    <row r="108" spans="2:20" x14ac:dyDescent="0.4">
      <c r="B108" s="96"/>
      <c r="C108" s="97"/>
      <c r="D108" s="98"/>
      <c r="E108" s="99"/>
      <c r="F108" s="99"/>
      <c r="G108" s="100"/>
      <c r="H108" s="100"/>
      <c r="I108" s="101"/>
      <c r="J108" s="100"/>
      <c r="K108" s="17"/>
      <c r="L108" s="100"/>
      <c r="M108" s="100"/>
      <c r="N108" s="102"/>
      <c r="O108" s="103"/>
      <c r="P108" s="103"/>
      <c r="Q108" s="34"/>
      <c r="R108" s="57"/>
      <c r="S108" s="57"/>
    </row>
    <row r="109" spans="2:20" x14ac:dyDescent="0.4">
      <c r="B109" s="111"/>
      <c r="C109" s="97"/>
      <c r="D109" s="17"/>
      <c r="E109" s="17"/>
      <c r="F109" s="17"/>
      <c r="G109" s="17"/>
      <c r="H109" s="17"/>
      <c r="I109" s="100"/>
      <c r="J109" s="17"/>
      <c r="K109" s="17"/>
      <c r="L109" s="100"/>
      <c r="M109" s="100"/>
      <c r="N109" s="100"/>
      <c r="O109" s="103"/>
      <c r="P109" s="103"/>
      <c r="Q109" s="34"/>
      <c r="R109" s="57"/>
      <c r="S109" s="57"/>
    </row>
    <row r="110" spans="2:20" x14ac:dyDescent="0.4">
      <c r="B110" s="17"/>
      <c r="C110" s="97"/>
      <c r="D110" s="17"/>
      <c r="E110" s="17"/>
      <c r="F110" s="17"/>
      <c r="G110" s="17"/>
      <c r="H110" s="17"/>
      <c r="I110" s="17"/>
      <c r="J110" s="17"/>
      <c r="K110" s="17"/>
      <c r="L110" s="86"/>
      <c r="M110" s="86"/>
      <c r="N110" s="86"/>
      <c r="O110" s="57"/>
      <c r="P110" s="57"/>
      <c r="Q110" s="57"/>
      <c r="R110" s="107"/>
      <c r="S110" s="107"/>
    </row>
    <row r="111" spans="2:20" x14ac:dyDescent="0.4">
      <c r="B111" s="57"/>
      <c r="C111" s="112"/>
      <c r="D111" s="57"/>
      <c r="E111" s="57"/>
      <c r="F111" s="57"/>
      <c r="G111" s="57"/>
      <c r="H111" s="57"/>
      <c r="I111" s="57"/>
      <c r="J111" s="57"/>
      <c r="K111" s="57"/>
      <c r="L111" s="57"/>
      <c r="M111" s="57"/>
      <c r="N111" s="57"/>
      <c r="O111" s="57"/>
      <c r="P111" s="57"/>
      <c r="Q111" s="57"/>
      <c r="R111" s="108"/>
      <c r="S111" s="108"/>
    </row>
    <row r="112" spans="2:20" x14ac:dyDescent="0.4">
      <c r="B112" s="57"/>
      <c r="C112" s="112"/>
      <c r="D112" s="57"/>
      <c r="E112" s="57"/>
      <c r="F112" s="57"/>
      <c r="G112" s="57"/>
      <c r="H112" s="57"/>
      <c r="I112" s="57"/>
      <c r="J112" s="57"/>
      <c r="K112" s="57"/>
      <c r="L112" s="57"/>
      <c r="M112" s="57"/>
      <c r="N112" s="57"/>
      <c r="O112" s="57"/>
      <c r="P112" s="57"/>
      <c r="Q112" s="57"/>
      <c r="R112" s="57"/>
      <c r="S112" s="57"/>
    </row>
    <row r="113" spans="2:19" x14ac:dyDescent="0.4">
      <c r="B113" s="57"/>
      <c r="C113" s="112"/>
      <c r="D113" s="57"/>
      <c r="E113" s="57"/>
      <c r="F113" s="57"/>
      <c r="G113" s="57"/>
      <c r="H113" s="57"/>
      <c r="I113" s="57"/>
      <c r="J113" s="57"/>
      <c r="K113" s="57"/>
      <c r="L113" s="57"/>
      <c r="M113" s="57"/>
      <c r="N113" s="57"/>
      <c r="O113" s="57"/>
      <c r="P113" s="57"/>
      <c r="Q113" s="57"/>
      <c r="R113" s="57"/>
      <c r="S113" s="57"/>
    </row>
    <row r="114" spans="2:19" x14ac:dyDescent="0.4">
      <c r="B114" s="57"/>
      <c r="C114" s="112"/>
      <c r="D114" s="57"/>
      <c r="E114" s="57"/>
      <c r="F114" s="57"/>
      <c r="G114" s="57"/>
      <c r="H114" s="57"/>
      <c r="I114" s="57"/>
      <c r="J114" s="57"/>
      <c r="K114" s="57"/>
      <c r="L114" s="57"/>
      <c r="M114" s="57"/>
      <c r="N114" s="57"/>
      <c r="O114" s="57"/>
      <c r="P114" s="57"/>
      <c r="Q114" s="57"/>
      <c r="R114" s="57"/>
      <c r="S114" s="57"/>
    </row>
    <row r="115" spans="2:19" x14ac:dyDescent="0.4">
      <c r="B115" s="57"/>
      <c r="C115" s="112"/>
      <c r="D115" s="57"/>
      <c r="E115" s="57"/>
      <c r="F115" s="57"/>
      <c r="G115" s="57"/>
      <c r="H115" s="57"/>
      <c r="I115" s="57"/>
      <c r="J115" s="57"/>
      <c r="K115" s="57"/>
      <c r="L115" s="57"/>
      <c r="M115" s="57"/>
      <c r="N115" s="57"/>
      <c r="O115" s="57"/>
      <c r="P115" s="57"/>
      <c r="Q115" s="57"/>
      <c r="R115" s="57"/>
      <c r="S115" s="57"/>
    </row>
    <row r="116" spans="2:19" x14ac:dyDescent="0.4">
      <c r="B116" s="57"/>
      <c r="C116" s="112"/>
      <c r="D116" s="57"/>
      <c r="E116" s="57"/>
      <c r="F116" s="57"/>
      <c r="G116" s="57"/>
      <c r="H116" s="57"/>
      <c r="I116" s="57"/>
      <c r="J116" s="57"/>
      <c r="K116" s="57"/>
      <c r="L116" s="57"/>
      <c r="M116" s="57"/>
      <c r="N116" s="57"/>
      <c r="O116" s="57"/>
      <c r="P116" s="57"/>
      <c r="Q116" s="57"/>
      <c r="R116" s="57"/>
      <c r="S116" s="57"/>
    </row>
    <row r="117" spans="2:19" x14ac:dyDescent="0.4">
      <c r="B117" s="57"/>
      <c r="C117" s="112"/>
      <c r="D117" s="57"/>
      <c r="E117" s="57"/>
      <c r="F117" s="57"/>
      <c r="G117" s="57"/>
      <c r="H117" s="57"/>
      <c r="I117" s="57"/>
      <c r="J117" s="57"/>
      <c r="K117" s="57"/>
      <c r="L117" s="57"/>
      <c r="M117" s="57"/>
      <c r="N117" s="57"/>
      <c r="O117" s="57"/>
      <c r="P117" s="57"/>
      <c r="Q117" s="57"/>
      <c r="R117" s="57"/>
      <c r="S117" s="57"/>
    </row>
    <row r="118" spans="2:19" x14ac:dyDescent="0.4">
      <c r="B118" s="57"/>
      <c r="C118" s="112"/>
      <c r="D118" s="57"/>
      <c r="E118" s="57"/>
      <c r="F118" s="57"/>
      <c r="G118" s="57"/>
      <c r="H118" s="57"/>
      <c r="I118" s="57"/>
      <c r="J118" s="57"/>
      <c r="K118" s="57"/>
      <c r="L118" s="57"/>
      <c r="M118" s="57"/>
      <c r="N118" s="57"/>
      <c r="O118" s="57"/>
      <c r="P118" s="57"/>
      <c r="Q118" s="57"/>
      <c r="R118" s="57"/>
      <c r="S118" s="57"/>
    </row>
    <row r="119" spans="2:19" x14ac:dyDescent="0.4">
      <c r="B119" s="57"/>
      <c r="C119" s="112"/>
      <c r="D119" s="57"/>
      <c r="E119" s="57"/>
      <c r="F119" s="57"/>
      <c r="G119" s="57"/>
      <c r="H119" s="57"/>
      <c r="I119" s="57"/>
      <c r="J119" s="57"/>
      <c r="K119" s="57"/>
      <c r="L119" s="57"/>
      <c r="M119" s="57"/>
      <c r="N119" s="57"/>
      <c r="O119" s="57"/>
      <c r="P119" s="57"/>
      <c r="Q119" s="57"/>
      <c r="R119" s="57"/>
      <c r="S119" s="57"/>
    </row>
    <row r="120" spans="2:19" x14ac:dyDescent="0.4">
      <c r="B120" s="57"/>
      <c r="C120" s="112"/>
      <c r="D120" s="57"/>
      <c r="E120" s="57"/>
      <c r="F120" s="57"/>
      <c r="G120" s="57"/>
      <c r="H120" s="57"/>
      <c r="I120" s="57"/>
      <c r="J120" s="57"/>
      <c r="K120" s="57"/>
      <c r="L120" s="57"/>
      <c r="M120" s="57"/>
      <c r="N120" s="57"/>
      <c r="O120" s="57"/>
      <c r="P120" s="57"/>
      <c r="Q120" s="57"/>
      <c r="R120" s="109"/>
      <c r="S120" s="109"/>
    </row>
    <row r="121" spans="2:19" x14ac:dyDescent="0.4">
      <c r="B121" s="57"/>
      <c r="C121" s="112"/>
      <c r="D121" s="57"/>
      <c r="E121" s="57"/>
      <c r="F121" s="57"/>
      <c r="G121" s="57"/>
      <c r="H121" s="57"/>
      <c r="I121" s="57"/>
      <c r="J121" s="57"/>
      <c r="K121" s="57"/>
      <c r="L121" s="57"/>
      <c r="M121" s="57"/>
      <c r="N121" s="57"/>
      <c r="O121" s="57"/>
      <c r="P121" s="57"/>
      <c r="Q121" s="57"/>
      <c r="R121" s="109"/>
      <c r="S121" s="109"/>
    </row>
    <row r="122" spans="2:19" x14ac:dyDescent="0.4">
      <c r="B122" s="57"/>
      <c r="C122" s="112"/>
      <c r="D122" s="57"/>
      <c r="E122" s="57"/>
      <c r="F122" s="57"/>
      <c r="G122" s="57"/>
      <c r="H122" s="57"/>
      <c r="I122" s="57"/>
      <c r="J122" s="57"/>
      <c r="K122" s="57"/>
      <c r="L122" s="57"/>
      <c r="M122" s="57"/>
      <c r="N122" s="57"/>
      <c r="O122" s="57"/>
      <c r="P122" s="57"/>
      <c r="Q122" s="57"/>
      <c r="R122" s="109"/>
      <c r="S122" s="109"/>
    </row>
    <row r="123" spans="2:19" x14ac:dyDescent="0.4">
      <c r="B123" s="57"/>
      <c r="C123" s="112"/>
      <c r="D123" s="57"/>
      <c r="E123" s="57"/>
      <c r="F123" s="57"/>
      <c r="G123" s="57"/>
      <c r="H123" s="57"/>
      <c r="I123" s="57"/>
      <c r="J123" s="57"/>
      <c r="K123" s="57"/>
      <c r="L123" s="57"/>
      <c r="M123" s="57"/>
      <c r="N123" s="57"/>
      <c r="O123" s="57"/>
      <c r="P123" s="57"/>
      <c r="Q123" s="57"/>
      <c r="R123" s="107"/>
      <c r="S123" s="107"/>
    </row>
    <row r="124" spans="2:19" x14ac:dyDescent="0.4">
      <c r="B124" s="57"/>
      <c r="C124" s="112"/>
      <c r="D124" s="57"/>
      <c r="E124" s="57"/>
      <c r="F124" s="57"/>
      <c r="G124" s="57"/>
      <c r="H124" s="57"/>
      <c r="I124" s="57"/>
      <c r="J124" s="57"/>
      <c r="K124" s="57"/>
      <c r="L124" s="57"/>
      <c r="M124" s="57"/>
      <c r="N124" s="57"/>
      <c r="O124" s="57"/>
      <c r="P124" s="57"/>
      <c r="Q124" s="57"/>
      <c r="R124" s="108"/>
      <c r="S124" s="108"/>
    </row>
    <row r="125" spans="2:19" x14ac:dyDescent="0.4">
      <c r="B125" s="57"/>
      <c r="C125" s="112"/>
      <c r="D125" s="57"/>
      <c r="E125" s="57"/>
      <c r="F125" s="57"/>
      <c r="G125" s="57"/>
      <c r="H125" s="57"/>
      <c r="I125" s="57"/>
      <c r="J125" s="57"/>
      <c r="K125" s="57"/>
      <c r="L125" s="57"/>
      <c r="M125" s="57"/>
      <c r="N125" s="57"/>
      <c r="O125" s="57"/>
      <c r="P125" s="57"/>
      <c r="Q125" s="57"/>
      <c r="R125" s="57"/>
      <c r="S125" s="57"/>
    </row>
    <row r="126" spans="2:19" x14ac:dyDescent="0.4">
      <c r="B126" s="57"/>
      <c r="C126" s="112"/>
      <c r="D126" s="57"/>
      <c r="E126" s="57"/>
      <c r="F126" s="57"/>
      <c r="G126" s="57"/>
      <c r="H126" s="57"/>
      <c r="I126" s="57"/>
      <c r="J126" s="57"/>
      <c r="K126" s="57"/>
      <c r="L126" s="57"/>
      <c r="M126" s="57"/>
      <c r="N126" s="57"/>
      <c r="O126" s="57"/>
      <c r="P126" s="57"/>
      <c r="Q126" s="57"/>
      <c r="R126" s="57"/>
      <c r="S126" s="57"/>
    </row>
    <row r="127" spans="2:19" x14ac:dyDescent="0.4">
      <c r="B127" s="57"/>
      <c r="C127" s="112"/>
      <c r="D127" s="57"/>
      <c r="E127" s="57"/>
      <c r="F127" s="57"/>
      <c r="G127" s="57"/>
      <c r="H127" s="57"/>
      <c r="I127" s="57"/>
      <c r="J127" s="57"/>
      <c r="K127" s="57"/>
      <c r="L127" s="57"/>
      <c r="M127" s="57"/>
      <c r="N127" s="57"/>
      <c r="O127" s="57"/>
      <c r="P127" s="57"/>
      <c r="Q127" s="57"/>
    </row>
    <row r="128" spans="2:19" x14ac:dyDescent="0.4">
      <c r="B128" s="57"/>
      <c r="C128" s="112"/>
      <c r="D128" s="57"/>
      <c r="E128" s="57"/>
      <c r="F128" s="57"/>
      <c r="G128" s="57"/>
      <c r="H128" s="57"/>
      <c r="I128" s="57"/>
      <c r="J128" s="57"/>
      <c r="K128" s="57"/>
      <c r="L128" s="57"/>
      <c r="M128" s="57"/>
      <c r="N128" s="57"/>
      <c r="O128" s="57"/>
      <c r="P128" s="57"/>
      <c r="Q128" s="57"/>
    </row>
    <row r="129" spans="2:17" x14ac:dyDescent="0.4">
      <c r="B129" s="57"/>
      <c r="C129" s="112"/>
      <c r="D129" s="57"/>
      <c r="E129" s="57"/>
      <c r="F129" s="57"/>
      <c r="G129" s="57"/>
      <c r="H129" s="57"/>
      <c r="I129" s="57"/>
      <c r="J129" s="57"/>
      <c r="K129" s="57"/>
      <c r="L129" s="57"/>
      <c r="M129" s="57"/>
      <c r="N129" s="57"/>
      <c r="O129" s="57"/>
      <c r="P129" s="57"/>
      <c r="Q129" s="57"/>
    </row>
    <row r="130" spans="2:17" x14ac:dyDescent="0.4">
      <c r="B130" s="57"/>
      <c r="C130" s="112"/>
      <c r="D130" s="57"/>
      <c r="E130" s="57"/>
      <c r="F130" s="57"/>
      <c r="G130" s="57"/>
      <c r="H130" s="57"/>
      <c r="I130" s="57"/>
      <c r="J130" s="57"/>
      <c r="K130" s="57"/>
      <c r="L130" s="57"/>
      <c r="M130" s="57"/>
      <c r="N130" s="57"/>
      <c r="O130" s="57"/>
      <c r="P130" s="57"/>
      <c r="Q130" s="57"/>
    </row>
    <row r="131" spans="2:17" x14ac:dyDescent="0.4">
      <c r="B131" s="57"/>
      <c r="C131" s="112"/>
      <c r="D131" s="57"/>
      <c r="E131" s="57"/>
      <c r="F131" s="57"/>
      <c r="G131" s="57"/>
      <c r="H131" s="57"/>
      <c r="I131" s="57"/>
      <c r="J131" s="57"/>
      <c r="K131" s="57"/>
      <c r="L131" s="57"/>
      <c r="M131" s="57"/>
      <c r="N131" s="57"/>
      <c r="O131" s="57"/>
      <c r="P131" s="57"/>
      <c r="Q131" s="57"/>
    </row>
    <row r="132" spans="2:17" x14ac:dyDescent="0.4">
      <c r="B132" s="57"/>
      <c r="C132" s="112"/>
      <c r="D132" s="57"/>
      <c r="E132" s="57"/>
      <c r="F132" s="57"/>
      <c r="G132" s="57"/>
      <c r="H132" s="57"/>
      <c r="I132" s="57"/>
      <c r="J132" s="57"/>
      <c r="K132" s="57"/>
      <c r="L132" s="57"/>
      <c r="M132" s="57"/>
      <c r="N132" s="57"/>
      <c r="O132" s="57"/>
      <c r="P132" s="57"/>
      <c r="Q132" s="57"/>
    </row>
    <row r="133" spans="2:17" x14ac:dyDescent="0.4">
      <c r="B133" s="57"/>
      <c r="C133" s="112"/>
      <c r="D133" s="57"/>
      <c r="E133" s="57"/>
      <c r="F133" s="57"/>
      <c r="G133" s="57"/>
      <c r="H133" s="57"/>
      <c r="I133" s="57"/>
      <c r="J133" s="57"/>
      <c r="K133" s="57"/>
      <c r="L133" s="57"/>
      <c r="M133" s="57"/>
      <c r="N133" s="57"/>
      <c r="O133" s="57"/>
      <c r="P133" s="57"/>
      <c r="Q133" s="57"/>
    </row>
    <row r="134" spans="2:17" x14ac:dyDescent="0.4">
      <c r="B134" s="57"/>
      <c r="C134" s="112"/>
      <c r="D134" s="57"/>
      <c r="E134" s="57"/>
      <c r="F134" s="57"/>
      <c r="G134" s="57"/>
      <c r="H134" s="57"/>
      <c r="I134" s="57"/>
      <c r="J134" s="57"/>
      <c r="K134" s="57"/>
      <c r="L134" s="57"/>
      <c r="M134" s="57"/>
      <c r="N134" s="57"/>
      <c r="O134" s="57"/>
      <c r="P134" s="57"/>
      <c r="Q134" s="57"/>
    </row>
    <row r="135" spans="2:17" x14ac:dyDescent="0.4">
      <c r="B135" s="57"/>
      <c r="C135" s="112"/>
      <c r="D135" s="57"/>
      <c r="E135" s="57"/>
      <c r="F135" s="57"/>
      <c r="G135" s="57"/>
      <c r="H135" s="57"/>
      <c r="I135" s="57"/>
      <c r="J135" s="57"/>
      <c r="K135" s="57"/>
      <c r="L135" s="57"/>
      <c r="M135" s="57"/>
      <c r="N135" s="57"/>
      <c r="O135" s="57"/>
      <c r="P135" s="57"/>
      <c r="Q135" s="57"/>
    </row>
    <row r="136" spans="2:17" x14ac:dyDescent="0.4">
      <c r="B136" s="57"/>
      <c r="C136" s="112"/>
      <c r="D136" s="57"/>
      <c r="E136" s="57"/>
      <c r="F136" s="57"/>
      <c r="G136" s="57"/>
      <c r="H136" s="57"/>
      <c r="I136" s="57"/>
      <c r="J136" s="57"/>
      <c r="K136" s="57"/>
      <c r="L136" s="57"/>
      <c r="M136" s="57"/>
      <c r="N136" s="57"/>
      <c r="O136" s="57"/>
      <c r="P136" s="57"/>
      <c r="Q136" s="57"/>
    </row>
    <row r="137" spans="2:17" x14ac:dyDescent="0.4">
      <c r="B137" s="57"/>
      <c r="C137" s="112"/>
      <c r="D137" s="57"/>
      <c r="E137" s="57"/>
      <c r="F137" s="57"/>
      <c r="G137" s="57"/>
      <c r="H137" s="57"/>
      <c r="I137" s="57"/>
      <c r="J137" s="57"/>
      <c r="K137" s="57"/>
      <c r="L137" s="57"/>
      <c r="M137" s="57"/>
      <c r="N137" s="57"/>
      <c r="O137" s="57"/>
      <c r="P137" s="57"/>
      <c r="Q137" s="57"/>
    </row>
    <row r="138" spans="2:17" x14ac:dyDescent="0.4">
      <c r="B138" s="57"/>
      <c r="C138" s="112"/>
      <c r="D138" s="57"/>
      <c r="E138" s="57"/>
      <c r="F138" s="57"/>
      <c r="G138" s="57"/>
      <c r="H138" s="57"/>
      <c r="I138" s="57"/>
      <c r="J138" s="57"/>
      <c r="K138" s="57"/>
      <c r="L138" s="57"/>
      <c r="M138" s="57"/>
      <c r="N138" s="57"/>
      <c r="O138" s="57"/>
      <c r="P138" s="57"/>
      <c r="Q138" s="57"/>
    </row>
    <row r="139" spans="2:17" x14ac:dyDescent="0.4">
      <c r="B139" s="57"/>
      <c r="C139" s="112"/>
      <c r="D139" s="57"/>
      <c r="E139" s="57"/>
      <c r="F139" s="57"/>
      <c r="G139" s="57"/>
      <c r="H139" s="57"/>
      <c r="I139" s="57"/>
      <c r="J139" s="57"/>
      <c r="K139" s="57"/>
      <c r="L139" s="57"/>
      <c r="M139" s="57"/>
      <c r="N139" s="57"/>
      <c r="O139" s="57"/>
      <c r="P139" s="57"/>
      <c r="Q139" s="57"/>
    </row>
    <row r="140" spans="2:17" x14ac:dyDescent="0.4">
      <c r="B140" s="57"/>
      <c r="C140" s="112"/>
      <c r="D140" s="57"/>
      <c r="E140" s="57"/>
      <c r="F140" s="57"/>
      <c r="G140" s="57"/>
      <c r="H140" s="57"/>
      <c r="I140" s="57"/>
      <c r="J140" s="57"/>
      <c r="K140" s="57"/>
      <c r="L140" s="57"/>
      <c r="M140" s="57"/>
      <c r="N140" s="57"/>
      <c r="O140" s="57"/>
      <c r="P140" s="57"/>
      <c r="Q140" s="57"/>
    </row>
    <row r="141" spans="2:17" x14ac:dyDescent="0.4">
      <c r="B141" s="57"/>
      <c r="C141" s="112"/>
      <c r="D141" s="57"/>
      <c r="E141" s="57"/>
      <c r="F141" s="57"/>
      <c r="G141" s="57"/>
      <c r="H141" s="57"/>
      <c r="I141" s="57"/>
      <c r="J141" s="57"/>
      <c r="K141" s="57"/>
      <c r="L141" s="57"/>
      <c r="M141" s="57"/>
      <c r="N141" s="57"/>
      <c r="O141" s="57"/>
      <c r="P141" s="57"/>
      <c r="Q141" s="57"/>
    </row>
    <row r="142" spans="2:17" x14ac:dyDescent="0.4">
      <c r="B142" s="57"/>
      <c r="C142" s="112"/>
      <c r="D142" s="57"/>
      <c r="E142" s="57"/>
      <c r="F142" s="57"/>
      <c r="G142" s="57"/>
      <c r="H142" s="57"/>
      <c r="I142" s="57"/>
      <c r="J142" s="57"/>
      <c r="K142" s="57"/>
      <c r="L142" s="57"/>
      <c r="M142" s="57"/>
      <c r="N142" s="57"/>
      <c r="O142" s="57"/>
      <c r="P142" s="57"/>
      <c r="Q142" s="57"/>
    </row>
    <row r="143" spans="2:17" x14ac:dyDescent="0.4">
      <c r="B143" s="57"/>
      <c r="C143" s="112"/>
      <c r="D143" s="57"/>
      <c r="E143" s="57"/>
      <c r="F143" s="57"/>
      <c r="G143" s="57"/>
      <c r="H143" s="57"/>
      <c r="I143" s="57"/>
      <c r="J143" s="57"/>
      <c r="K143" s="57"/>
      <c r="L143" s="57"/>
      <c r="M143" s="57"/>
      <c r="N143" s="57"/>
      <c r="O143" s="57"/>
      <c r="P143" s="57"/>
      <c r="Q143" s="57"/>
    </row>
    <row r="144" spans="2:17" x14ac:dyDescent="0.4">
      <c r="B144" s="57"/>
      <c r="C144" s="112"/>
      <c r="D144" s="57"/>
      <c r="E144" s="57"/>
      <c r="F144" s="57"/>
      <c r="G144" s="57"/>
      <c r="H144" s="57"/>
      <c r="I144" s="57"/>
      <c r="J144" s="57"/>
      <c r="K144" s="57"/>
      <c r="L144" s="57"/>
      <c r="M144" s="57"/>
      <c r="N144" s="57"/>
      <c r="O144" s="57"/>
      <c r="P144" s="57"/>
      <c r="Q144" s="57"/>
    </row>
    <row r="145" spans="2:17" x14ac:dyDescent="0.4">
      <c r="B145" s="57"/>
      <c r="C145" s="112"/>
      <c r="D145" s="57"/>
      <c r="E145" s="57"/>
      <c r="F145" s="57"/>
      <c r="G145" s="57"/>
      <c r="H145" s="57"/>
      <c r="I145" s="57"/>
      <c r="J145" s="57"/>
      <c r="K145" s="57"/>
      <c r="L145" s="57"/>
      <c r="M145" s="57"/>
      <c r="N145" s="57"/>
      <c r="O145" s="107"/>
      <c r="P145" s="107"/>
      <c r="Q145" s="107"/>
    </row>
    <row r="146" spans="2:17" x14ac:dyDescent="0.4">
      <c r="B146" s="107"/>
      <c r="C146" s="113"/>
      <c r="D146" s="107"/>
      <c r="E146" s="107"/>
      <c r="F146" s="107"/>
      <c r="G146" s="107"/>
      <c r="H146" s="107"/>
      <c r="I146" s="107"/>
      <c r="J146" s="107"/>
      <c r="K146" s="107"/>
      <c r="L146" s="107"/>
      <c r="M146" s="107"/>
      <c r="N146" s="107"/>
      <c r="O146" s="108"/>
      <c r="P146" s="108"/>
      <c r="Q146" s="108"/>
    </row>
    <row r="147" spans="2:17" x14ac:dyDescent="0.4">
      <c r="B147" s="108"/>
      <c r="C147" s="114"/>
      <c r="D147" s="108"/>
      <c r="E147" s="108"/>
      <c r="F147" s="108"/>
      <c r="G147" s="108"/>
      <c r="H147" s="108"/>
      <c r="I147" s="108"/>
      <c r="J147" s="108"/>
      <c r="K147" s="108"/>
      <c r="L147" s="108"/>
      <c r="M147" s="108"/>
      <c r="N147" s="108"/>
      <c r="O147" s="57"/>
      <c r="P147" s="57"/>
      <c r="Q147" s="57"/>
    </row>
    <row r="148" spans="2:17" x14ac:dyDescent="0.4">
      <c r="B148" s="57"/>
      <c r="C148" s="112"/>
      <c r="D148" s="57"/>
      <c r="E148" s="57"/>
      <c r="F148" s="57"/>
      <c r="G148" s="57"/>
      <c r="H148" s="57"/>
      <c r="I148" s="57"/>
      <c r="J148" s="57"/>
      <c r="K148" s="57"/>
      <c r="L148" s="57"/>
      <c r="M148" s="57"/>
      <c r="N148" s="57"/>
      <c r="O148" s="57"/>
      <c r="P148" s="57"/>
      <c r="Q148" s="57"/>
    </row>
    <row r="149" spans="2:17" x14ac:dyDescent="0.4">
      <c r="B149" s="57"/>
      <c r="C149" s="112"/>
      <c r="D149" s="57"/>
      <c r="E149" s="57"/>
      <c r="F149" s="57"/>
      <c r="G149" s="57"/>
      <c r="H149" s="57"/>
      <c r="I149" s="57"/>
      <c r="J149" s="57"/>
      <c r="K149" s="57"/>
      <c r="L149" s="57"/>
      <c r="M149" s="57"/>
      <c r="N149" s="57"/>
      <c r="O149" s="57"/>
      <c r="P149" s="57"/>
      <c r="Q149" s="57"/>
    </row>
    <row r="150" spans="2:17" x14ac:dyDescent="0.4">
      <c r="B150" s="57"/>
      <c r="C150" s="112"/>
      <c r="D150" s="57"/>
      <c r="E150" s="57"/>
      <c r="F150" s="57"/>
      <c r="G150" s="57"/>
      <c r="H150" s="57"/>
      <c r="I150" s="57"/>
      <c r="J150" s="57"/>
      <c r="K150" s="57"/>
      <c r="L150" s="57"/>
      <c r="M150" s="57"/>
      <c r="N150" s="57"/>
      <c r="O150" s="57"/>
      <c r="P150" s="57"/>
      <c r="Q150" s="57"/>
    </row>
    <row r="151" spans="2:17" x14ac:dyDescent="0.4">
      <c r="B151" s="57"/>
      <c r="C151" s="112"/>
      <c r="D151" s="57"/>
      <c r="E151" s="57"/>
      <c r="F151" s="57"/>
      <c r="G151" s="57"/>
      <c r="H151" s="57"/>
      <c r="I151" s="57"/>
      <c r="J151" s="57"/>
      <c r="K151" s="57"/>
      <c r="L151" s="57"/>
      <c r="M151" s="57"/>
      <c r="N151" s="57"/>
      <c r="O151" s="57"/>
      <c r="P151" s="57"/>
      <c r="Q151" s="57"/>
    </row>
    <row r="152" spans="2:17" x14ac:dyDescent="0.4">
      <c r="B152" s="57"/>
      <c r="C152" s="112"/>
      <c r="D152" s="57"/>
      <c r="E152" s="57"/>
      <c r="F152" s="57"/>
      <c r="G152" s="57"/>
      <c r="H152" s="57"/>
      <c r="I152" s="57"/>
      <c r="J152" s="57"/>
      <c r="K152" s="57"/>
      <c r="L152" s="57"/>
      <c r="M152" s="57"/>
      <c r="N152" s="57"/>
      <c r="O152" s="57"/>
      <c r="P152" s="57"/>
      <c r="Q152" s="57"/>
    </row>
    <row r="153" spans="2:17" x14ac:dyDescent="0.4">
      <c r="B153" s="57"/>
      <c r="C153" s="112"/>
      <c r="D153" s="57"/>
      <c r="E153" s="57"/>
      <c r="F153" s="57"/>
      <c r="G153" s="57"/>
      <c r="H153" s="57"/>
      <c r="I153" s="57"/>
      <c r="J153" s="57"/>
      <c r="K153" s="57"/>
      <c r="L153" s="57"/>
      <c r="M153" s="57"/>
      <c r="N153" s="57"/>
      <c r="O153" s="57"/>
      <c r="P153" s="57"/>
      <c r="Q153" s="57"/>
    </row>
    <row r="154" spans="2:17" x14ac:dyDescent="0.4">
      <c r="B154" s="57"/>
      <c r="C154" s="112"/>
      <c r="D154" s="57"/>
      <c r="E154" s="57"/>
      <c r="F154" s="57"/>
      <c r="G154" s="57"/>
      <c r="H154" s="57"/>
      <c r="I154" s="57"/>
      <c r="J154" s="57"/>
      <c r="K154" s="57"/>
      <c r="L154" s="57"/>
      <c r="M154" s="57"/>
      <c r="N154" s="57"/>
      <c r="O154" s="57"/>
      <c r="P154" s="57"/>
      <c r="Q154" s="57"/>
    </row>
    <row r="155" spans="2:17" x14ac:dyDescent="0.4">
      <c r="B155" s="57"/>
      <c r="C155" s="112"/>
      <c r="D155" s="57"/>
      <c r="E155" s="57"/>
      <c r="F155" s="57"/>
      <c r="G155" s="57"/>
      <c r="H155" s="57"/>
      <c r="I155" s="57"/>
      <c r="J155" s="57"/>
      <c r="K155" s="57"/>
      <c r="L155" s="57"/>
      <c r="M155" s="57"/>
      <c r="N155" s="57"/>
      <c r="O155" s="109"/>
      <c r="P155" s="109"/>
      <c r="Q155" s="109"/>
    </row>
    <row r="156" spans="2:17" x14ac:dyDescent="0.4">
      <c r="B156" s="109"/>
      <c r="C156" s="113"/>
      <c r="D156" s="109"/>
      <c r="E156" s="109"/>
      <c r="F156" s="109"/>
      <c r="G156" s="109"/>
      <c r="H156" s="109"/>
      <c r="I156" s="109"/>
      <c r="J156" s="109"/>
      <c r="K156" s="109"/>
      <c r="L156" s="109"/>
      <c r="M156" s="109"/>
      <c r="N156" s="109"/>
      <c r="O156" s="109"/>
      <c r="P156" s="109"/>
      <c r="Q156" s="109"/>
    </row>
    <row r="157" spans="2:17" x14ac:dyDescent="0.4">
      <c r="B157" s="109"/>
      <c r="C157" s="113"/>
      <c r="D157" s="109"/>
      <c r="E157" s="109"/>
      <c r="F157" s="109"/>
      <c r="G157" s="109"/>
      <c r="H157" s="109"/>
      <c r="I157" s="109"/>
      <c r="J157" s="109"/>
      <c r="K157" s="109"/>
      <c r="L157" s="109"/>
      <c r="M157" s="109"/>
      <c r="N157" s="109"/>
      <c r="O157" s="109"/>
      <c r="P157" s="109"/>
      <c r="Q157" s="109"/>
    </row>
    <row r="158" spans="2:17" x14ac:dyDescent="0.4">
      <c r="B158" s="109"/>
      <c r="C158" s="113"/>
      <c r="D158" s="109"/>
      <c r="E158" s="109"/>
      <c r="F158" s="109"/>
      <c r="G158" s="109"/>
      <c r="H158" s="109"/>
      <c r="I158" s="109"/>
      <c r="J158" s="109"/>
      <c r="K158" s="109"/>
      <c r="L158" s="109"/>
      <c r="M158" s="109"/>
      <c r="N158" s="109"/>
      <c r="O158" s="107"/>
      <c r="P158" s="107"/>
      <c r="Q158" s="107"/>
    </row>
    <row r="159" spans="2:17" x14ac:dyDescent="0.4">
      <c r="B159" s="107"/>
      <c r="C159" s="113"/>
      <c r="D159" s="107"/>
      <c r="E159" s="107"/>
      <c r="F159" s="107"/>
      <c r="G159" s="107"/>
      <c r="H159" s="107"/>
      <c r="I159" s="107"/>
      <c r="J159" s="107"/>
      <c r="K159" s="107"/>
      <c r="L159" s="107"/>
      <c r="M159" s="107"/>
      <c r="N159" s="107"/>
      <c r="O159" s="108"/>
      <c r="P159" s="108"/>
      <c r="Q159" s="108"/>
    </row>
    <row r="160" spans="2:17" x14ac:dyDescent="0.4">
      <c r="B160" s="108"/>
      <c r="C160" s="114"/>
      <c r="D160" s="108"/>
      <c r="E160" s="108"/>
      <c r="F160" s="108"/>
      <c r="G160" s="108"/>
      <c r="H160" s="108"/>
      <c r="I160" s="108"/>
      <c r="J160" s="108"/>
      <c r="K160" s="108"/>
      <c r="L160" s="108"/>
      <c r="M160" s="108"/>
      <c r="N160" s="108"/>
      <c r="O160" s="57"/>
      <c r="P160" s="57"/>
      <c r="Q160" s="57"/>
    </row>
    <row r="161" spans="2:17" x14ac:dyDescent="0.4">
      <c r="B161" s="57"/>
      <c r="C161" s="112"/>
      <c r="D161" s="57"/>
      <c r="E161" s="57"/>
      <c r="F161" s="57"/>
      <c r="G161" s="57"/>
      <c r="H161" s="57"/>
      <c r="I161" s="57"/>
      <c r="J161" s="57"/>
      <c r="K161" s="57"/>
      <c r="L161" s="57"/>
      <c r="M161" s="57"/>
      <c r="N161" s="57"/>
      <c r="O161" s="57"/>
      <c r="P161" s="57"/>
      <c r="Q161" s="57"/>
    </row>
    <row r="162" spans="2:17" x14ac:dyDescent="0.4">
      <c r="B162" s="57"/>
      <c r="C162" s="112"/>
      <c r="D162" s="57"/>
      <c r="E162" s="57"/>
      <c r="F162" s="57"/>
      <c r="G162" s="57"/>
      <c r="H162" s="57"/>
      <c r="I162" s="57"/>
      <c r="J162" s="57"/>
      <c r="K162" s="57"/>
      <c r="L162" s="57"/>
      <c r="M162" s="57"/>
      <c r="N162" s="57"/>
    </row>
  </sheetData>
  <sheetProtection sheet="1" objects="1" scenarios="1"/>
  <mergeCells count="60">
    <mergeCell ref="A1:Q1"/>
    <mergeCell ref="U1:AK1"/>
    <mergeCell ref="AH31:AH33"/>
    <mergeCell ref="AI31:AI33"/>
    <mergeCell ref="AK31:AK34"/>
    <mergeCell ref="AA18:AB18"/>
    <mergeCell ref="AE17:AG17"/>
    <mergeCell ref="AH17:AJ17"/>
    <mergeCell ref="AK17:AK19"/>
    <mergeCell ref="AE18:AE19"/>
    <mergeCell ref="AG18:AG19"/>
    <mergeCell ref="AH18:AH19"/>
    <mergeCell ref="AJ18:AJ19"/>
    <mergeCell ref="Z16:AC16"/>
    <mergeCell ref="AE16:AK16"/>
    <mergeCell ref="B17:B19"/>
    <mergeCell ref="N71:N73"/>
    <mergeCell ref="O71:O73"/>
    <mergeCell ref="AC18:AC19"/>
    <mergeCell ref="D18:D19"/>
    <mergeCell ref="E18:E19"/>
    <mergeCell ref="G18:H18"/>
    <mergeCell ref="I18:I19"/>
    <mergeCell ref="K18:K19"/>
    <mergeCell ref="M18:M19"/>
    <mergeCell ref="W17:W19"/>
    <mergeCell ref="X17:Y17"/>
    <mergeCell ref="Z17:AC17"/>
    <mergeCell ref="N18:N19"/>
    <mergeCell ref="P18:P19"/>
    <mergeCell ref="X18:X19"/>
    <mergeCell ref="Y18:Y19"/>
    <mergeCell ref="Q17:Q19"/>
    <mergeCell ref="V17:V19"/>
    <mergeCell ref="B15:B16"/>
    <mergeCell ref="C15:E16"/>
    <mergeCell ref="V15:V16"/>
    <mergeCell ref="C17:C19"/>
    <mergeCell ref="D17:E17"/>
    <mergeCell ref="F17:I17"/>
    <mergeCell ref="K17:M17"/>
    <mergeCell ref="N17:P17"/>
    <mergeCell ref="W15:Y16"/>
    <mergeCell ref="F16:I16"/>
    <mergeCell ref="K16:Q16"/>
    <mergeCell ref="AI5:AJ5"/>
    <mergeCell ref="O7:Q7"/>
    <mergeCell ref="O8:P8"/>
    <mergeCell ref="O9:P9"/>
    <mergeCell ref="N11:N13"/>
    <mergeCell ref="O11:O13"/>
    <mergeCell ref="V11:W12"/>
    <mergeCell ref="AH11:AH13"/>
    <mergeCell ref="AI11:AI13"/>
    <mergeCell ref="F2:Q2"/>
    <mergeCell ref="A3:I3"/>
    <mergeCell ref="O3:O4"/>
    <mergeCell ref="P3:Q4"/>
    <mergeCell ref="AI3:AK3"/>
    <mergeCell ref="AI4:AJ4"/>
  </mergeCells>
  <phoneticPr fontId="2"/>
  <conditionalFormatting sqref="B20:D69">
    <cfRule type="containsBlanks" dxfId="170" priority="9">
      <formula>LEN(TRIM(B20))=0</formula>
    </cfRule>
    <cfRule type="containsBlanks" dxfId="169" priority="12">
      <formula>LEN(TRIM(B20))=0</formula>
    </cfRule>
  </conditionalFormatting>
  <conditionalFormatting sqref="C20:C69 W20:W29">
    <cfRule type="containsText" dxfId="168" priority="21" operator="containsText" text="04">
      <formula>NOT(ISERROR(SEARCH("04",C20)))</formula>
    </cfRule>
  </conditionalFormatting>
  <conditionalFormatting sqref="C20:C69">
    <cfRule type="containsText" dxfId="167" priority="3" operator="containsText" text="02【日給制+手当(月額)】">
      <formula>NOT(ISERROR(SEARCH("02【日給制+手当(月額)】",C20)))</formula>
    </cfRule>
  </conditionalFormatting>
  <conditionalFormatting sqref="C75:C108">
    <cfRule type="containsText" dxfId="166" priority="29" operator="containsText" text="01">
      <formula>NOT(ISERROR(SEARCH("01",C75)))</formula>
    </cfRule>
    <cfRule type="containsText" dxfId="165" priority="27" operator="containsText" text="02">
      <formula>NOT(ISERROR(SEARCH("02",C75)))</formula>
    </cfRule>
    <cfRule type="containsText" dxfId="164" priority="26" operator="containsText" text="03">
      <formula>NOT(ISERROR(SEARCH("03",C75)))</formula>
    </cfRule>
    <cfRule type="containsText" dxfId="163" priority="25" operator="containsText" text="04">
      <formula>NOT(ISERROR(SEARCH("04",C75)))</formula>
    </cfRule>
    <cfRule type="containsText" dxfId="162" priority="24" operator="containsText" text="04">
      <formula>NOT(ISERROR(SEARCH("04",C75)))</formula>
    </cfRule>
    <cfRule type="containsText" dxfId="161" priority="23" operator="containsText" text="06">
      <formula>NOT(ISERROR(SEARCH("06",C75)))</formula>
    </cfRule>
  </conditionalFormatting>
  <conditionalFormatting sqref="E20:E69">
    <cfRule type="expression" dxfId="160" priority="7">
      <formula>$C20&lt;&gt;"02【日給制+手当(月額)】"</formula>
    </cfRule>
    <cfRule type="expression" dxfId="159" priority="13">
      <formula>$C20="02【日給制+手当(月額)】"</formula>
    </cfRule>
    <cfRule type="expression" dxfId="158" priority="14">
      <formula>$C20="02【日給制+手当(月額】"</formula>
    </cfRule>
  </conditionalFormatting>
  <conditionalFormatting sqref="E75:F108">
    <cfRule type="cellIs" dxfId="157" priority="31" operator="greaterThanOrEqual">
      <formula>1</formula>
    </cfRule>
  </conditionalFormatting>
  <conditionalFormatting sqref="F20:G69">
    <cfRule type="containsBlanks" dxfId="156" priority="11">
      <formula>LEN(TRIM(F20))=0</formula>
    </cfRule>
  </conditionalFormatting>
  <conditionalFormatting sqref="G20:H69">
    <cfRule type="expression" dxfId="155" priority="1">
      <formula>$C20="02【日給制+手当(月額)】"</formula>
    </cfRule>
  </conditionalFormatting>
  <conditionalFormatting sqref="H20:H69">
    <cfRule type="expression" dxfId="154" priority="8">
      <formula>$C20&lt;&gt;"02【日給制+手当(月額)】"</formula>
    </cfRule>
  </conditionalFormatting>
  <conditionalFormatting sqref="I75:I108">
    <cfRule type="containsBlanks" dxfId="153" priority="33">
      <formula>LEN(TRIM(I75))=0</formula>
    </cfRule>
  </conditionalFormatting>
  <conditionalFormatting sqref="L20:L69">
    <cfRule type="containsBlanks" dxfId="152" priority="10">
      <formula>LEN(TRIM(L20))=0</formula>
    </cfRule>
  </conditionalFormatting>
  <conditionalFormatting sqref="V20:X26 B20:D69 V27:W28 F20:F69 Z20:Z28">
    <cfRule type="containsBlanks" dxfId="151" priority="32">
      <formula>LEN(TRIM(B20))=0</formula>
    </cfRule>
  </conditionalFormatting>
  <conditionalFormatting sqref="W20:W28 C20:C69">
    <cfRule type="containsText" dxfId="150" priority="35" operator="containsText" text="月給">
      <formula>NOT(ISERROR(SEARCH("月給",C20)))</formula>
    </cfRule>
    <cfRule type="containsText" dxfId="149" priority="34" operator="containsText" text="日給">
      <formula>NOT(ISERROR(SEARCH("日給",C20)))</formula>
    </cfRule>
  </conditionalFormatting>
  <conditionalFormatting sqref="W20:W29 C20:C69">
    <cfRule type="containsText" dxfId="148" priority="28" operator="containsText" text="01【月給制】">
      <formula>NOT(ISERROR(SEARCH("01【月給制】",C20)))</formula>
    </cfRule>
    <cfRule type="containsText" dxfId="147" priority="30" operator="containsText" text="02">
      <formula>NOT(ISERROR(SEARCH("02",C20)))</formula>
    </cfRule>
    <cfRule type="containsText" dxfId="146" priority="22" operator="containsText" text="06">
      <formula>NOT(ISERROR(SEARCH("06",C20)))</formula>
    </cfRule>
  </conditionalFormatting>
  <conditionalFormatting sqref="W20:W29">
    <cfRule type="containsText" dxfId="145" priority="2" operator="containsText" text="02【日給制+手当(月額)】">
      <formula>NOT(ISERROR(SEARCH("02【日給制+手当(月額)】",W20)))</formula>
    </cfRule>
  </conditionalFormatting>
  <conditionalFormatting sqref="Y20:Y29">
    <cfRule type="expression" dxfId="144" priority="16">
      <formula>$W20="02【日給制+手当】"</formula>
    </cfRule>
    <cfRule type="expression" dxfId="143" priority="15">
      <formula>$W20="02【日給制+手当(月額)】"</formula>
    </cfRule>
    <cfRule type="expression" dxfId="142" priority="6">
      <formula>$W20&lt;&gt;"02【日給制+手当(月額)】"</formula>
    </cfRule>
  </conditionalFormatting>
  <conditionalFormatting sqref="AB20:AB29">
    <cfRule type="expression" dxfId="141" priority="5">
      <formula>$W20&lt;&gt;"02【日給制+手当(月額)】"</formula>
    </cfRule>
    <cfRule type="expression" dxfId="140" priority="18">
      <formula>$W20="02【日給制+手当(月額)】"</formula>
    </cfRule>
    <cfRule type="expression" dxfId="139" priority="17">
      <formula>$W20="02【日給制+手当(月給)】"</formula>
    </cfRule>
  </conditionalFormatting>
  <conditionalFormatting sqref="AH20:AI29 N20:O69">
    <cfRule type="cellIs" dxfId="138" priority="20" operator="lessThan">
      <formula>948</formula>
    </cfRule>
  </conditionalFormatting>
  <conditionalFormatting sqref="AK20:AK29 Q20:Q69">
    <cfRule type="containsText" dxfId="137" priority="19" operator="containsText" text="最低">
      <formula>NOT(ISERROR(SEARCH("最低",Q20)))</formula>
    </cfRule>
  </conditionalFormatting>
  <dataValidations count="7">
    <dataValidation type="list" allowBlank="1" showInputMessage="1" showErrorMessage="1" sqref="A3 J3:M3" xr:uid="{0AAA66EA-5454-4BA7-B50A-94E41B9D0ED5}">
      <formula1>"賃上げ予定確認表（申請前月の基本的賃金及び契約労働時間を入力のうえ、雇用形態に基づく賃上げ予定額を入力してください。）,賃上げ実績確認表（予定額の箇所について実績額を上書きしてください。）"</formula1>
    </dataValidation>
    <dataValidation type="list" allowBlank="1" showInputMessage="1" showErrorMessage="1" sqref="AI19 O19" xr:uid="{13C26973-59FB-434B-85FA-BBDCB32E9BAF}">
      <formula1>"予定額e/a,実績額e/a"</formula1>
    </dataValidation>
    <dataValidation type="list" allowBlank="1" showInputMessage="1" showErrorMessage="1" sqref="AF19 L19" xr:uid="{5C4FB664-2033-4180-985B-503CE41DB913}">
      <formula1>"予定額e,実績額e"</formula1>
    </dataValidation>
    <dataValidation allowBlank="1" showInputMessage="1" showErrorMessage="1" promptTitle="06【固定給+歩合給】の場合" prompt="歩合給を１時間あたりに換算するために月間総労働時間を入力してください。_x000a_数値のみ入力すると(カッコ)は自動表示されます。" sqref="F20:F69" xr:uid="{88085EA0-1585-453D-976F-7A246D716CB6}"/>
    <dataValidation allowBlank="1" showInputMessage="1" showErrorMessage="1" promptTitle="02【日給制+手当(月給)】の場合" prompt="日給契約の場合で、手当が（月額）の場合は、（日額）に換算する必要があります。所定労働時間（月）「１日の労働時間×年間所定労働日数÷12」を算出して月あたりの労働時間を入力してください。_x000a_数値のみ入力すると(カッコ)は自動表示されます。" sqref="E20:E69" xr:uid="{1C8EAB14-CA25-48BC-A733-C6CE524C83AE}"/>
    <dataValidation type="list" allowBlank="1" showInputMessage="1" showErrorMessage="1" sqref="C20:C69" xr:uid="{154F29E0-23C3-4BAE-A0E6-941CCE16F1F5}">
      <formula1>"01【月給制】,02【日給制+手当(月額)】,03【日給制】,04【時給制】,05【完全歩合制】,06【固定給+歩合制】"</formula1>
    </dataValidation>
    <dataValidation type="list" allowBlank="1" showInputMessage="1" showErrorMessage="1" sqref="F2:Q2" xr:uid="{4426C79F-EE10-427F-B5B7-A9350FD3FD56}">
      <formula1>"賃上げ予定確認表（賃上げ前の基本的賃金及び契約労働時間を入力のうえ、雇用形態に基づく賃上げ予定額を入力してください。）,賃上げ実績確認表（予定額の箇所について実績額を上書きしてください。）"</formula1>
    </dataValidation>
  </dataValidations>
  <printOptions horizontalCentered="1"/>
  <pageMargins left="0.31496062992125984" right="0.31496062992125984" top="0.35433070866141736" bottom="0.15748031496062992" header="0.31496062992125984" footer="0.31496062992125984"/>
  <pageSetup paperSize="9" scale="72" fitToHeight="0" orientation="landscape" r:id="rId1"/>
  <headerFooter>
    <oddFooter>&amp;L&amp;P</oddFooter>
  </headerFooter>
  <rowBreaks count="1" manualBreakCount="1">
    <brk id="39"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5340A-602A-4F68-92CF-9B07512726B5}">
  <sheetPr>
    <pageSetUpPr fitToPage="1"/>
  </sheetPr>
  <dimension ref="A1:AM227"/>
  <sheetViews>
    <sheetView topLeftCell="E1" zoomScaleNormal="100" zoomScaleSheetLayoutView="100" workbookViewId="0">
      <selection activeCell="P5" sqref="P5"/>
    </sheetView>
  </sheetViews>
  <sheetFormatPr defaultRowHeight="18.75" x14ac:dyDescent="0.4"/>
  <cols>
    <col min="1" max="1" width="3" customWidth="1"/>
    <col min="2" max="2" width="9.125" bestFit="1" customWidth="1"/>
    <col min="3" max="3" width="17.875" style="3" customWidth="1"/>
    <col min="4" max="4" width="9.25" customWidth="1"/>
    <col min="5" max="5" width="17" customWidth="1"/>
    <col min="6" max="6" width="11.875" customWidth="1"/>
    <col min="7" max="7" width="7.5" customWidth="1"/>
    <col min="8" max="8" width="7" customWidth="1"/>
    <col min="9" max="9" width="8.625" customWidth="1"/>
    <col min="10" max="10" width="1.5" customWidth="1"/>
    <col min="11" max="12" width="9" customWidth="1"/>
    <col min="13" max="13" width="7.75" customWidth="1"/>
    <col min="14" max="14" width="11.375" customWidth="1"/>
    <col min="15" max="15" width="12.25" customWidth="1"/>
    <col min="16" max="16" width="9.25" customWidth="1"/>
    <col min="17" max="17" width="24.375" customWidth="1"/>
    <col min="18" max="18" width="2.375" customWidth="1"/>
    <col min="19" max="19" width="3.125" customWidth="1"/>
    <col min="20" max="20" width="2.625" customWidth="1"/>
    <col min="21" max="21" width="3" bestFit="1" customWidth="1"/>
    <col min="22" max="22" width="9" customWidth="1"/>
    <col min="23" max="23" width="17.375" customWidth="1"/>
    <col min="24" max="24" width="7.625" bestFit="1" customWidth="1"/>
    <col min="25" max="25" width="17.25" customWidth="1"/>
    <col min="26" max="26" width="12.25" customWidth="1"/>
    <col min="27" max="27" width="7.625" customWidth="1"/>
    <col min="28" max="28" width="7" bestFit="1" customWidth="1"/>
    <col min="29" max="29" width="8.625" customWidth="1"/>
    <col min="30" max="30" width="1.5" customWidth="1"/>
    <col min="33" max="33" width="7" bestFit="1" customWidth="1"/>
    <col min="34" max="34" width="11.625" customWidth="1"/>
    <col min="35" max="35" width="12.375" customWidth="1"/>
    <col min="36" max="36" width="9.25" bestFit="1" customWidth="1"/>
    <col min="37" max="37" width="24.375" bestFit="1" customWidth="1"/>
    <col min="38" max="38" width="1.5" customWidth="1"/>
    <col min="39" max="39" width="2.5" customWidth="1"/>
  </cols>
  <sheetData>
    <row r="1" spans="1:38" ht="36.75" customHeight="1" x14ac:dyDescent="0.4">
      <c r="A1" s="321" t="s">
        <v>79</v>
      </c>
      <c r="B1" s="321"/>
      <c r="C1" s="321"/>
      <c r="D1" s="321"/>
      <c r="E1" s="321"/>
      <c r="F1" s="321"/>
      <c r="G1" s="321"/>
      <c r="H1" s="321"/>
      <c r="I1" s="321"/>
      <c r="J1" s="321"/>
      <c r="K1" s="321"/>
      <c r="L1" s="321"/>
      <c r="M1" s="321"/>
      <c r="N1" s="321"/>
      <c r="O1" s="321"/>
      <c r="P1" s="321"/>
      <c r="Q1" s="321"/>
      <c r="U1" s="322" t="s">
        <v>5</v>
      </c>
      <c r="V1" s="323"/>
      <c r="W1" s="323"/>
      <c r="X1" s="323"/>
      <c r="Y1" s="323"/>
      <c r="Z1" s="323"/>
      <c r="AA1" s="323"/>
      <c r="AB1" s="323"/>
      <c r="AC1" s="323"/>
      <c r="AD1" s="323"/>
      <c r="AE1" s="323"/>
      <c r="AF1" s="323"/>
      <c r="AG1" s="323"/>
      <c r="AH1" s="323"/>
      <c r="AI1" s="323"/>
      <c r="AJ1" s="323"/>
      <c r="AK1" s="323"/>
    </row>
    <row r="2" spans="1:38" ht="18.75" customHeight="1" x14ac:dyDescent="0.4">
      <c r="A2" s="126" t="s">
        <v>42</v>
      </c>
      <c r="F2" s="324" t="s">
        <v>78</v>
      </c>
      <c r="G2" s="324"/>
      <c r="H2" s="324"/>
      <c r="I2" s="324"/>
      <c r="J2" s="324"/>
      <c r="K2" s="324"/>
      <c r="L2" s="324"/>
      <c r="M2" s="324"/>
      <c r="N2" s="324"/>
      <c r="O2" s="324"/>
      <c r="P2" s="324"/>
      <c r="Q2" s="324"/>
      <c r="R2" s="1"/>
      <c r="S2" s="1"/>
      <c r="T2" s="2"/>
    </row>
    <row r="3" spans="1:38" ht="27" customHeight="1" x14ac:dyDescent="0.4">
      <c r="A3" s="279"/>
      <c r="B3" s="279"/>
      <c r="C3" s="279"/>
      <c r="D3" s="279"/>
      <c r="E3" s="279"/>
      <c r="F3" s="279"/>
      <c r="G3" s="279"/>
      <c r="H3" s="279"/>
      <c r="I3" s="279"/>
      <c r="J3" s="134"/>
      <c r="K3" s="134"/>
      <c r="L3" s="134"/>
      <c r="M3" s="134"/>
      <c r="N3" s="134"/>
      <c r="O3" s="325" t="s">
        <v>46</v>
      </c>
      <c r="P3" s="327"/>
      <c r="Q3" s="328"/>
      <c r="AI3" s="281" t="s">
        <v>0</v>
      </c>
      <c r="AJ3" s="281"/>
      <c r="AK3" s="281"/>
    </row>
    <row r="4" spans="1:38" ht="19.5" customHeight="1" thickBot="1" x14ac:dyDescent="0.45">
      <c r="N4" s="126"/>
      <c r="O4" s="326"/>
      <c r="P4" s="329"/>
      <c r="Q4" s="330"/>
      <c r="AI4" s="282" t="s">
        <v>1</v>
      </c>
      <c r="AJ4" s="283"/>
      <c r="AK4" s="4">
        <v>948</v>
      </c>
    </row>
    <row r="5" spans="1:38" ht="19.5" thickBot="1" x14ac:dyDescent="0.45">
      <c r="N5" s="135"/>
      <c r="O5" s="136"/>
      <c r="P5" s="136"/>
      <c r="Q5" s="136"/>
      <c r="AI5" s="282" t="s">
        <v>2</v>
      </c>
      <c r="AJ5" s="284"/>
      <c r="AK5" s="127"/>
    </row>
    <row r="7" spans="1:38" ht="16.5" customHeight="1" x14ac:dyDescent="0.4">
      <c r="O7" s="281" t="s">
        <v>0</v>
      </c>
      <c r="P7" s="281"/>
      <c r="Q7" s="281"/>
    </row>
    <row r="8" spans="1:38" ht="19.5" thickBot="1" x14ac:dyDescent="0.45">
      <c r="O8" s="282" t="s">
        <v>1</v>
      </c>
      <c r="P8" s="283"/>
      <c r="Q8" s="4">
        <v>948</v>
      </c>
    </row>
    <row r="9" spans="1:38" ht="19.5" thickBot="1" x14ac:dyDescent="0.45">
      <c r="O9" s="282" t="s">
        <v>2</v>
      </c>
      <c r="P9" s="284"/>
      <c r="Q9" s="221"/>
    </row>
    <row r="10" spans="1:38" ht="19.5" thickBot="1" x14ac:dyDescent="0.45"/>
    <row r="11" spans="1:38" ht="17.25" customHeight="1" x14ac:dyDescent="0.4">
      <c r="B11" s="5"/>
      <c r="C11" s="5"/>
      <c r="N11" s="271" t="s">
        <v>3</v>
      </c>
      <c r="O11" s="274" t="s">
        <v>4</v>
      </c>
      <c r="P11" s="6"/>
      <c r="U11" s="7"/>
      <c r="V11" s="331" t="s">
        <v>5</v>
      </c>
      <c r="W11" s="331"/>
      <c r="X11" s="8"/>
      <c r="Y11" s="8"/>
      <c r="Z11" s="8"/>
      <c r="AA11" s="8"/>
      <c r="AB11" s="8"/>
      <c r="AC11" s="8"/>
      <c r="AD11" s="8"/>
      <c r="AE11" s="8"/>
      <c r="AF11" s="8"/>
      <c r="AG11" s="8"/>
      <c r="AH11" s="332" t="s">
        <v>3</v>
      </c>
      <c r="AI11" s="333" t="s">
        <v>4</v>
      </c>
      <c r="AJ11" s="6"/>
      <c r="AK11" s="8"/>
      <c r="AL11" s="9"/>
    </row>
    <row r="12" spans="1:38" ht="17.25" customHeight="1" x14ac:dyDescent="0.4">
      <c r="B12" s="5"/>
      <c r="C12" s="5"/>
      <c r="N12" s="272"/>
      <c r="O12" s="275"/>
      <c r="P12" s="10" t="s">
        <v>6</v>
      </c>
      <c r="U12" s="11"/>
      <c r="V12" s="277"/>
      <c r="W12" s="277"/>
      <c r="AH12" s="278"/>
      <c r="AI12" s="280"/>
      <c r="AJ12" s="10" t="s">
        <v>6</v>
      </c>
      <c r="AL12" s="12"/>
    </row>
    <row r="13" spans="1:38" ht="17.25" customHeight="1" x14ac:dyDescent="0.4">
      <c r="B13" s="13"/>
      <c r="C13"/>
      <c r="N13" s="273"/>
      <c r="O13" s="276"/>
      <c r="P13" s="14"/>
      <c r="U13" s="11"/>
      <c r="V13" s="13"/>
      <c r="AH13" s="278"/>
      <c r="AI13" s="280"/>
      <c r="AJ13" s="14"/>
      <c r="AL13" s="12"/>
    </row>
    <row r="14" spans="1:38" ht="19.5" thickBot="1" x14ac:dyDescent="0.45">
      <c r="B14" s="13"/>
      <c r="C14"/>
      <c r="N14" s="15" t="str">
        <f>IFERROR(N144,"")</f>
        <v/>
      </c>
      <c r="O14" s="16" t="str">
        <f>IFERROR(O144,"")</f>
        <v/>
      </c>
      <c r="P14" s="153" t="str">
        <f>IFERROR(P144,"")</f>
        <v/>
      </c>
      <c r="U14" s="11"/>
      <c r="V14" s="13"/>
      <c r="AH14" s="15">
        <f>IFERROR(AH34,"")</f>
        <v>1411.077600040016</v>
      </c>
      <c r="AI14" s="16">
        <f>IFERROR(AI34,"")</f>
        <v>1429.5435924369747</v>
      </c>
      <c r="AJ14" s="153">
        <f>IFERROR(AJ34,"")</f>
        <v>18.465992396958768</v>
      </c>
      <c r="AL14" s="12"/>
    </row>
    <row r="15" spans="1:38" ht="13.5" customHeight="1" thickTop="1" x14ac:dyDescent="0.4">
      <c r="A15" s="17"/>
      <c r="B15" s="299" t="s">
        <v>7</v>
      </c>
      <c r="C15" s="301" t="s">
        <v>8</v>
      </c>
      <c r="D15" s="302"/>
      <c r="E15" s="302"/>
      <c r="S15" s="18"/>
      <c r="U15" s="11"/>
      <c r="V15" s="299" t="s">
        <v>7</v>
      </c>
      <c r="W15" s="301" t="s">
        <v>8</v>
      </c>
      <c r="X15" s="302"/>
      <c r="Y15" s="302"/>
      <c r="AL15" s="12"/>
    </row>
    <row r="16" spans="1:38" ht="11.25" customHeight="1" thickBot="1" x14ac:dyDescent="0.45">
      <c r="A16" s="17"/>
      <c r="B16" s="300"/>
      <c r="C16" s="303"/>
      <c r="D16" s="303"/>
      <c r="E16" s="303"/>
      <c r="F16" s="304" t="s">
        <v>106</v>
      </c>
      <c r="G16" s="304"/>
      <c r="H16" s="304"/>
      <c r="I16" s="304"/>
      <c r="J16" s="13"/>
      <c r="K16" s="285" t="s">
        <v>77</v>
      </c>
      <c r="L16" s="285"/>
      <c r="M16" s="285"/>
      <c r="N16" s="286"/>
      <c r="O16" s="286"/>
      <c r="P16" s="286"/>
      <c r="Q16" s="285"/>
      <c r="S16" s="19"/>
      <c r="T16" s="20"/>
      <c r="U16" s="21"/>
      <c r="V16" s="300"/>
      <c r="W16" s="303"/>
      <c r="X16" s="303"/>
      <c r="Y16" s="303"/>
      <c r="Z16" s="304" t="s">
        <v>106</v>
      </c>
      <c r="AA16" s="304"/>
      <c r="AB16" s="304"/>
      <c r="AC16" s="304"/>
      <c r="AD16" s="13"/>
      <c r="AE16" s="285" t="s">
        <v>77</v>
      </c>
      <c r="AF16" s="285"/>
      <c r="AG16" s="285"/>
      <c r="AH16" s="286"/>
      <c r="AI16" s="286"/>
      <c r="AJ16" s="286"/>
      <c r="AK16" s="285"/>
      <c r="AL16" s="12"/>
    </row>
    <row r="17" spans="1:39" ht="19.5" thickTop="1" x14ac:dyDescent="0.4">
      <c r="A17" s="17"/>
      <c r="B17" s="287" t="s">
        <v>91</v>
      </c>
      <c r="C17" s="288" t="s">
        <v>10</v>
      </c>
      <c r="D17" s="289" t="s">
        <v>11</v>
      </c>
      <c r="E17" s="290"/>
      <c r="F17" s="289" t="s">
        <v>12</v>
      </c>
      <c r="G17" s="291"/>
      <c r="H17" s="291"/>
      <c r="I17" s="290"/>
      <c r="J17" s="22"/>
      <c r="K17" s="292" t="s">
        <v>13</v>
      </c>
      <c r="L17" s="293"/>
      <c r="M17" s="293"/>
      <c r="N17" s="294" t="s">
        <v>41</v>
      </c>
      <c r="O17" s="295"/>
      <c r="P17" s="296"/>
      <c r="Q17" s="297" t="s">
        <v>95</v>
      </c>
      <c r="R17" s="23"/>
      <c r="S17" s="24"/>
      <c r="T17" s="20"/>
      <c r="U17" s="21"/>
      <c r="V17" s="287" t="s">
        <v>9</v>
      </c>
      <c r="W17" s="288" t="s">
        <v>10</v>
      </c>
      <c r="X17" s="289" t="s">
        <v>11</v>
      </c>
      <c r="Y17" s="291"/>
      <c r="Z17" s="289" t="s">
        <v>12</v>
      </c>
      <c r="AA17" s="291"/>
      <c r="AB17" s="291"/>
      <c r="AC17" s="290"/>
      <c r="AD17" s="22"/>
      <c r="AE17" s="292" t="s">
        <v>13</v>
      </c>
      <c r="AF17" s="293"/>
      <c r="AG17" s="293"/>
      <c r="AH17" s="294" t="s">
        <v>41</v>
      </c>
      <c r="AI17" s="295"/>
      <c r="AJ17" s="296"/>
      <c r="AK17" s="297" t="s">
        <v>96</v>
      </c>
      <c r="AL17" s="25"/>
    </row>
    <row r="18" spans="1:39" ht="34.5" customHeight="1" x14ac:dyDescent="0.25">
      <c r="A18" s="17"/>
      <c r="B18" s="287"/>
      <c r="C18" s="287"/>
      <c r="D18" s="288" t="s">
        <v>14</v>
      </c>
      <c r="E18" s="305" t="s">
        <v>15</v>
      </c>
      <c r="F18" s="27" t="s">
        <v>16</v>
      </c>
      <c r="G18" s="289" t="s">
        <v>17</v>
      </c>
      <c r="H18" s="290"/>
      <c r="I18" s="288" t="s">
        <v>18</v>
      </c>
      <c r="J18" s="28"/>
      <c r="K18" s="288" t="s">
        <v>19</v>
      </c>
      <c r="L18" s="29" t="s">
        <v>20</v>
      </c>
      <c r="M18" s="307" t="s">
        <v>21</v>
      </c>
      <c r="N18" s="309" t="s">
        <v>87</v>
      </c>
      <c r="O18" s="30" t="s">
        <v>20</v>
      </c>
      <c r="P18" s="311" t="s">
        <v>22</v>
      </c>
      <c r="Q18" s="298"/>
      <c r="S18" s="24"/>
      <c r="U18" s="21"/>
      <c r="V18" s="287"/>
      <c r="W18" s="287"/>
      <c r="X18" s="288" t="s">
        <v>14</v>
      </c>
      <c r="Y18" s="305" t="s">
        <v>23</v>
      </c>
      <c r="Z18" s="27" t="s">
        <v>16</v>
      </c>
      <c r="AA18" s="289" t="s">
        <v>17</v>
      </c>
      <c r="AB18" s="290"/>
      <c r="AC18" s="288" t="s">
        <v>18</v>
      </c>
      <c r="AD18" s="28"/>
      <c r="AE18" s="288" t="s">
        <v>19</v>
      </c>
      <c r="AF18" s="29" t="s">
        <v>20</v>
      </c>
      <c r="AG18" s="307" t="s">
        <v>21</v>
      </c>
      <c r="AH18" s="309" t="s">
        <v>87</v>
      </c>
      <c r="AI18" s="30" t="s">
        <v>20</v>
      </c>
      <c r="AJ18" s="311" t="s">
        <v>22</v>
      </c>
      <c r="AK18" s="298"/>
      <c r="AL18" s="12"/>
    </row>
    <row r="19" spans="1:39" ht="41.25" customHeight="1" thickBot="1" x14ac:dyDescent="0.45">
      <c r="A19" s="17"/>
      <c r="B19" s="287"/>
      <c r="C19" s="287"/>
      <c r="D19" s="287"/>
      <c r="E19" s="305"/>
      <c r="F19" s="167" t="s">
        <v>24</v>
      </c>
      <c r="G19" s="167" t="s">
        <v>25</v>
      </c>
      <c r="H19" s="32" t="s">
        <v>26</v>
      </c>
      <c r="I19" s="306"/>
      <c r="J19" s="28"/>
      <c r="K19" s="306"/>
      <c r="L19" s="222" t="s">
        <v>27</v>
      </c>
      <c r="M19" s="308"/>
      <c r="N19" s="310"/>
      <c r="O19" s="33" t="s">
        <v>28</v>
      </c>
      <c r="P19" s="312"/>
      <c r="Q19" s="298"/>
      <c r="S19" s="34"/>
      <c r="U19" s="21"/>
      <c r="V19" s="287"/>
      <c r="W19" s="287"/>
      <c r="X19" s="287"/>
      <c r="Y19" s="305"/>
      <c r="Z19" s="26" t="s">
        <v>24</v>
      </c>
      <c r="AA19" s="26" t="s">
        <v>25</v>
      </c>
      <c r="AB19" s="32" t="s">
        <v>26</v>
      </c>
      <c r="AC19" s="306"/>
      <c r="AD19" s="28"/>
      <c r="AE19" s="306"/>
      <c r="AF19" s="26" t="s">
        <v>27</v>
      </c>
      <c r="AG19" s="308"/>
      <c r="AH19" s="310"/>
      <c r="AI19" s="33" t="s">
        <v>28</v>
      </c>
      <c r="AJ19" s="312"/>
      <c r="AK19" s="298"/>
      <c r="AL19" s="12"/>
    </row>
    <row r="20" spans="1:39" ht="19.5" thickTop="1" x14ac:dyDescent="0.4">
      <c r="A20" s="17">
        <v>1</v>
      </c>
      <c r="B20" s="200"/>
      <c r="C20" s="201"/>
      <c r="D20" s="202" t="str">
        <f t="shared" ref="D20:D25" si="0">IF(C20="04【時給制】",1,"")</f>
        <v/>
      </c>
      <c r="E20" s="203"/>
      <c r="F20" s="204"/>
      <c r="G20" s="205"/>
      <c r="H20" s="39" t="str">
        <f t="shared" ref="H20:H83" si="1">IFERROR(IF(C20="02【日給制+手当(月額)】",G20/(E20/12),""),"")</f>
        <v/>
      </c>
      <c r="I20" s="40" t="str">
        <f t="shared" ref="I20:I139" si="2">IF(B20="","",IF(E20="",(F20+G20),(F20+H20)))</f>
        <v/>
      </c>
      <c r="J20" s="41"/>
      <c r="K20" s="42" t="str">
        <f>I20</f>
        <v/>
      </c>
      <c r="L20" s="218"/>
      <c r="M20" s="43" t="str">
        <f>IFERROR(L20-K20,"")</f>
        <v/>
      </c>
      <c r="N20" s="44" t="str">
        <f t="shared" ref="N20:N139" si="3">IFERROR(K20/D20,"")</f>
        <v/>
      </c>
      <c r="O20" s="45" t="str">
        <f t="shared" ref="O20:O139" si="4">IFERROR(L20/D20,"")</f>
        <v/>
      </c>
      <c r="P20" s="46" t="str">
        <f>IFERROR(O20-N20,"")</f>
        <v/>
      </c>
      <c r="Q20" s="47" t="str">
        <f t="shared" ref="Q20:Q139" si="5">IF(O20="","",IF(OR(N20&lt;948,IF($Q$9="",O20&lt;948,O20&lt;$Q$9)),"最低賃金を下回っています。","○"))</f>
        <v/>
      </c>
      <c r="S20" s="34"/>
      <c r="U20" s="21">
        <v>1</v>
      </c>
      <c r="V20" s="186">
        <v>10005</v>
      </c>
      <c r="W20" s="169" t="s">
        <v>30</v>
      </c>
      <c r="X20" s="170">
        <v>160</v>
      </c>
      <c r="Y20" s="171"/>
      <c r="Z20" s="172">
        <v>320000</v>
      </c>
      <c r="AA20" s="173">
        <v>15000</v>
      </c>
      <c r="AB20" s="39" t="str">
        <f>IFERROR(IF(W20="02【日給制+手当(月額)】",AA20/(Y20/12),""),"")</f>
        <v/>
      </c>
      <c r="AC20" s="40">
        <f t="shared" ref="AC20:AC29" si="6">IF(V20="","",IF(Y20="",(Z20+AA20),(Z20+AB20)))</f>
        <v>335000</v>
      </c>
      <c r="AD20" s="41"/>
      <c r="AE20" s="42">
        <f>AC20</f>
        <v>335000</v>
      </c>
      <c r="AF20" s="182">
        <v>336000</v>
      </c>
      <c r="AG20" s="43">
        <f>AF20-AE20</f>
        <v>1000</v>
      </c>
      <c r="AH20" s="44">
        <f t="shared" ref="AH20:AH29" si="7">IFERROR(AE20/X20,"")</f>
        <v>2093.75</v>
      </c>
      <c r="AI20" s="45">
        <f t="shared" ref="AI20:AI29" si="8">IFERROR(AF20/X20,"")</f>
        <v>2100</v>
      </c>
      <c r="AJ20" s="46">
        <f>IFERROR(AI20-AH20,"")</f>
        <v>6.25</v>
      </c>
      <c r="AK20" s="47" t="str">
        <f>IF(AI20="","",IF(OR(AH20&lt;948,IF($AK$5="",AI20&lt;948,AI20&lt;$AK$5)),"最低賃金を下回っています。","○"))</f>
        <v>○</v>
      </c>
      <c r="AL20" s="12"/>
    </row>
    <row r="21" spans="1:39" x14ac:dyDescent="0.4">
      <c r="A21" s="17">
        <f t="shared" ref="A21:A139" si="9">A20+1</f>
        <v>2</v>
      </c>
      <c r="B21" s="206"/>
      <c r="C21" s="207"/>
      <c r="D21" s="208" t="str">
        <f t="shared" si="0"/>
        <v/>
      </c>
      <c r="E21" s="209"/>
      <c r="F21" s="210"/>
      <c r="G21" s="211"/>
      <c r="H21" s="39" t="str">
        <f t="shared" si="1"/>
        <v/>
      </c>
      <c r="I21" s="40" t="str">
        <f t="shared" si="2"/>
        <v/>
      </c>
      <c r="J21" s="41"/>
      <c r="K21" s="42" t="str">
        <f t="shared" ref="K21:K139" si="10">I21</f>
        <v/>
      </c>
      <c r="L21" s="219"/>
      <c r="M21" s="43" t="str">
        <f t="shared" ref="M21:M139" si="11">IFERROR(L21-K21,"")</f>
        <v/>
      </c>
      <c r="N21" s="44" t="str">
        <f t="shared" si="3"/>
        <v/>
      </c>
      <c r="O21" s="45" t="str">
        <f t="shared" si="4"/>
        <v/>
      </c>
      <c r="P21" s="46" t="str">
        <f t="shared" ref="P21:P140" si="12">IFERROR(O21-N21,"")</f>
        <v/>
      </c>
      <c r="Q21" s="47" t="str">
        <f t="shared" si="5"/>
        <v/>
      </c>
      <c r="S21" s="34"/>
      <c r="U21" s="21">
        <f t="shared" ref="U21:U28" si="13">U20+1</f>
        <v>2</v>
      </c>
      <c r="V21" s="174">
        <v>10006</v>
      </c>
      <c r="W21" s="51" t="s">
        <v>29</v>
      </c>
      <c r="X21" s="52">
        <v>160</v>
      </c>
      <c r="Y21" s="53"/>
      <c r="Z21" s="40">
        <v>310000</v>
      </c>
      <c r="AA21" s="187">
        <v>10000</v>
      </c>
      <c r="AB21" s="39" t="str">
        <f t="shared" ref="AB21:AB29" si="14">IFERROR(IF(W21="02【日給制+手当(月額)】",AA21/(Y21/12),""),"")</f>
        <v/>
      </c>
      <c r="AC21" s="40">
        <f t="shared" si="6"/>
        <v>320000</v>
      </c>
      <c r="AD21" s="41"/>
      <c r="AE21" s="42">
        <f t="shared" ref="AE21:AE29" si="15">AC21</f>
        <v>320000</v>
      </c>
      <c r="AF21" s="183">
        <v>322000</v>
      </c>
      <c r="AG21" s="43">
        <f t="shared" ref="AG21:AG29" si="16">AF21-AE21</f>
        <v>2000</v>
      </c>
      <c r="AH21" s="44">
        <f t="shared" si="7"/>
        <v>2000</v>
      </c>
      <c r="AI21" s="45">
        <f t="shared" si="8"/>
        <v>2012.5</v>
      </c>
      <c r="AJ21" s="46">
        <f t="shared" ref="AJ21:AJ30" si="17">IFERROR(AI21-AH21,"")</f>
        <v>12.5</v>
      </c>
      <c r="AK21" s="47" t="str">
        <f t="shared" ref="AK21:AK29" si="18">IF(AI21="","",IF(OR(AH21&lt;948,IF($AK$5="",AI21&lt;948,AI21&lt;$AK$5)),"最低賃金を下回っています。","○"))</f>
        <v>○</v>
      </c>
      <c r="AL21" s="12"/>
    </row>
    <row r="22" spans="1:39" s="23" customFormat="1" x14ac:dyDescent="0.4">
      <c r="A22" s="17">
        <f t="shared" si="9"/>
        <v>3</v>
      </c>
      <c r="B22" s="206"/>
      <c r="C22" s="207"/>
      <c r="D22" s="208" t="str">
        <f t="shared" si="0"/>
        <v/>
      </c>
      <c r="E22" s="209"/>
      <c r="F22" s="210"/>
      <c r="G22" s="211"/>
      <c r="H22" s="39" t="str">
        <f t="shared" si="1"/>
        <v/>
      </c>
      <c r="I22" s="40" t="str">
        <f t="shared" si="2"/>
        <v/>
      </c>
      <c r="J22" s="41"/>
      <c r="K22" s="42" t="str">
        <f t="shared" si="10"/>
        <v/>
      </c>
      <c r="L22" s="219"/>
      <c r="M22" s="43" t="str">
        <f t="shared" si="11"/>
        <v/>
      </c>
      <c r="N22" s="44" t="str">
        <f t="shared" si="3"/>
        <v/>
      </c>
      <c r="O22" s="45" t="str">
        <f t="shared" si="4"/>
        <v/>
      </c>
      <c r="P22" s="46" t="str">
        <f t="shared" si="12"/>
        <v/>
      </c>
      <c r="Q22" s="47" t="str">
        <f t="shared" si="5"/>
        <v/>
      </c>
      <c r="R22"/>
      <c r="S22" s="34"/>
      <c r="T22"/>
      <c r="U22" s="21">
        <f t="shared" si="13"/>
        <v>3</v>
      </c>
      <c r="V22" s="174">
        <v>10008</v>
      </c>
      <c r="W22" s="51" t="s">
        <v>29</v>
      </c>
      <c r="X22" s="52">
        <v>160</v>
      </c>
      <c r="Y22" s="53"/>
      <c r="Z22" s="40">
        <v>280000</v>
      </c>
      <c r="AA22" s="187"/>
      <c r="AB22" s="39" t="str">
        <f t="shared" si="14"/>
        <v/>
      </c>
      <c r="AC22" s="40">
        <f t="shared" si="6"/>
        <v>280000</v>
      </c>
      <c r="AD22" s="41"/>
      <c r="AE22" s="42">
        <f t="shared" si="15"/>
        <v>280000</v>
      </c>
      <c r="AF22" s="183">
        <v>282000</v>
      </c>
      <c r="AG22" s="43">
        <f t="shared" si="16"/>
        <v>2000</v>
      </c>
      <c r="AH22" s="44">
        <f t="shared" si="7"/>
        <v>1750</v>
      </c>
      <c r="AI22" s="45">
        <f t="shared" si="8"/>
        <v>1762.5</v>
      </c>
      <c r="AJ22" s="46">
        <f t="shared" si="17"/>
        <v>12.5</v>
      </c>
      <c r="AK22" s="47" t="str">
        <f t="shared" si="18"/>
        <v>○</v>
      </c>
      <c r="AL22" s="12"/>
      <c r="AM22"/>
    </row>
    <row r="23" spans="1:39" x14ac:dyDescent="0.4">
      <c r="A23" s="17">
        <f t="shared" si="9"/>
        <v>4</v>
      </c>
      <c r="B23" s="206"/>
      <c r="C23" s="207"/>
      <c r="D23" s="208" t="str">
        <f t="shared" si="0"/>
        <v/>
      </c>
      <c r="E23" s="209"/>
      <c r="F23" s="210"/>
      <c r="G23" s="211"/>
      <c r="H23" s="39" t="str">
        <f t="shared" si="1"/>
        <v/>
      </c>
      <c r="I23" s="40" t="str">
        <f t="shared" si="2"/>
        <v/>
      </c>
      <c r="J23" s="41"/>
      <c r="K23" s="42" t="str">
        <f t="shared" si="10"/>
        <v/>
      </c>
      <c r="L23" s="219"/>
      <c r="M23" s="43" t="str">
        <f t="shared" si="11"/>
        <v/>
      </c>
      <c r="N23" s="44" t="str">
        <f t="shared" si="3"/>
        <v/>
      </c>
      <c r="O23" s="45" t="str">
        <f t="shared" si="4"/>
        <v/>
      </c>
      <c r="P23" s="46" t="str">
        <f t="shared" si="12"/>
        <v/>
      </c>
      <c r="Q23" s="47" t="str">
        <f t="shared" si="5"/>
        <v/>
      </c>
      <c r="S23" s="34"/>
      <c r="U23" s="21">
        <f t="shared" si="13"/>
        <v>4</v>
      </c>
      <c r="V23" s="174">
        <v>10010</v>
      </c>
      <c r="W23" s="51" t="s">
        <v>29</v>
      </c>
      <c r="X23" s="52">
        <v>160</v>
      </c>
      <c r="Y23" s="53"/>
      <c r="Z23" s="40">
        <v>260000</v>
      </c>
      <c r="AA23" s="187">
        <v>1000</v>
      </c>
      <c r="AB23" s="39" t="str">
        <f t="shared" si="14"/>
        <v/>
      </c>
      <c r="AC23" s="40">
        <f t="shared" si="6"/>
        <v>261000</v>
      </c>
      <c r="AD23" s="41"/>
      <c r="AE23" s="42">
        <f t="shared" si="15"/>
        <v>261000</v>
      </c>
      <c r="AF23" s="183">
        <v>263000</v>
      </c>
      <c r="AG23" s="43">
        <f t="shared" si="16"/>
        <v>2000</v>
      </c>
      <c r="AH23" s="44">
        <f t="shared" si="7"/>
        <v>1631.25</v>
      </c>
      <c r="AI23" s="45">
        <f t="shared" si="8"/>
        <v>1643.75</v>
      </c>
      <c r="AJ23" s="46">
        <f t="shared" si="17"/>
        <v>12.5</v>
      </c>
      <c r="AK23" s="47" t="str">
        <f t="shared" si="18"/>
        <v>○</v>
      </c>
      <c r="AL23" s="12"/>
      <c r="AM23" s="23"/>
    </row>
    <row r="24" spans="1:39" x14ac:dyDescent="0.4">
      <c r="A24" s="17">
        <f t="shared" si="9"/>
        <v>5</v>
      </c>
      <c r="B24" s="206"/>
      <c r="C24" s="207"/>
      <c r="D24" s="208" t="str">
        <f t="shared" si="0"/>
        <v/>
      </c>
      <c r="E24" s="209"/>
      <c r="F24" s="210"/>
      <c r="G24" s="211"/>
      <c r="H24" s="39" t="str">
        <f t="shared" si="1"/>
        <v/>
      </c>
      <c r="I24" s="40" t="str">
        <f t="shared" si="2"/>
        <v/>
      </c>
      <c r="J24" s="41"/>
      <c r="K24" s="42" t="str">
        <f t="shared" si="10"/>
        <v/>
      </c>
      <c r="L24" s="219"/>
      <c r="M24" s="43" t="str">
        <f t="shared" si="11"/>
        <v/>
      </c>
      <c r="N24" s="44" t="str">
        <f t="shared" si="3"/>
        <v/>
      </c>
      <c r="O24" s="45" t="str">
        <f t="shared" si="4"/>
        <v/>
      </c>
      <c r="P24" s="46" t="str">
        <f t="shared" si="12"/>
        <v/>
      </c>
      <c r="Q24" s="47" t="str">
        <f t="shared" si="5"/>
        <v/>
      </c>
      <c r="S24" s="34"/>
      <c r="T24" s="55"/>
      <c r="U24" s="21">
        <f t="shared" si="13"/>
        <v>5</v>
      </c>
      <c r="V24" s="174">
        <v>20015</v>
      </c>
      <c r="W24" s="51" t="s">
        <v>33</v>
      </c>
      <c r="X24" s="52">
        <v>8</v>
      </c>
      <c r="Y24" s="53">
        <v>160</v>
      </c>
      <c r="Z24" s="40">
        <v>8000</v>
      </c>
      <c r="AA24" s="187">
        <v>5000</v>
      </c>
      <c r="AB24" s="39">
        <f t="shared" si="14"/>
        <v>375</v>
      </c>
      <c r="AC24" s="40">
        <f t="shared" si="6"/>
        <v>8375</v>
      </c>
      <c r="AD24" s="41"/>
      <c r="AE24" s="42">
        <f t="shared" si="15"/>
        <v>8375</v>
      </c>
      <c r="AF24" s="183">
        <v>8475</v>
      </c>
      <c r="AG24" s="43">
        <f t="shared" si="16"/>
        <v>100</v>
      </c>
      <c r="AH24" s="44">
        <f t="shared" si="7"/>
        <v>1046.875</v>
      </c>
      <c r="AI24" s="45">
        <f t="shared" si="8"/>
        <v>1059.375</v>
      </c>
      <c r="AJ24" s="46">
        <f t="shared" si="17"/>
        <v>12.5</v>
      </c>
      <c r="AK24" s="47" t="str">
        <f t="shared" si="18"/>
        <v>○</v>
      </c>
      <c r="AL24" s="12"/>
    </row>
    <row r="25" spans="1:39" x14ac:dyDescent="0.4">
      <c r="A25" s="17">
        <f t="shared" si="9"/>
        <v>6</v>
      </c>
      <c r="B25" s="206"/>
      <c r="C25" s="207"/>
      <c r="D25" s="208" t="str">
        <f t="shared" si="0"/>
        <v/>
      </c>
      <c r="E25" s="209"/>
      <c r="F25" s="210"/>
      <c r="G25" s="211"/>
      <c r="H25" s="39" t="str">
        <f t="shared" si="1"/>
        <v/>
      </c>
      <c r="I25" s="40" t="str">
        <f t="shared" si="2"/>
        <v/>
      </c>
      <c r="J25" s="41"/>
      <c r="K25" s="42" t="str">
        <f t="shared" si="10"/>
        <v/>
      </c>
      <c r="L25" s="219"/>
      <c r="M25" s="43" t="str">
        <f t="shared" si="11"/>
        <v/>
      </c>
      <c r="N25" s="44" t="str">
        <f t="shared" si="3"/>
        <v/>
      </c>
      <c r="O25" s="45" t="str">
        <f t="shared" si="4"/>
        <v/>
      </c>
      <c r="P25" s="46" t="str">
        <f t="shared" si="12"/>
        <v/>
      </c>
      <c r="Q25" s="47" t="str">
        <f t="shared" si="5"/>
        <v/>
      </c>
      <c r="S25" s="34"/>
      <c r="T25" s="56"/>
      <c r="U25" s="21">
        <f t="shared" si="13"/>
        <v>6</v>
      </c>
      <c r="V25" s="174">
        <v>20017</v>
      </c>
      <c r="W25" s="51" t="s">
        <v>33</v>
      </c>
      <c r="X25" s="52">
        <v>7</v>
      </c>
      <c r="Y25" s="53">
        <v>140</v>
      </c>
      <c r="Z25" s="40">
        <v>6400</v>
      </c>
      <c r="AA25" s="187">
        <v>2000</v>
      </c>
      <c r="AB25" s="39">
        <f t="shared" si="14"/>
        <v>171.42857142857144</v>
      </c>
      <c r="AC25" s="40">
        <f t="shared" si="6"/>
        <v>6571.4285714285716</v>
      </c>
      <c r="AD25" s="41"/>
      <c r="AE25" s="42">
        <f t="shared" si="15"/>
        <v>6571.4285714285716</v>
      </c>
      <c r="AF25" s="183">
        <v>6800</v>
      </c>
      <c r="AG25" s="43">
        <f t="shared" si="16"/>
        <v>228.57142857142844</v>
      </c>
      <c r="AH25" s="44">
        <f t="shared" si="7"/>
        <v>938.77551020408168</v>
      </c>
      <c r="AI25" s="45">
        <f t="shared" si="8"/>
        <v>971.42857142857144</v>
      </c>
      <c r="AJ25" s="46">
        <f t="shared" si="17"/>
        <v>32.653061224489761</v>
      </c>
      <c r="AK25" s="47" t="str">
        <f t="shared" si="18"/>
        <v>最低賃金を下回っています。</v>
      </c>
      <c r="AL25" s="12"/>
    </row>
    <row r="26" spans="1:39" x14ac:dyDescent="0.4">
      <c r="A26" s="17">
        <f t="shared" si="9"/>
        <v>7</v>
      </c>
      <c r="B26" s="206"/>
      <c r="C26" s="207"/>
      <c r="D26" s="208" t="str">
        <f t="shared" ref="D26:D139" si="19">IF(C26="04【時給制】",1,"")</f>
        <v/>
      </c>
      <c r="E26" s="209"/>
      <c r="F26" s="210"/>
      <c r="G26" s="211"/>
      <c r="H26" s="39" t="str">
        <f t="shared" si="1"/>
        <v/>
      </c>
      <c r="I26" s="40" t="str">
        <f t="shared" si="2"/>
        <v/>
      </c>
      <c r="J26" s="41"/>
      <c r="K26" s="42" t="str">
        <f t="shared" si="10"/>
        <v/>
      </c>
      <c r="L26" s="219"/>
      <c r="M26" s="43" t="str">
        <f t="shared" si="11"/>
        <v/>
      </c>
      <c r="N26" s="44" t="str">
        <f t="shared" si="3"/>
        <v/>
      </c>
      <c r="O26" s="45" t="str">
        <f t="shared" si="4"/>
        <v/>
      </c>
      <c r="P26" s="46" t="str">
        <f t="shared" si="12"/>
        <v/>
      </c>
      <c r="Q26" s="47" t="str">
        <f t="shared" si="5"/>
        <v/>
      </c>
      <c r="S26" s="34"/>
      <c r="T26" s="57"/>
      <c r="U26" s="21">
        <f t="shared" si="13"/>
        <v>7</v>
      </c>
      <c r="V26" s="188">
        <v>20022</v>
      </c>
      <c r="W26" s="51" t="s">
        <v>32</v>
      </c>
      <c r="X26" s="52">
        <v>5</v>
      </c>
      <c r="Y26" s="53"/>
      <c r="Z26" s="40">
        <v>5000</v>
      </c>
      <c r="AA26" s="187"/>
      <c r="AB26" s="39" t="str">
        <f t="shared" si="14"/>
        <v/>
      </c>
      <c r="AC26" s="40">
        <f t="shared" si="6"/>
        <v>5000</v>
      </c>
      <c r="AD26" s="41"/>
      <c r="AE26" s="42">
        <f t="shared" si="15"/>
        <v>5000</v>
      </c>
      <c r="AF26" s="183">
        <v>5100</v>
      </c>
      <c r="AG26" s="43">
        <f t="shared" si="16"/>
        <v>100</v>
      </c>
      <c r="AH26" s="44">
        <f t="shared" si="7"/>
        <v>1000</v>
      </c>
      <c r="AI26" s="45">
        <f t="shared" si="8"/>
        <v>1020</v>
      </c>
      <c r="AJ26" s="46">
        <f t="shared" si="17"/>
        <v>20</v>
      </c>
      <c r="AK26" s="47" t="str">
        <f t="shared" si="18"/>
        <v>○</v>
      </c>
      <c r="AL26" s="12"/>
    </row>
    <row r="27" spans="1:39" x14ac:dyDescent="0.4">
      <c r="A27" s="17">
        <f t="shared" si="9"/>
        <v>8</v>
      </c>
      <c r="B27" s="206"/>
      <c r="C27" s="207"/>
      <c r="D27" s="208" t="str">
        <f t="shared" si="19"/>
        <v/>
      </c>
      <c r="E27" s="209"/>
      <c r="F27" s="210"/>
      <c r="G27" s="211"/>
      <c r="H27" s="39" t="str">
        <f t="shared" si="1"/>
        <v/>
      </c>
      <c r="I27" s="40" t="str">
        <f t="shared" si="2"/>
        <v/>
      </c>
      <c r="J27" s="41"/>
      <c r="K27" s="42" t="str">
        <f t="shared" si="10"/>
        <v/>
      </c>
      <c r="L27" s="219"/>
      <c r="M27" s="43" t="str">
        <f t="shared" si="11"/>
        <v/>
      </c>
      <c r="N27" s="44" t="str">
        <f t="shared" si="3"/>
        <v/>
      </c>
      <c r="O27" s="45" t="str">
        <f t="shared" si="4"/>
        <v/>
      </c>
      <c r="P27" s="46" t="str">
        <f t="shared" si="12"/>
        <v/>
      </c>
      <c r="Q27" s="47" t="str">
        <f t="shared" si="5"/>
        <v/>
      </c>
      <c r="S27" s="34"/>
      <c r="T27" s="57"/>
      <c r="U27" s="21">
        <f t="shared" si="13"/>
        <v>8</v>
      </c>
      <c r="V27" s="188" t="s">
        <v>34</v>
      </c>
      <c r="W27" s="51" t="s">
        <v>35</v>
      </c>
      <c r="X27" s="52">
        <f>IF(W27="04【時給制】",1,"")</f>
        <v>1</v>
      </c>
      <c r="Y27" s="53"/>
      <c r="Z27" s="40">
        <v>980</v>
      </c>
      <c r="AA27" s="189"/>
      <c r="AB27" s="39" t="str">
        <f t="shared" si="14"/>
        <v/>
      </c>
      <c r="AC27" s="40">
        <f t="shared" si="6"/>
        <v>980</v>
      </c>
      <c r="AD27" s="41"/>
      <c r="AE27" s="42">
        <f t="shared" si="15"/>
        <v>980</v>
      </c>
      <c r="AF27" s="192">
        <v>1000</v>
      </c>
      <c r="AG27" s="60">
        <f t="shared" si="16"/>
        <v>20</v>
      </c>
      <c r="AH27" s="44">
        <f t="shared" si="7"/>
        <v>980</v>
      </c>
      <c r="AI27" s="45">
        <f t="shared" si="8"/>
        <v>1000</v>
      </c>
      <c r="AJ27" s="46">
        <f t="shared" si="17"/>
        <v>20</v>
      </c>
      <c r="AK27" s="47" t="str">
        <f t="shared" si="18"/>
        <v>○</v>
      </c>
      <c r="AL27" s="12"/>
    </row>
    <row r="28" spans="1:39" x14ac:dyDescent="0.4">
      <c r="A28" s="17">
        <f t="shared" si="9"/>
        <v>9</v>
      </c>
      <c r="B28" s="206"/>
      <c r="C28" s="207"/>
      <c r="D28" s="208" t="str">
        <f t="shared" si="19"/>
        <v/>
      </c>
      <c r="E28" s="209"/>
      <c r="F28" s="210"/>
      <c r="G28" s="211"/>
      <c r="H28" s="39" t="str">
        <f t="shared" si="1"/>
        <v/>
      </c>
      <c r="I28" s="40" t="str">
        <f t="shared" si="2"/>
        <v/>
      </c>
      <c r="J28" s="41"/>
      <c r="K28" s="42" t="str">
        <f t="shared" si="10"/>
        <v/>
      </c>
      <c r="L28" s="219"/>
      <c r="M28" s="43" t="str">
        <f t="shared" si="11"/>
        <v/>
      </c>
      <c r="N28" s="44" t="str">
        <f t="shared" si="3"/>
        <v/>
      </c>
      <c r="O28" s="45" t="str">
        <f t="shared" si="4"/>
        <v/>
      </c>
      <c r="P28" s="46" t="str">
        <f t="shared" si="12"/>
        <v/>
      </c>
      <c r="Q28" s="47" t="str">
        <f t="shared" si="5"/>
        <v/>
      </c>
      <c r="S28" s="34"/>
      <c r="T28" s="57"/>
      <c r="U28" s="21">
        <f t="shared" si="13"/>
        <v>9</v>
      </c>
      <c r="V28" s="190" t="s">
        <v>36</v>
      </c>
      <c r="W28" s="62" t="s">
        <v>37</v>
      </c>
      <c r="X28" s="52">
        <v>150</v>
      </c>
      <c r="Y28" s="53"/>
      <c r="Z28" s="63">
        <v>250000</v>
      </c>
      <c r="AA28" s="187"/>
      <c r="AB28" s="39" t="str">
        <f t="shared" si="14"/>
        <v/>
      </c>
      <c r="AC28" s="40">
        <f t="shared" si="6"/>
        <v>250000</v>
      </c>
      <c r="AD28" s="41"/>
      <c r="AE28" s="42">
        <f t="shared" si="15"/>
        <v>250000</v>
      </c>
      <c r="AF28" s="183">
        <v>258000</v>
      </c>
      <c r="AG28" s="43">
        <f t="shared" si="16"/>
        <v>8000</v>
      </c>
      <c r="AH28" s="44">
        <f t="shared" si="7"/>
        <v>1666.6666666666667</v>
      </c>
      <c r="AI28" s="45">
        <f t="shared" si="8"/>
        <v>1720</v>
      </c>
      <c r="AJ28" s="46">
        <f t="shared" si="17"/>
        <v>53.333333333333258</v>
      </c>
      <c r="AK28" s="47" t="str">
        <f t="shared" si="18"/>
        <v>○</v>
      </c>
      <c r="AL28" s="12"/>
    </row>
    <row r="29" spans="1:39" ht="19.5" thickBot="1" x14ac:dyDescent="0.45">
      <c r="A29" s="17">
        <f t="shared" si="9"/>
        <v>10</v>
      </c>
      <c r="B29" s="206"/>
      <c r="C29" s="207"/>
      <c r="D29" s="208" t="str">
        <f t="shared" si="19"/>
        <v/>
      </c>
      <c r="E29" s="209"/>
      <c r="F29" s="210"/>
      <c r="G29" s="211"/>
      <c r="H29" s="39" t="str">
        <f t="shared" si="1"/>
        <v/>
      </c>
      <c r="I29" s="40" t="str">
        <f t="shared" si="2"/>
        <v/>
      </c>
      <c r="J29" s="41"/>
      <c r="K29" s="42" t="str">
        <f t="shared" si="10"/>
        <v/>
      </c>
      <c r="L29" s="219"/>
      <c r="M29" s="43" t="str">
        <f t="shared" si="11"/>
        <v/>
      </c>
      <c r="N29" s="44" t="str">
        <f t="shared" si="3"/>
        <v/>
      </c>
      <c r="O29" s="45" t="str">
        <f t="shared" si="4"/>
        <v/>
      </c>
      <c r="P29" s="46" t="str">
        <f t="shared" si="12"/>
        <v/>
      </c>
      <c r="Q29" s="47" t="str">
        <f t="shared" si="5"/>
        <v/>
      </c>
      <c r="S29" s="34"/>
      <c r="T29" s="57"/>
      <c r="U29" s="21">
        <v>10</v>
      </c>
      <c r="V29" s="191" t="s">
        <v>38</v>
      </c>
      <c r="W29" s="175" t="s">
        <v>39</v>
      </c>
      <c r="X29" s="176">
        <v>170</v>
      </c>
      <c r="Y29" s="177"/>
      <c r="Z29" s="178">
        <v>170588</v>
      </c>
      <c r="AA29" s="179"/>
      <c r="AB29" s="185" t="str">
        <f t="shared" si="14"/>
        <v/>
      </c>
      <c r="AC29" s="71">
        <f t="shared" si="6"/>
        <v>170588</v>
      </c>
      <c r="AD29" s="41"/>
      <c r="AE29" s="128">
        <f t="shared" si="15"/>
        <v>170588</v>
      </c>
      <c r="AF29" s="184">
        <v>171000</v>
      </c>
      <c r="AG29" s="129">
        <f t="shared" si="16"/>
        <v>412</v>
      </c>
      <c r="AH29" s="155">
        <f t="shared" si="7"/>
        <v>1003.4588235294118</v>
      </c>
      <c r="AI29" s="45">
        <f t="shared" si="8"/>
        <v>1005.8823529411765</v>
      </c>
      <c r="AJ29" s="74">
        <f t="shared" si="17"/>
        <v>2.4235294117646617</v>
      </c>
      <c r="AK29" s="75" t="str">
        <f t="shared" si="18"/>
        <v>○</v>
      </c>
      <c r="AL29" s="12"/>
    </row>
    <row r="30" spans="1:39" ht="19.5" thickTop="1" x14ac:dyDescent="0.4">
      <c r="A30" s="17">
        <f t="shared" si="9"/>
        <v>11</v>
      </c>
      <c r="B30" s="206"/>
      <c r="C30" s="207"/>
      <c r="D30" s="208" t="str">
        <f t="shared" si="19"/>
        <v/>
      </c>
      <c r="E30" s="209"/>
      <c r="F30" s="210"/>
      <c r="G30" s="211"/>
      <c r="H30" s="39" t="str">
        <f t="shared" si="1"/>
        <v/>
      </c>
      <c r="I30" s="40" t="str">
        <f t="shared" si="2"/>
        <v/>
      </c>
      <c r="J30" s="41"/>
      <c r="K30" s="42" t="str">
        <f t="shared" si="10"/>
        <v/>
      </c>
      <c r="L30" s="219"/>
      <c r="M30" s="43" t="str">
        <f t="shared" si="11"/>
        <v/>
      </c>
      <c r="N30" s="44" t="str">
        <f t="shared" si="3"/>
        <v/>
      </c>
      <c r="O30" s="45" t="str">
        <f t="shared" si="4"/>
        <v/>
      </c>
      <c r="P30" s="46" t="str">
        <f t="shared" si="12"/>
        <v/>
      </c>
      <c r="Q30" s="47" t="str">
        <f t="shared" si="5"/>
        <v/>
      </c>
      <c r="S30" s="34"/>
      <c r="T30" s="57"/>
      <c r="U30" s="21"/>
      <c r="V30" s="76">
        <f>COUNTA(V20:V29)</f>
        <v>10</v>
      </c>
      <c r="W30" s="77"/>
      <c r="X30" s="78"/>
      <c r="Y30" s="78"/>
      <c r="Z30" s="78"/>
      <c r="AA30" s="78"/>
      <c r="AB30" s="79"/>
      <c r="AC30" s="78"/>
      <c r="AD30" s="17"/>
      <c r="AE30" s="79"/>
      <c r="AF30" s="79"/>
      <c r="AG30" s="80"/>
      <c r="AH30" s="81">
        <f>SUM(AH20:AH29)/V30</f>
        <v>1411.077600040016</v>
      </c>
      <c r="AI30" s="156">
        <f>SUM(AI20:AI29)/V30</f>
        <v>1429.5435924369747</v>
      </c>
      <c r="AJ30" s="83">
        <f t="shared" si="17"/>
        <v>18.465992396958654</v>
      </c>
      <c r="AK30" s="84"/>
      <c r="AL30" s="12"/>
    </row>
    <row r="31" spans="1:39" x14ac:dyDescent="0.4">
      <c r="A31" s="17">
        <f t="shared" si="9"/>
        <v>12</v>
      </c>
      <c r="B31" s="206"/>
      <c r="C31" s="207"/>
      <c r="D31" s="208" t="str">
        <f t="shared" si="19"/>
        <v/>
      </c>
      <c r="E31" s="209"/>
      <c r="F31" s="210"/>
      <c r="G31" s="211"/>
      <c r="H31" s="39" t="str">
        <f t="shared" si="1"/>
        <v/>
      </c>
      <c r="I31" s="40" t="str">
        <f t="shared" si="2"/>
        <v/>
      </c>
      <c r="J31" s="41"/>
      <c r="K31" s="42" t="str">
        <f t="shared" si="10"/>
        <v/>
      </c>
      <c r="L31" s="219"/>
      <c r="M31" s="43" t="str">
        <f t="shared" si="11"/>
        <v/>
      </c>
      <c r="N31" s="44" t="str">
        <f t="shared" si="3"/>
        <v/>
      </c>
      <c r="O31" s="45" t="str">
        <f t="shared" si="4"/>
        <v/>
      </c>
      <c r="P31" s="46" t="str">
        <f t="shared" si="12"/>
        <v/>
      </c>
      <c r="Q31" s="47" t="str">
        <f t="shared" si="5"/>
        <v/>
      </c>
      <c r="S31" s="34"/>
      <c r="T31" s="57"/>
      <c r="U31" s="21"/>
      <c r="V31" s="17"/>
      <c r="W31" s="85"/>
      <c r="X31" s="17"/>
      <c r="Y31" s="17"/>
      <c r="Z31" s="17"/>
      <c r="AA31" s="17"/>
      <c r="AB31" s="17"/>
      <c r="AC31" s="17"/>
      <c r="AD31" s="17"/>
      <c r="AE31" s="86"/>
      <c r="AF31" s="86"/>
      <c r="AG31" s="86"/>
      <c r="AH31" s="315" t="s">
        <v>3</v>
      </c>
      <c r="AI31" s="318" t="s">
        <v>4</v>
      </c>
      <c r="AJ31" s="87"/>
      <c r="AK31" s="313"/>
      <c r="AL31" s="12"/>
    </row>
    <row r="32" spans="1:39" x14ac:dyDescent="0.4">
      <c r="A32" s="17">
        <f t="shared" si="9"/>
        <v>13</v>
      </c>
      <c r="B32" s="206"/>
      <c r="C32" s="207"/>
      <c r="D32" s="208" t="str">
        <f t="shared" si="19"/>
        <v/>
      </c>
      <c r="E32" s="209"/>
      <c r="F32" s="210"/>
      <c r="G32" s="211"/>
      <c r="H32" s="39" t="str">
        <f t="shared" si="1"/>
        <v/>
      </c>
      <c r="I32" s="40" t="str">
        <f t="shared" si="2"/>
        <v/>
      </c>
      <c r="J32" s="41"/>
      <c r="K32" s="42" t="str">
        <f t="shared" si="10"/>
        <v/>
      </c>
      <c r="L32" s="219"/>
      <c r="M32" s="43" t="str">
        <f t="shared" si="11"/>
        <v/>
      </c>
      <c r="N32" s="44" t="str">
        <f t="shared" si="3"/>
        <v/>
      </c>
      <c r="O32" s="45" t="str">
        <f t="shared" si="4"/>
        <v/>
      </c>
      <c r="P32" s="46" t="str">
        <f t="shared" si="12"/>
        <v/>
      </c>
      <c r="Q32" s="47" t="str">
        <f t="shared" si="5"/>
        <v/>
      </c>
      <c r="S32" s="34"/>
      <c r="T32" s="57"/>
      <c r="U32" s="21"/>
      <c r="V32" s="17"/>
      <c r="W32" s="88" t="s">
        <v>40</v>
      </c>
      <c r="X32" s="17"/>
      <c r="Y32" s="17"/>
      <c r="Z32" s="17"/>
      <c r="AA32" s="17"/>
      <c r="AB32" s="17"/>
      <c r="AC32" s="17"/>
      <c r="AD32" s="17"/>
      <c r="AE32" s="86"/>
      <c r="AF32" s="86"/>
      <c r="AG32" s="86"/>
      <c r="AH32" s="316"/>
      <c r="AI32" s="319"/>
      <c r="AJ32" s="89" t="s">
        <v>6</v>
      </c>
      <c r="AK32" s="314"/>
      <c r="AL32" s="12"/>
    </row>
    <row r="33" spans="1:38" x14ac:dyDescent="0.4">
      <c r="A33" s="17">
        <f t="shared" si="9"/>
        <v>14</v>
      </c>
      <c r="B33" s="206"/>
      <c r="C33" s="207"/>
      <c r="D33" s="208" t="str">
        <f t="shared" si="19"/>
        <v/>
      </c>
      <c r="E33" s="209"/>
      <c r="F33" s="210"/>
      <c r="G33" s="211"/>
      <c r="H33" s="39" t="str">
        <f t="shared" si="1"/>
        <v/>
      </c>
      <c r="I33" s="40" t="str">
        <f t="shared" si="2"/>
        <v/>
      </c>
      <c r="J33" s="41"/>
      <c r="K33" s="42" t="str">
        <f t="shared" si="10"/>
        <v/>
      </c>
      <c r="L33" s="219"/>
      <c r="M33" s="43" t="str">
        <f t="shared" si="11"/>
        <v/>
      </c>
      <c r="N33" s="44" t="str">
        <f t="shared" si="3"/>
        <v/>
      </c>
      <c r="O33" s="45" t="str">
        <f t="shared" si="4"/>
        <v/>
      </c>
      <c r="P33" s="46" t="str">
        <f t="shared" si="12"/>
        <v/>
      </c>
      <c r="Q33" s="47" t="str">
        <f t="shared" si="5"/>
        <v/>
      </c>
      <c r="S33" s="34"/>
      <c r="T33" s="57"/>
      <c r="U33" s="21"/>
      <c r="V33" s="17"/>
      <c r="W33" s="88"/>
      <c r="X33" s="17"/>
      <c r="Y33" s="17"/>
      <c r="Z33" s="17"/>
      <c r="AA33" s="17"/>
      <c r="AB33" s="17"/>
      <c r="AC33" s="17"/>
      <c r="AD33" s="17"/>
      <c r="AE33" s="86"/>
      <c r="AF33" s="86"/>
      <c r="AG33" s="86"/>
      <c r="AH33" s="317"/>
      <c r="AI33" s="320"/>
      <c r="AJ33" s="89"/>
      <c r="AK33" s="314"/>
      <c r="AL33" s="12"/>
    </row>
    <row r="34" spans="1:38" ht="19.5" thickBot="1" x14ac:dyDescent="0.45">
      <c r="A34" s="17">
        <f t="shared" si="9"/>
        <v>15</v>
      </c>
      <c r="B34" s="206"/>
      <c r="C34" s="207"/>
      <c r="D34" s="208" t="str">
        <f t="shared" si="19"/>
        <v/>
      </c>
      <c r="E34" s="209"/>
      <c r="F34" s="210"/>
      <c r="G34" s="211"/>
      <c r="H34" s="39" t="str">
        <f t="shared" si="1"/>
        <v/>
      </c>
      <c r="I34" s="40" t="str">
        <f t="shared" si="2"/>
        <v/>
      </c>
      <c r="J34" s="41"/>
      <c r="K34" s="42" t="str">
        <f t="shared" si="10"/>
        <v/>
      </c>
      <c r="L34" s="219"/>
      <c r="M34" s="43" t="str">
        <f t="shared" si="11"/>
        <v/>
      </c>
      <c r="N34" s="44" t="str">
        <f t="shared" si="3"/>
        <v/>
      </c>
      <c r="O34" s="45" t="str">
        <f t="shared" si="4"/>
        <v/>
      </c>
      <c r="P34" s="46" t="str">
        <f t="shared" si="12"/>
        <v/>
      </c>
      <c r="Q34" s="47" t="str">
        <f t="shared" si="5"/>
        <v/>
      </c>
      <c r="S34" s="34"/>
      <c r="T34" s="57"/>
      <c r="U34" s="90"/>
      <c r="AH34" s="91">
        <f>AVERAGE(AH20:AH29)</f>
        <v>1411.077600040016</v>
      </c>
      <c r="AI34" s="92">
        <f>AVERAGE(AI20:AI29)</f>
        <v>1429.5435924369747</v>
      </c>
      <c r="AJ34" s="152">
        <f>AVERAGE(AJ20:AJ29)</f>
        <v>18.465992396958768</v>
      </c>
      <c r="AK34" s="314"/>
      <c r="AL34" s="12"/>
    </row>
    <row r="35" spans="1:38" x14ac:dyDescent="0.4">
      <c r="A35" s="17">
        <f t="shared" si="9"/>
        <v>16</v>
      </c>
      <c r="B35" s="206"/>
      <c r="C35" s="207"/>
      <c r="D35" s="208" t="str">
        <f t="shared" si="19"/>
        <v/>
      </c>
      <c r="E35" s="209"/>
      <c r="F35" s="210"/>
      <c r="G35" s="211"/>
      <c r="H35" s="39" t="str">
        <f t="shared" si="1"/>
        <v/>
      </c>
      <c r="I35" s="40" t="str">
        <f t="shared" si="2"/>
        <v/>
      </c>
      <c r="J35" s="41"/>
      <c r="K35" s="42" t="str">
        <f t="shared" si="10"/>
        <v/>
      </c>
      <c r="L35" s="219"/>
      <c r="M35" s="43" t="str">
        <f t="shared" si="11"/>
        <v/>
      </c>
      <c r="N35" s="44" t="str">
        <f t="shared" si="3"/>
        <v/>
      </c>
      <c r="O35" s="45" t="str">
        <f t="shared" si="4"/>
        <v/>
      </c>
      <c r="P35" s="46" t="str">
        <f t="shared" si="12"/>
        <v/>
      </c>
      <c r="Q35" s="47" t="str">
        <f t="shared" si="5"/>
        <v/>
      </c>
      <c r="R35" s="34"/>
      <c r="S35" s="34"/>
      <c r="T35" s="57"/>
      <c r="U35" s="90"/>
      <c r="AH35" s="94"/>
      <c r="AI35" s="94"/>
      <c r="AJ35" s="34"/>
      <c r="AK35" s="34"/>
      <c r="AL35" s="12"/>
    </row>
    <row r="36" spans="1:38" x14ac:dyDescent="0.4">
      <c r="A36" s="17">
        <f t="shared" si="9"/>
        <v>17</v>
      </c>
      <c r="B36" s="206"/>
      <c r="C36" s="207"/>
      <c r="D36" s="208" t="str">
        <f t="shared" si="19"/>
        <v/>
      </c>
      <c r="E36" s="209"/>
      <c r="F36" s="210"/>
      <c r="G36" s="211"/>
      <c r="H36" s="39" t="str">
        <f t="shared" si="1"/>
        <v/>
      </c>
      <c r="I36" s="40" t="str">
        <f t="shared" si="2"/>
        <v/>
      </c>
      <c r="J36" s="41"/>
      <c r="K36" s="42" t="str">
        <f t="shared" si="10"/>
        <v/>
      </c>
      <c r="L36" s="219"/>
      <c r="M36" s="43" t="str">
        <f t="shared" si="11"/>
        <v/>
      </c>
      <c r="N36" s="44" t="str">
        <f t="shared" si="3"/>
        <v/>
      </c>
      <c r="O36" s="45" t="str">
        <f t="shared" si="4"/>
        <v/>
      </c>
      <c r="P36" s="46" t="str">
        <f t="shared" si="12"/>
        <v/>
      </c>
      <c r="Q36" s="47" t="str">
        <f t="shared" si="5"/>
        <v/>
      </c>
      <c r="R36" s="34"/>
      <c r="S36" s="34"/>
      <c r="T36" s="57"/>
      <c r="U36" s="90"/>
      <c r="AL36" s="12"/>
    </row>
    <row r="37" spans="1:38" x14ac:dyDescent="0.4">
      <c r="A37" s="17">
        <f t="shared" si="9"/>
        <v>18</v>
      </c>
      <c r="B37" s="206"/>
      <c r="C37" s="207"/>
      <c r="D37" s="208" t="str">
        <f t="shared" si="19"/>
        <v/>
      </c>
      <c r="E37" s="209"/>
      <c r="F37" s="210"/>
      <c r="G37" s="211"/>
      <c r="H37" s="39" t="str">
        <f t="shared" si="1"/>
        <v/>
      </c>
      <c r="I37" s="40" t="str">
        <f t="shared" si="2"/>
        <v/>
      </c>
      <c r="J37" s="41"/>
      <c r="K37" s="42" t="str">
        <f t="shared" si="10"/>
        <v/>
      </c>
      <c r="L37" s="219"/>
      <c r="M37" s="43" t="str">
        <f t="shared" si="11"/>
        <v/>
      </c>
      <c r="N37" s="44" t="str">
        <f t="shared" si="3"/>
        <v/>
      </c>
      <c r="O37" s="45" t="str">
        <f t="shared" si="4"/>
        <v/>
      </c>
      <c r="P37" s="46" t="str">
        <f t="shared" si="12"/>
        <v/>
      </c>
      <c r="Q37" s="47" t="str">
        <f t="shared" si="5"/>
        <v/>
      </c>
      <c r="R37" s="34"/>
      <c r="S37" s="34"/>
      <c r="T37" s="57"/>
      <c r="U37" s="90"/>
      <c r="AL37" s="12"/>
    </row>
    <row r="38" spans="1:38" x14ac:dyDescent="0.4">
      <c r="A38" s="17">
        <f t="shared" si="9"/>
        <v>19</v>
      </c>
      <c r="B38" s="206"/>
      <c r="C38" s="207"/>
      <c r="D38" s="208" t="str">
        <f t="shared" si="19"/>
        <v/>
      </c>
      <c r="E38" s="209"/>
      <c r="F38" s="210"/>
      <c r="G38" s="211"/>
      <c r="H38" s="39" t="str">
        <f t="shared" si="1"/>
        <v/>
      </c>
      <c r="I38" s="40" t="str">
        <f t="shared" si="2"/>
        <v/>
      </c>
      <c r="J38" s="41"/>
      <c r="K38" s="42" t="str">
        <f t="shared" si="10"/>
        <v/>
      </c>
      <c r="L38" s="219"/>
      <c r="M38" s="43" t="str">
        <f t="shared" si="11"/>
        <v/>
      </c>
      <c r="N38" s="44" t="str">
        <f t="shared" si="3"/>
        <v/>
      </c>
      <c r="O38" s="45" t="str">
        <f t="shared" si="4"/>
        <v/>
      </c>
      <c r="P38" s="46" t="str">
        <f t="shared" si="12"/>
        <v/>
      </c>
      <c r="Q38" s="47" t="str">
        <f t="shared" si="5"/>
        <v/>
      </c>
      <c r="R38" s="34"/>
      <c r="S38" s="34"/>
      <c r="T38" s="57"/>
      <c r="U38" s="90"/>
      <c r="AL38" s="12"/>
    </row>
    <row r="39" spans="1:38" x14ac:dyDescent="0.4">
      <c r="A39" s="17">
        <f t="shared" si="9"/>
        <v>20</v>
      </c>
      <c r="B39" s="206"/>
      <c r="C39" s="207"/>
      <c r="D39" s="208" t="str">
        <f t="shared" si="19"/>
        <v/>
      </c>
      <c r="E39" s="209"/>
      <c r="F39" s="210"/>
      <c r="G39" s="211"/>
      <c r="H39" s="39" t="str">
        <f t="shared" si="1"/>
        <v/>
      </c>
      <c r="I39" s="40" t="str">
        <f t="shared" si="2"/>
        <v/>
      </c>
      <c r="J39" s="41"/>
      <c r="K39" s="42" t="str">
        <f t="shared" si="10"/>
        <v/>
      </c>
      <c r="L39" s="219"/>
      <c r="M39" s="43" t="str">
        <f t="shared" si="11"/>
        <v/>
      </c>
      <c r="N39" s="44" t="str">
        <f t="shared" si="3"/>
        <v/>
      </c>
      <c r="O39" s="45" t="str">
        <f t="shared" si="4"/>
        <v/>
      </c>
      <c r="P39" s="46" t="str">
        <f t="shared" si="12"/>
        <v/>
      </c>
      <c r="Q39" s="47" t="str">
        <f t="shared" si="5"/>
        <v/>
      </c>
      <c r="R39" s="34"/>
      <c r="S39" s="34"/>
      <c r="T39" s="57"/>
      <c r="U39" s="90"/>
      <c r="AL39" s="12"/>
    </row>
    <row r="40" spans="1:38" x14ac:dyDescent="0.4">
      <c r="A40" s="17">
        <f t="shared" si="9"/>
        <v>21</v>
      </c>
      <c r="B40" s="206"/>
      <c r="C40" s="207"/>
      <c r="D40" s="208" t="str">
        <f t="shared" si="19"/>
        <v/>
      </c>
      <c r="E40" s="209"/>
      <c r="F40" s="210"/>
      <c r="G40" s="211"/>
      <c r="H40" s="39" t="str">
        <f t="shared" si="1"/>
        <v/>
      </c>
      <c r="I40" s="40" t="str">
        <f t="shared" si="2"/>
        <v/>
      </c>
      <c r="J40" s="41"/>
      <c r="K40" s="42" t="str">
        <f t="shared" si="10"/>
        <v/>
      </c>
      <c r="L40" s="219"/>
      <c r="M40" s="43" t="str">
        <f t="shared" si="11"/>
        <v/>
      </c>
      <c r="N40" s="44" t="str">
        <f t="shared" si="3"/>
        <v/>
      </c>
      <c r="O40" s="45" t="str">
        <f t="shared" si="4"/>
        <v/>
      </c>
      <c r="P40" s="46" t="str">
        <f t="shared" si="12"/>
        <v/>
      </c>
      <c r="Q40" s="47" t="str">
        <f t="shared" si="5"/>
        <v/>
      </c>
      <c r="R40" s="34"/>
      <c r="S40" s="34"/>
      <c r="T40" s="57"/>
      <c r="U40" s="90"/>
      <c r="AL40" s="12"/>
    </row>
    <row r="41" spans="1:38" x14ac:dyDescent="0.4">
      <c r="A41" s="17">
        <f t="shared" si="9"/>
        <v>22</v>
      </c>
      <c r="B41" s="206"/>
      <c r="C41" s="207"/>
      <c r="D41" s="208" t="str">
        <f t="shared" si="19"/>
        <v/>
      </c>
      <c r="E41" s="209"/>
      <c r="F41" s="210"/>
      <c r="G41" s="211"/>
      <c r="H41" s="39" t="str">
        <f t="shared" si="1"/>
        <v/>
      </c>
      <c r="I41" s="40" t="str">
        <f t="shared" si="2"/>
        <v/>
      </c>
      <c r="J41" s="41"/>
      <c r="K41" s="42" t="str">
        <f t="shared" si="10"/>
        <v/>
      </c>
      <c r="L41" s="219"/>
      <c r="M41" s="43" t="str">
        <f t="shared" si="11"/>
        <v/>
      </c>
      <c r="N41" s="44" t="str">
        <f t="shared" si="3"/>
        <v/>
      </c>
      <c r="O41" s="45" t="str">
        <f t="shared" si="4"/>
        <v/>
      </c>
      <c r="P41" s="46" t="str">
        <f t="shared" si="12"/>
        <v/>
      </c>
      <c r="Q41" s="47" t="str">
        <f t="shared" si="5"/>
        <v/>
      </c>
      <c r="S41" s="34"/>
      <c r="T41" s="57"/>
      <c r="U41" s="21"/>
      <c r="V41" s="17"/>
      <c r="W41" s="88" t="s">
        <v>40</v>
      </c>
      <c r="X41" s="17"/>
      <c r="Y41" s="17"/>
      <c r="Z41" s="17"/>
      <c r="AA41" s="17"/>
      <c r="AB41" s="17"/>
      <c r="AC41" s="17"/>
      <c r="AD41" s="17"/>
      <c r="AE41" s="86"/>
      <c r="AF41" s="86"/>
      <c r="AG41" s="86"/>
      <c r="AJ41" s="89" t="s">
        <v>6</v>
      </c>
      <c r="AL41" s="12"/>
    </row>
    <row r="42" spans="1:38" x14ac:dyDescent="0.4">
      <c r="A42" s="17">
        <f t="shared" si="9"/>
        <v>23</v>
      </c>
      <c r="B42" s="206"/>
      <c r="C42" s="207"/>
      <c r="D42" s="208" t="str">
        <f t="shared" si="19"/>
        <v/>
      </c>
      <c r="E42" s="209"/>
      <c r="F42" s="210"/>
      <c r="G42" s="211"/>
      <c r="H42" s="39" t="str">
        <f t="shared" si="1"/>
        <v/>
      </c>
      <c r="I42" s="40" t="str">
        <f t="shared" si="2"/>
        <v/>
      </c>
      <c r="J42" s="41"/>
      <c r="K42" s="42" t="str">
        <f t="shared" si="10"/>
        <v/>
      </c>
      <c r="L42" s="219"/>
      <c r="M42" s="43" t="str">
        <f t="shared" si="11"/>
        <v/>
      </c>
      <c r="N42" s="44" t="str">
        <f t="shared" si="3"/>
        <v/>
      </c>
      <c r="O42" s="45" t="str">
        <f t="shared" si="4"/>
        <v/>
      </c>
      <c r="P42" s="46" t="str">
        <f t="shared" si="12"/>
        <v/>
      </c>
      <c r="Q42" s="47" t="str">
        <f t="shared" si="5"/>
        <v/>
      </c>
      <c r="R42" s="34"/>
      <c r="S42" s="34"/>
      <c r="T42" s="57"/>
      <c r="U42" s="90"/>
      <c r="AL42" s="12"/>
    </row>
    <row r="43" spans="1:38" x14ac:dyDescent="0.4">
      <c r="A43" s="17">
        <f t="shared" si="9"/>
        <v>24</v>
      </c>
      <c r="B43" s="206"/>
      <c r="C43" s="207"/>
      <c r="D43" s="208" t="str">
        <f t="shared" si="19"/>
        <v/>
      </c>
      <c r="E43" s="209"/>
      <c r="F43" s="210"/>
      <c r="G43" s="211"/>
      <c r="H43" s="39" t="str">
        <f t="shared" si="1"/>
        <v/>
      </c>
      <c r="I43" s="40" t="str">
        <f t="shared" si="2"/>
        <v/>
      </c>
      <c r="J43" s="41"/>
      <c r="K43" s="42" t="str">
        <f t="shared" si="10"/>
        <v/>
      </c>
      <c r="L43" s="219"/>
      <c r="M43" s="43" t="str">
        <f t="shared" si="11"/>
        <v/>
      </c>
      <c r="N43" s="44" t="str">
        <f t="shared" si="3"/>
        <v/>
      </c>
      <c r="O43" s="45" t="str">
        <f t="shared" si="4"/>
        <v/>
      </c>
      <c r="P43" s="46" t="str">
        <f t="shared" si="12"/>
        <v/>
      </c>
      <c r="Q43" s="47" t="str">
        <f t="shared" si="5"/>
        <v/>
      </c>
      <c r="R43" s="34"/>
      <c r="S43" s="34"/>
      <c r="T43" s="57"/>
      <c r="U43" s="90"/>
      <c r="AL43" s="12"/>
    </row>
    <row r="44" spans="1:38" x14ac:dyDescent="0.4">
      <c r="A44" s="17">
        <f t="shared" si="9"/>
        <v>25</v>
      </c>
      <c r="B44" s="206"/>
      <c r="C44" s="207"/>
      <c r="D44" s="208" t="str">
        <f t="shared" si="19"/>
        <v/>
      </c>
      <c r="E44" s="209"/>
      <c r="F44" s="210"/>
      <c r="G44" s="211"/>
      <c r="H44" s="39" t="str">
        <f t="shared" si="1"/>
        <v/>
      </c>
      <c r="I44" s="40" t="str">
        <f t="shared" si="2"/>
        <v/>
      </c>
      <c r="J44" s="41"/>
      <c r="K44" s="42" t="str">
        <f t="shared" si="10"/>
        <v/>
      </c>
      <c r="L44" s="219"/>
      <c r="M44" s="43" t="str">
        <f t="shared" si="11"/>
        <v/>
      </c>
      <c r="N44" s="44" t="str">
        <f t="shared" si="3"/>
        <v/>
      </c>
      <c r="O44" s="45" t="str">
        <f t="shared" si="4"/>
        <v/>
      </c>
      <c r="P44" s="46" t="str">
        <f t="shared" si="12"/>
        <v/>
      </c>
      <c r="Q44" s="47" t="str">
        <f t="shared" si="5"/>
        <v/>
      </c>
      <c r="R44" s="34"/>
      <c r="S44" s="34"/>
      <c r="T44" s="57"/>
      <c r="U44" s="90"/>
      <c r="AL44" s="12"/>
    </row>
    <row r="45" spans="1:38" x14ac:dyDescent="0.4">
      <c r="A45" s="17">
        <f t="shared" si="9"/>
        <v>26</v>
      </c>
      <c r="B45" s="206"/>
      <c r="C45" s="207"/>
      <c r="D45" s="208" t="str">
        <f t="shared" si="19"/>
        <v/>
      </c>
      <c r="E45" s="209"/>
      <c r="F45" s="210"/>
      <c r="G45" s="211"/>
      <c r="H45" s="39" t="str">
        <f t="shared" si="1"/>
        <v/>
      </c>
      <c r="I45" s="40" t="str">
        <f t="shared" si="2"/>
        <v/>
      </c>
      <c r="J45" s="41"/>
      <c r="K45" s="42" t="str">
        <f t="shared" si="10"/>
        <v/>
      </c>
      <c r="L45" s="219"/>
      <c r="M45" s="43" t="str">
        <f t="shared" si="11"/>
        <v/>
      </c>
      <c r="N45" s="44" t="str">
        <f t="shared" si="3"/>
        <v/>
      </c>
      <c r="O45" s="45" t="str">
        <f t="shared" si="4"/>
        <v/>
      </c>
      <c r="P45" s="46" t="str">
        <f t="shared" si="12"/>
        <v/>
      </c>
      <c r="Q45" s="47" t="str">
        <f t="shared" si="5"/>
        <v/>
      </c>
      <c r="R45" s="34"/>
      <c r="S45" s="34"/>
      <c r="T45" s="57"/>
      <c r="U45" s="90"/>
      <c r="AL45" s="12"/>
    </row>
    <row r="46" spans="1:38" x14ac:dyDescent="0.4">
      <c r="A46" s="17">
        <f t="shared" si="9"/>
        <v>27</v>
      </c>
      <c r="B46" s="206"/>
      <c r="C46" s="207"/>
      <c r="D46" s="208" t="str">
        <f t="shared" si="19"/>
        <v/>
      </c>
      <c r="E46" s="209"/>
      <c r="F46" s="210"/>
      <c r="G46" s="211"/>
      <c r="H46" s="39" t="str">
        <f t="shared" si="1"/>
        <v/>
      </c>
      <c r="I46" s="40" t="str">
        <f t="shared" si="2"/>
        <v/>
      </c>
      <c r="J46" s="41"/>
      <c r="K46" s="42" t="str">
        <f t="shared" si="10"/>
        <v/>
      </c>
      <c r="L46" s="219"/>
      <c r="M46" s="43" t="str">
        <f t="shared" si="11"/>
        <v/>
      </c>
      <c r="N46" s="44" t="str">
        <f t="shared" si="3"/>
        <v/>
      </c>
      <c r="O46" s="45" t="str">
        <f t="shared" si="4"/>
        <v/>
      </c>
      <c r="P46" s="46" t="str">
        <f t="shared" si="12"/>
        <v/>
      </c>
      <c r="Q46" s="47" t="str">
        <f t="shared" si="5"/>
        <v/>
      </c>
      <c r="R46" s="34"/>
      <c r="S46" s="34"/>
      <c r="T46" s="57"/>
      <c r="U46" s="90"/>
      <c r="AL46" s="12"/>
    </row>
    <row r="47" spans="1:38" ht="19.5" thickBot="1" x14ac:dyDescent="0.45">
      <c r="A47" s="17">
        <f t="shared" si="9"/>
        <v>28</v>
      </c>
      <c r="B47" s="206"/>
      <c r="C47" s="207"/>
      <c r="D47" s="208" t="str">
        <f t="shared" si="19"/>
        <v/>
      </c>
      <c r="E47" s="209"/>
      <c r="F47" s="210"/>
      <c r="G47" s="211"/>
      <c r="H47" s="39" t="str">
        <f t="shared" si="1"/>
        <v/>
      </c>
      <c r="I47" s="40" t="str">
        <f t="shared" si="2"/>
        <v/>
      </c>
      <c r="J47" s="41"/>
      <c r="K47" s="42" t="str">
        <f t="shared" si="10"/>
        <v/>
      </c>
      <c r="L47" s="219"/>
      <c r="M47" s="43" t="str">
        <f t="shared" si="11"/>
        <v/>
      </c>
      <c r="N47" s="44" t="str">
        <f t="shared" si="3"/>
        <v/>
      </c>
      <c r="O47" s="45" t="str">
        <f t="shared" si="4"/>
        <v/>
      </c>
      <c r="P47" s="46" t="str">
        <f t="shared" si="12"/>
        <v/>
      </c>
      <c r="Q47" s="47" t="str">
        <f t="shared" si="5"/>
        <v/>
      </c>
      <c r="R47" s="34"/>
      <c r="S47" s="34"/>
      <c r="T47" s="57"/>
      <c r="U47" s="104"/>
      <c r="V47" s="105"/>
      <c r="W47" s="105"/>
      <c r="X47" s="105"/>
      <c r="Y47" s="105"/>
      <c r="Z47" s="105"/>
      <c r="AA47" s="105"/>
      <c r="AB47" s="105"/>
      <c r="AC47" s="105"/>
      <c r="AD47" s="105"/>
      <c r="AE47" s="105"/>
      <c r="AF47" s="105"/>
      <c r="AG47" s="105"/>
      <c r="AH47" s="105"/>
      <c r="AI47" s="105"/>
      <c r="AJ47" s="105"/>
      <c r="AK47" s="105"/>
      <c r="AL47" s="106"/>
    </row>
    <row r="48" spans="1:38" x14ac:dyDescent="0.4">
      <c r="A48" s="17">
        <f t="shared" si="9"/>
        <v>29</v>
      </c>
      <c r="B48" s="206"/>
      <c r="C48" s="207"/>
      <c r="D48" s="208" t="str">
        <f t="shared" si="19"/>
        <v/>
      </c>
      <c r="E48" s="209"/>
      <c r="F48" s="210"/>
      <c r="G48" s="211"/>
      <c r="H48" s="39" t="str">
        <f t="shared" si="1"/>
        <v/>
      </c>
      <c r="I48" s="40" t="str">
        <f t="shared" si="2"/>
        <v/>
      </c>
      <c r="J48" s="41"/>
      <c r="K48" s="42" t="str">
        <f t="shared" si="10"/>
        <v/>
      </c>
      <c r="L48" s="219"/>
      <c r="M48" s="43" t="str">
        <f t="shared" si="11"/>
        <v/>
      </c>
      <c r="N48" s="44" t="str">
        <f t="shared" si="3"/>
        <v/>
      </c>
      <c r="O48" s="45" t="str">
        <f t="shared" si="4"/>
        <v/>
      </c>
      <c r="P48" s="46" t="str">
        <f t="shared" si="12"/>
        <v/>
      </c>
      <c r="Q48" s="47" t="str">
        <f t="shared" si="5"/>
        <v/>
      </c>
      <c r="R48" s="34"/>
      <c r="S48" s="34"/>
      <c r="T48" s="57"/>
    </row>
    <row r="49" spans="1:20" x14ac:dyDescent="0.4">
      <c r="A49" s="17">
        <f t="shared" si="9"/>
        <v>30</v>
      </c>
      <c r="B49" s="206"/>
      <c r="C49" s="207"/>
      <c r="D49" s="208" t="str">
        <f t="shared" si="19"/>
        <v/>
      </c>
      <c r="E49" s="209"/>
      <c r="F49" s="210"/>
      <c r="G49" s="211"/>
      <c r="H49" s="39" t="str">
        <f t="shared" si="1"/>
        <v/>
      </c>
      <c r="I49" s="40" t="str">
        <f t="shared" si="2"/>
        <v/>
      </c>
      <c r="J49" s="41"/>
      <c r="K49" s="42" t="str">
        <f t="shared" si="10"/>
        <v/>
      </c>
      <c r="L49" s="219"/>
      <c r="M49" s="43" t="str">
        <f t="shared" si="11"/>
        <v/>
      </c>
      <c r="N49" s="44" t="str">
        <f t="shared" si="3"/>
        <v/>
      </c>
      <c r="O49" s="45" t="str">
        <f t="shared" si="4"/>
        <v/>
      </c>
      <c r="P49" s="46" t="str">
        <f t="shared" si="12"/>
        <v/>
      </c>
      <c r="Q49" s="47" t="str">
        <f t="shared" si="5"/>
        <v/>
      </c>
      <c r="R49" s="34"/>
      <c r="S49" s="34"/>
      <c r="T49" s="57"/>
    </row>
    <row r="50" spans="1:20" x14ac:dyDescent="0.4">
      <c r="A50" s="17">
        <f t="shared" si="9"/>
        <v>31</v>
      </c>
      <c r="B50" s="206"/>
      <c r="C50" s="207"/>
      <c r="D50" s="208" t="str">
        <f t="shared" si="19"/>
        <v/>
      </c>
      <c r="E50" s="209"/>
      <c r="F50" s="210"/>
      <c r="G50" s="211"/>
      <c r="H50" s="39" t="str">
        <f t="shared" si="1"/>
        <v/>
      </c>
      <c r="I50" s="40" t="str">
        <f t="shared" si="2"/>
        <v/>
      </c>
      <c r="J50" s="41"/>
      <c r="K50" s="42" t="str">
        <f t="shared" si="10"/>
        <v/>
      </c>
      <c r="L50" s="219"/>
      <c r="M50" s="43" t="str">
        <f t="shared" si="11"/>
        <v/>
      </c>
      <c r="N50" s="44" t="str">
        <f t="shared" si="3"/>
        <v/>
      </c>
      <c r="O50" s="45" t="str">
        <f t="shared" si="4"/>
        <v/>
      </c>
      <c r="P50" s="46" t="str">
        <f t="shared" si="12"/>
        <v/>
      </c>
      <c r="Q50" s="47" t="str">
        <f t="shared" si="5"/>
        <v/>
      </c>
      <c r="R50" s="34"/>
      <c r="S50" s="34"/>
      <c r="T50" s="57"/>
    </row>
    <row r="51" spans="1:20" x14ac:dyDescent="0.4">
      <c r="A51" s="17">
        <f t="shared" si="9"/>
        <v>32</v>
      </c>
      <c r="B51" s="206"/>
      <c r="C51" s="207"/>
      <c r="D51" s="208" t="str">
        <f t="shared" si="19"/>
        <v/>
      </c>
      <c r="E51" s="209"/>
      <c r="F51" s="210"/>
      <c r="G51" s="211"/>
      <c r="H51" s="39" t="str">
        <f t="shared" si="1"/>
        <v/>
      </c>
      <c r="I51" s="40" t="str">
        <f t="shared" si="2"/>
        <v/>
      </c>
      <c r="J51" s="41"/>
      <c r="K51" s="42" t="str">
        <f t="shared" si="10"/>
        <v/>
      </c>
      <c r="L51" s="219"/>
      <c r="M51" s="43" t="str">
        <f t="shared" si="11"/>
        <v/>
      </c>
      <c r="N51" s="44" t="str">
        <f t="shared" si="3"/>
        <v/>
      </c>
      <c r="O51" s="45" t="str">
        <f t="shared" si="4"/>
        <v/>
      </c>
      <c r="P51" s="46" t="str">
        <f t="shared" si="12"/>
        <v/>
      </c>
      <c r="Q51" s="47" t="str">
        <f t="shared" si="5"/>
        <v/>
      </c>
      <c r="R51" s="34"/>
      <c r="S51" s="34"/>
      <c r="T51" s="57"/>
    </row>
    <row r="52" spans="1:20" x14ac:dyDescent="0.4">
      <c r="A52" s="17">
        <f t="shared" si="9"/>
        <v>33</v>
      </c>
      <c r="B52" s="206"/>
      <c r="C52" s="207"/>
      <c r="D52" s="208" t="str">
        <f t="shared" si="19"/>
        <v/>
      </c>
      <c r="E52" s="209"/>
      <c r="F52" s="210"/>
      <c r="G52" s="211"/>
      <c r="H52" s="39" t="str">
        <f t="shared" si="1"/>
        <v/>
      </c>
      <c r="I52" s="40" t="str">
        <f t="shared" si="2"/>
        <v/>
      </c>
      <c r="J52" s="41"/>
      <c r="K52" s="42" t="str">
        <f t="shared" si="10"/>
        <v/>
      </c>
      <c r="L52" s="219"/>
      <c r="M52" s="43" t="str">
        <f t="shared" si="11"/>
        <v/>
      </c>
      <c r="N52" s="44" t="str">
        <f t="shared" si="3"/>
        <v/>
      </c>
      <c r="O52" s="45" t="str">
        <f t="shared" si="4"/>
        <v/>
      </c>
      <c r="P52" s="46" t="str">
        <f t="shared" si="12"/>
        <v/>
      </c>
      <c r="Q52" s="47" t="str">
        <f t="shared" si="5"/>
        <v/>
      </c>
      <c r="R52" s="34"/>
      <c r="S52" s="34"/>
      <c r="T52" s="57"/>
    </row>
    <row r="53" spans="1:20" x14ac:dyDescent="0.4">
      <c r="A53" s="17">
        <f t="shared" si="9"/>
        <v>34</v>
      </c>
      <c r="B53" s="206"/>
      <c r="C53" s="207"/>
      <c r="D53" s="208" t="str">
        <f t="shared" si="19"/>
        <v/>
      </c>
      <c r="E53" s="209"/>
      <c r="F53" s="210"/>
      <c r="G53" s="211"/>
      <c r="H53" s="39" t="str">
        <f t="shared" si="1"/>
        <v/>
      </c>
      <c r="I53" s="40" t="str">
        <f t="shared" si="2"/>
        <v/>
      </c>
      <c r="J53" s="41"/>
      <c r="K53" s="42" t="str">
        <f t="shared" si="10"/>
        <v/>
      </c>
      <c r="L53" s="219"/>
      <c r="M53" s="43" t="str">
        <f t="shared" si="11"/>
        <v/>
      </c>
      <c r="N53" s="44" t="str">
        <f t="shared" si="3"/>
        <v/>
      </c>
      <c r="O53" s="45" t="str">
        <f t="shared" si="4"/>
        <v/>
      </c>
      <c r="P53" s="46" t="str">
        <f t="shared" si="12"/>
        <v/>
      </c>
      <c r="Q53" s="47" t="str">
        <f t="shared" si="5"/>
        <v/>
      </c>
      <c r="R53" s="34"/>
      <c r="S53" s="34"/>
      <c r="T53" s="57"/>
    </row>
    <row r="54" spans="1:20" x14ac:dyDescent="0.4">
      <c r="A54" s="17">
        <f t="shared" si="9"/>
        <v>35</v>
      </c>
      <c r="B54" s="206"/>
      <c r="C54" s="207"/>
      <c r="D54" s="208" t="str">
        <f t="shared" si="19"/>
        <v/>
      </c>
      <c r="E54" s="209"/>
      <c r="F54" s="210"/>
      <c r="G54" s="211"/>
      <c r="H54" s="39" t="str">
        <f t="shared" si="1"/>
        <v/>
      </c>
      <c r="I54" s="40" t="str">
        <f t="shared" si="2"/>
        <v/>
      </c>
      <c r="J54" s="41"/>
      <c r="K54" s="42" t="str">
        <f t="shared" si="10"/>
        <v/>
      </c>
      <c r="L54" s="219"/>
      <c r="M54" s="43" t="str">
        <f t="shared" si="11"/>
        <v/>
      </c>
      <c r="N54" s="44" t="str">
        <f t="shared" si="3"/>
        <v/>
      </c>
      <c r="O54" s="45" t="str">
        <f t="shared" si="4"/>
        <v/>
      </c>
      <c r="P54" s="46" t="str">
        <f t="shared" si="12"/>
        <v/>
      </c>
      <c r="Q54" s="47" t="str">
        <f t="shared" si="5"/>
        <v/>
      </c>
      <c r="R54" s="34"/>
      <c r="S54" s="34"/>
      <c r="T54" s="57"/>
    </row>
    <row r="55" spans="1:20" x14ac:dyDescent="0.4">
      <c r="A55" s="17">
        <f t="shared" si="9"/>
        <v>36</v>
      </c>
      <c r="B55" s="206"/>
      <c r="C55" s="207"/>
      <c r="D55" s="208" t="str">
        <f t="shared" si="19"/>
        <v/>
      </c>
      <c r="E55" s="209"/>
      <c r="F55" s="210"/>
      <c r="G55" s="211"/>
      <c r="H55" s="39" t="str">
        <f t="shared" si="1"/>
        <v/>
      </c>
      <c r="I55" s="40" t="str">
        <f t="shared" si="2"/>
        <v/>
      </c>
      <c r="J55" s="41"/>
      <c r="K55" s="42" t="str">
        <f t="shared" si="10"/>
        <v/>
      </c>
      <c r="L55" s="219"/>
      <c r="M55" s="43" t="str">
        <f t="shared" si="11"/>
        <v/>
      </c>
      <c r="N55" s="44" t="str">
        <f t="shared" si="3"/>
        <v/>
      </c>
      <c r="O55" s="45" t="str">
        <f t="shared" si="4"/>
        <v/>
      </c>
      <c r="P55" s="46" t="str">
        <f t="shared" si="12"/>
        <v/>
      </c>
      <c r="Q55" s="47" t="str">
        <f t="shared" si="5"/>
        <v/>
      </c>
      <c r="R55" s="34"/>
      <c r="S55" s="34"/>
      <c r="T55" s="57"/>
    </row>
    <row r="56" spans="1:20" x14ac:dyDescent="0.4">
      <c r="A56" s="17">
        <f t="shared" si="9"/>
        <v>37</v>
      </c>
      <c r="B56" s="206"/>
      <c r="C56" s="207"/>
      <c r="D56" s="208" t="str">
        <f t="shared" si="19"/>
        <v/>
      </c>
      <c r="E56" s="209"/>
      <c r="F56" s="210"/>
      <c r="G56" s="211"/>
      <c r="H56" s="39" t="str">
        <f t="shared" si="1"/>
        <v/>
      </c>
      <c r="I56" s="40" t="str">
        <f t="shared" si="2"/>
        <v/>
      </c>
      <c r="J56" s="41"/>
      <c r="K56" s="42" t="str">
        <f t="shared" si="10"/>
        <v/>
      </c>
      <c r="L56" s="219"/>
      <c r="M56" s="43" t="str">
        <f t="shared" si="11"/>
        <v/>
      </c>
      <c r="N56" s="44" t="str">
        <f t="shared" si="3"/>
        <v/>
      </c>
      <c r="O56" s="45" t="str">
        <f t="shared" si="4"/>
        <v/>
      </c>
      <c r="P56" s="46" t="str">
        <f t="shared" si="12"/>
        <v/>
      </c>
      <c r="Q56" s="47" t="str">
        <f t="shared" si="5"/>
        <v/>
      </c>
      <c r="R56" s="34"/>
      <c r="S56" s="34"/>
      <c r="T56" s="57"/>
    </row>
    <row r="57" spans="1:20" x14ac:dyDescent="0.4">
      <c r="A57" s="17">
        <f t="shared" si="9"/>
        <v>38</v>
      </c>
      <c r="B57" s="206"/>
      <c r="C57" s="207"/>
      <c r="D57" s="208" t="str">
        <f t="shared" si="19"/>
        <v/>
      </c>
      <c r="E57" s="209"/>
      <c r="F57" s="210"/>
      <c r="G57" s="211"/>
      <c r="H57" s="39" t="str">
        <f t="shared" si="1"/>
        <v/>
      </c>
      <c r="I57" s="40" t="str">
        <f t="shared" si="2"/>
        <v/>
      </c>
      <c r="J57" s="41"/>
      <c r="K57" s="42" t="str">
        <f t="shared" si="10"/>
        <v/>
      </c>
      <c r="L57" s="219"/>
      <c r="M57" s="43" t="str">
        <f t="shared" si="11"/>
        <v/>
      </c>
      <c r="N57" s="44" t="str">
        <f t="shared" si="3"/>
        <v/>
      </c>
      <c r="O57" s="45" t="str">
        <f t="shared" si="4"/>
        <v/>
      </c>
      <c r="P57" s="46" t="str">
        <f t="shared" si="12"/>
        <v/>
      </c>
      <c r="Q57" s="47" t="str">
        <f t="shared" si="5"/>
        <v/>
      </c>
      <c r="R57" s="34"/>
      <c r="S57" s="34"/>
      <c r="T57" s="57"/>
    </row>
    <row r="58" spans="1:20" x14ac:dyDescent="0.4">
      <c r="A58" s="17">
        <f t="shared" si="9"/>
        <v>39</v>
      </c>
      <c r="B58" s="206"/>
      <c r="C58" s="207"/>
      <c r="D58" s="208" t="str">
        <f t="shared" si="19"/>
        <v/>
      </c>
      <c r="E58" s="209"/>
      <c r="F58" s="210"/>
      <c r="G58" s="211"/>
      <c r="H58" s="39" t="str">
        <f t="shared" si="1"/>
        <v/>
      </c>
      <c r="I58" s="40" t="str">
        <f t="shared" si="2"/>
        <v/>
      </c>
      <c r="J58" s="41"/>
      <c r="K58" s="42" t="str">
        <f t="shared" si="10"/>
        <v/>
      </c>
      <c r="L58" s="219"/>
      <c r="M58" s="43" t="str">
        <f t="shared" si="11"/>
        <v/>
      </c>
      <c r="N58" s="44" t="str">
        <f t="shared" si="3"/>
        <v/>
      </c>
      <c r="O58" s="45" t="str">
        <f t="shared" si="4"/>
        <v/>
      </c>
      <c r="P58" s="46" t="str">
        <f t="shared" si="12"/>
        <v/>
      </c>
      <c r="Q58" s="47" t="str">
        <f t="shared" si="5"/>
        <v/>
      </c>
      <c r="R58" s="34"/>
      <c r="S58" s="34"/>
      <c r="T58" s="57"/>
    </row>
    <row r="59" spans="1:20" x14ac:dyDescent="0.4">
      <c r="A59" s="17">
        <f t="shared" si="9"/>
        <v>40</v>
      </c>
      <c r="B59" s="206"/>
      <c r="C59" s="207"/>
      <c r="D59" s="208" t="str">
        <f t="shared" si="19"/>
        <v/>
      </c>
      <c r="E59" s="209"/>
      <c r="F59" s="210"/>
      <c r="G59" s="211"/>
      <c r="H59" s="39" t="str">
        <f t="shared" si="1"/>
        <v/>
      </c>
      <c r="I59" s="40" t="str">
        <f t="shared" si="2"/>
        <v/>
      </c>
      <c r="J59" s="41"/>
      <c r="K59" s="42" t="str">
        <f t="shared" si="10"/>
        <v/>
      </c>
      <c r="L59" s="219"/>
      <c r="M59" s="43" t="str">
        <f t="shared" si="11"/>
        <v/>
      </c>
      <c r="N59" s="44" t="str">
        <f t="shared" si="3"/>
        <v/>
      </c>
      <c r="O59" s="45" t="str">
        <f t="shared" si="4"/>
        <v/>
      </c>
      <c r="P59" s="46" t="str">
        <f t="shared" si="12"/>
        <v/>
      </c>
      <c r="Q59" s="47" t="str">
        <f t="shared" si="5"/>
        <v/>
      </c>
      <c r="R59" s="34"/>
      <c r="S59" s="34"/>
      <c r="T59" s="57"/>
    </row>
    <row r="60" spans="1:20" x14ac:dyDescent="0.4">
      <c r="A60" s="17">
        <f t="shared" si="9"/>
        <v>41</v>
      </c>
      <c r="B60" s="206"/>
      <c r="C60" s="207"/>
      <c r="D60" s="208" t="str">
        <f t="shared" si="19"/>
        <v/>
      </c>
      <c r="E60" s="209"/>
      <c r="F60" s="210"/>
      <c r="G60" s="211"/>
      <c r="H60" s="39" t="str">
        <f t="shared" si="1"/>
        <v/>
      </c>
      <c r="I60" s="40" t="str">
        <f t="shared" si="2"/>
        <v/>
      </c>
      <c r="J60" s="41"/>
      <c r="K60" s="42" t="str">
        <f t="shared" si="10"/>
        <v/>
      </c>
      <c r="L60" s="219"/>
      <c r="M60" s="43" t="str">
        <f t="shared" si="11"/>
        <v/>
      </c>
      <c r="N60" s="44" t="str">
        <f t="shared" si="3"/>
        <v/>
      </c>
      <c r="O60" s="45" t="str">
        <f t="shared" si="4"/>
        <v/>
      </c>
      <c r="P60" s="46" t="str">
        <f t="shared" si="12"/>
        <v/>
      </c>
      <c r="Q60" s="47" t="str">
        <f t="shared" si="5"/>
        <v/>
      </c>
      <c r="R60" s="34"/>
      <c r="S60" s="34"/>
      <c r="T60" s="57"/>
    </row>
    <row r="61" spans="1:20" x14ac:dyDescent="0.4">
      <c r="A61" s="17">
        <f t="shared" si="9"/>
        <v>42</v>
      </c>
      <c r="B61" s="206"/>
      <c r="C61" s="207"/>
      <c r="D61" s="208" t="str">
        <f t="shared" si="19"/>
        <v/>
      </c>
      <c r="E61" s="209"/>
      <c r="F61" s="210"/>
      <c r="G61" s="211"/>
      <c r="H61" s="39" t="str">
        <f t="shared" si="1"/>
        <v/>
      </c>
      <c r="I61" s="40" t="str">
        <f t="shared" si="2"/>
        <v/>
      </c>
      <c r="J61" s="41"/>
      <c r="K61" s="42" t="str">
        <f t="shared" si="10"/>
        <v/>
      </c>
      <c r="L61" s="219"/>
      <c r="M61" s="43" t="str">
        <f t="shared" si="11"/>
        <v/>
      </c>
      <c r="N61" s="44" t="str">
        <f t="shared" si="3"/>
        <v/>
      </c>
      <c r="O61" s="45" t="str">
        <f t="shared" si="4"/>
        <v/>
      </c>
      <c r="P61" s="46" t="str">
        <f t="shared" si="12"/>
        <v/>
      </c>
      <c r="Q61" s="47" t="str">
        <f t="shared" si="5"/>
        <v/>
      </c>
      <c r="R61" s="34"/>
      <c r="S61" s="34"/>
      <c r="T61" s="57"/>
    </row>
    <row r="62" spans="1:20" x14ac:dyDescent="0.4">
      <c r="A62" s="17">
        <f t="shared" si="9"/>
        <v>43</v>
      </c>
      <c r="B62" s="206"/>
      <c r="C62" s="207"/>
      <c r="D62" s="208" t="str">
        <f t="shared" si="19"/>
        <v/>
      </c>
      <c r="E62" s="209"/>
      <c r="F62" s="210"/>
      <c r="G62" s="211"/>
      <c r="H62" s="39" t="str">
        <f t="shared" si="1"/>
        <v/>
      </c>
      <c r="I62" s="40" t="str">
        <f t="shared" si="2"/>
        <v/>
      </c>
      <c r="J62" s="41"/>
      <c r="K62" s="42" t="str">
        <f t="shared" si="10"/>
        <v/>
      </c>
      <c r="L62" s="219"/>
      <c r="M62" s="43" t="str">
        <f t="shared" si="11"/>
        <v/>
      </c>
      <c r="N62" s="44" t="str">
        <f t="shared" si="3"/>
        <v/>
      </c>
      <c r="O62" s="45" t="str">
        <f t="shared" si="4"/>
        <v/>
      </c>
      <c r="P62" s="46" t="str">
        <f t="shared" si="12"/>
        <v/>
      </c>
      <c r="Q62" s="47" t="str">
        <f t="shared" si="5"/>
        <v/>
      </c>
      <c r="R62" s="34"/>
      <c r="S62" s="34"/>
      <c r="T62" s="57"/>
    </row>
    <row r="63" spans="1:20" x14ac:dyDescent="0.4">
      <c r="A63" s="17">
        <f t="shared" si="9"/>
        <v>44</v>
      </c>
      <c r="B63" s="206"/>
      <c r="C63" s="207"/>
      <c r="D63" s="208" t="str">
        <f t="shared" si="19"/>
        <v/>
      </c>
      <c r="E63" s="209"/>
      <c r="F63" s="210"/>
      <c r="G63" s="211"/>
      <c r="H63" s="39" t="str">
        <f t="shared" si="1"/>
        <v/>
      </c>
      <c r="I63" s="40" t="str">
        <f t="shared" si="2"/>
        <v/>
      </c>
      <c r="J63" s="41"/>
      <c r="K63" s="42" t="str">
        <f t="shared" si="10"/>
        <v/>
      </c>
      <c r="L63" s="219"/>
      <c r="M63" s="43" t="str">
        <f t="shared" si="11"/>
        <v/>
      </c>
      <c r="N63" s="44" t="str">
        <f t="shared" si="3"/>
        <v/>
      </c>
      <c r="O63" s="45" t="str">
        <f t="shared" si="4"/>
        <v/>
      </c>
      <c r="P63" s="46" t="str">
        <f t="shared" si="12"/>
        <v/>
      </c>
      <c r="Q63" s="47" t="str">
        <f t="shared" si="5"/>
        <v/>
      </c>
      <c r="R63" s="34"/>
      <c r="S63" s="34"/>
      <c r="T63" s="57"/>
    </row>
    <row r="64" spans="1:20" x14ac:dyDescent="0.4">
      <c r="A64" s="17">
        <f t="shared" si="9"/>
        <v>45</v>
      </c>
      <c r="B64" s="206"/>
      <c r="C64" s="207"/>
      <c r="D64" s="208" t="str">
        <f t="shared" si="19"/>
        <v/>
      </c>
      <c r="E64" s="209"/>
      <c r="F64" s="210"/>
      <c r="G64" s="211"/>
      <c r="H64" s="39" t="str">
        <f t="shared" si="1"/>
        <v/>
      </c>
      <c r="I64" s="40" t="str">
        <f t="shared" si="2"/>
        <v/>
      </c>
      <c r="J64" s="41"/>
      <c r="K64" s="42" t="str">
        <f t="shared" si="10"/>
        <v/>
      </c>
      <c r="L64" s="219"/>
      <c r="M64" s="43" t="str">
        <f t="shared" si="11"/>
        <v/>
      </c>
      <c r="N64" s="44" t="str">
        <f t="shared" si="3"/>
        <v/>
      </c>
      <c r="O64" s="45" t="str">
        <f t="shared" si="4"/>
        <v/>
      </c>
      <c r="P64" s="46" t="str">
        <f t="shared" si="12"/>
        <v/>
      </c>
      <c r="Q64" s="47" t="str">
        <f t="shared" si="5"/>
        <v/>
      </c>
      <c r="R64" s="34"/>
      <c r="S64" s="34"/>
      <c r="T64" s="57"/>
    </row>
    <row r="65" spans="1:20" x14ac:dyDescent="0.4">
      <c r="A65" s="17">
        <f t="shared" si="9"/>
        <v>46</v>
      </c>
      <c r="B65" s="206"/>
      <c r="C65" s="207"/>
      <c r="D65" s="208" t="str">
        <f t="shared" si="19"/>
        <v/>
      </c>
      <c r="E65" s="209"/>
      <c r="F65" s="210"/>
      <c r="G65" s="211"/>
      <c r="H65" s="39" t="str">
        <f t="shared" si="1"/>
        <v/>
      </c>
      <c r="I65" s="40" t="str">
        <f t="shared" ref="I65:I94" si="20">IF(B65="","",IF(E65="",(F65+G65),(F65+H65)))</f>
        <v/>
      </c>
      <c r="J65" s="41"/>
      <c r="K65" s="42" t="str">
        <f t="shared" ref="K65:K94" si="21">I65</f>
        <v/>
      </c>
      <c r="L65" s="219"/>
      <c r="M65" s="43" t="str">
        <f t="shared" ref="M65:M94" si="22">IFERROR(L65-K65,"")</f>
        <v/>
      </c>
      <c r="N65" s="44" t="str">
        <f t="shared" ref="N65:N94" si="23">IFERROR(K65/D65,"")</f>
        <v/>
      </c>
      <c r="O65" s="45" t="str">
        <f t="shared" ref="O65:O94" si="24">IFERROR(L65/D65,"")</f>
        <v/>
      </c>
      <c r="P65" s="46" t="str">
        <f t="shared" ref="P65:P94" si="25">IFERROR(O65-N65,"")</f>
        <v/>
      </c>
      <c r="Q65" s="47" t="str">
        <f t="shared" ref="Q65:Q94" si="26">IF(O65="","",IF(OR(N65&lt;948,IF($Q$9="",O65&lt;948,O65&lt;$Q$9)),"最低賃金を下回っています。","○"))</f>
        <v/>
      </c>
      <c r="R65" s="34"/>
      <c r="S65" s="34"/>
      <c r="T65" s="57"/>
    </row>
    <row r="66" spans="1:20" x14ac:dyDescent="0.4">
      <c r="A66" s="17">
        <f t="shared" si="9"/>
        <v>47</v>
      </c>
      <c r="B66" s="206"/>
      <c r="C66" s="207"/>
      <c r="D66" s="208" t="str">
        <f t="shared" si="19"/>
        <v/>
      </c>
      <c r="E66" s="209"/>
      <c r="F66" s="210"/>
      <c r="G66" s="211"/>
      <c r="H66" s="39" t="str">
        <f t="shared" si="1"/>
        <v/>
      </c>
      <c r="I66" s="40" t="str">
        <f t="shared" si="20"/>
        <v/>
      </c>
      <c r="J66" s="41"/>
      <c r="K66" s="42" t="str">
        <f t="shared" si="21"/>
        <v/>
      </c>
      <c r="L66" s="219"/>
      <c r="M66" s="43" t="str">
        <f t="shared" si="22"/>
        <v/>
      </c>
      <c r="N66" s="44" t="str">
        <f t="shared" si="23"/>
        <v/>
      </c>
      <c r="O66" s="45" t="str">
        <f t="shared" si="24"/>
        <v/>
      </c>
      <c r="P66" s="46" t="str">
        <f t="shared" si="25"/>
        <v/>
      </c>
      <c r="Q66" s="47" t="str">
        <f t="shared" si="26"/>
        <v/>
      </c>
      <c r="R66" s="34"/>
      <c r="S66" s="34"/>
      <c r="T66" s="57"/>
    </row>
    <row r="67" spans="1:20" x14ac:dyDescent="0.4">
      <c r="A67" s="17">
        <f t="shared" si="9"/>
        <v>48</v>
      </c>
      <c r="B67" s="206"/>
      <c r="C67" s="207"/>
      <c r="D67" s="208" t="str">
        <f t="shared" si="19"/>
        <v/>
      </c>
      <c r="E67" s="209"/>
      <c r="F67" s="210"/>
      <c r="G67" s="211"/>
      <c r="H67" s="39" t="str">
        <f t="shared" si="1"/>
        <v/>
      </c>
      <c r="I67" s="40" t="str">
        <f t="shared" si="20"/>
        <v/>
      </c>
      <c r="J67" s="41"/>
      <c r="K67" s="42" t="str">
        <f t="shared" si="21"/>
        <v/>
      </c>
      <c r="L67" s="219"/>
      <c r="M67" s="43" t="str">
        <f t="shared" si="22"/>
        <v/>
      </c>
      <c r="N67" s="44" t="str">
        <f t="shared" si="23"/>
        <v/>
      </c>
      <c r="O67" s="45" t="str">
        <f t="shared" si="24"/>
        <v/>
      </c>
      <c r="P67" s="46" t="str">
        <f t="shared" si="25"/>
        <v/>
      </c>
      <c r="Q67" s="47" t="str">
        <f t="shared" si="26"/>
        <v/>
      </c>
      <c r="R67" s="34"/>
      <c r="S67" s="34"/>
      <c r="T67" s="57"/>
    </row>
    <row r="68" spans="1:20" x14ac:dyDescent="0.4">
      <c r="A68" s="17">
        <f t="shared" si="9"/>
        <v>49</v>
      </c>
      <c r="B68" s="206"/>
      <c r="C68" s="207"/>
      <c r="D68" s="208" t="str">
        <f t="shared" si="19"/>
        <v/>
      </c>
      <c r="E68" s="209"/>
      <c r="F68" s="210"/>
      <c r="G68" s="211"/>
      <c r="H68" s="39" t="str">
        <f t="shared" si="1"/>
        <v/>
      </c>
      <c r="I68" s="40" t="str">
        <f t="shared" si="20"/>
        <v/>
      </c>
      <c r="J68" s="41"/>
      <c r="K68" s="42" t="str">
        <f t="shared" si="21"/>
        <v/>
      </c>
      <c r="L68" s="219"/>
      <c r="M68" s="43" t="str">
        <f t="shared" si="22"/>
        <v/>
      </c>
      <c r="N68" s="44" t="str">
        <f t="shared" si="23"/>
        <v/>
      </c>
      <c r="O68" s="45" t="str">
        <f t="shared" si="24"/>
        <v/>
      </c>
      <c r="P68" s="46" t="str">
        <f t="shared" si="25"/>
        <v/>
      </c>
      <c r="Q68" s="47" t="str">
        <f t="shared" si="26"/>
        <v/>
      </c>
      <c r="R68" s="34"/>
      <c r="S68" s="34"/>
      <c r="T68" s="57"/>
    </row>
    <row r="69" spans="1:20" x14ac:dyDescent="0.4">
      <c r="A69" s="17">
        <f t="shared" si="9"/>
        <v>50</v>
      </c>
      <c r="B69" s="206"/>
      <c r="C69" s="207"/>
      <c r="D69" s="208" t="str">
        <f t="shared" si="19"/>
        <v/>
      </c>
      <c r="E69" s="209"/>
      <c r="F69" s="210"/>
      <c r="G69" s="211"/>
      <c r="H69" s="39" t="str">
        <f t="shared" si="1"/>
        <v/>
      </c>
      <c r="I69" s="40" t="str">
        <f t="shared" si="20"/>
        <v/>
      </c>
      <c r="J69" s="41"/>
      <c r="K69" s="42" t="str">
        <f t="shared" si="21"/>
        <v/>
      </c>
      <c r="L69" s="219"/>
      <c r="M69" s="43" t="str">
        <f t="shared" si="22"/>
        <v/>
      </c>
      <c r="N69" s="44" t="str">
        <f t="shared" si="23"/>
        <v/>
      </c>
      <c r="O69" s="45" t="str">
        <f t="shared" si="24"/>
        <v/>
      </c>
      <c r="P69" s="46" t="str">
        <f t="shared" si="25"/>
        <v/>
      </c>
      <c r="Q69" s="47" t="str">
        <f t="shared" si="26"/>
        <v/>
      </c>
      <c r="R69" s="34"/>
      <c r="S69" s="34"/>
      <c r="T69" s="57"/>
    </row>
    <row r="70" spans="1:20" x14ac:dyDescent="0.4">
      <c r="A70" s="17">
        <f t="shared" si="9"/>
        <v>51</v>
      </c>
      <c r="B70" s="206"/>
      <c r="C70" s="207"/>
      <c r="D70" s="208" t="str">
        <f t="shared" si="19"/>
        <v/>
      </c>
      <c r="E70" s="209"/>
      <c r="F70" s="210"/>
      <c r="G70" s="211"/>
      <c r="H70" s="39" t="str">
        <f t="shared" si="1"/>
        <v/>
      </c>
      <c r="I70" s="40" t="str">
        <f t="shared" si="20"/>
        <v/>
      </c>
      <c r="J70" s="41"/>
      <c r="K70" s="42" t="str">
        <f t="shared" si="21"/>
        <v/>
      </c>
      <c r="L70" s="219"/>
      <c r="M70" s="43" t="str">
        <f t="shared" si="22"/>
        <v/>
      </c>
      <c r="N70" s="44" t="str">
        <f t="shared" si="23"/>
        <v/>
      </c>
      <c r="O70" s="45" t="str">
        <f t="shared" si="24"/>
        <v/>
      </c>
      <c r="P70" s="46" t="str">
        <f t="shared" si="25"/>
        <v/>
      </c>
      <c r="Q70" s="47" t="str">
        <f t="shared" si="26"/>
        <v/>
      </c>
      <c r="R70" s="34"/>
      <c r="S70" s="34"/>
      <c r="T70" s="57"/>
    </row>
    <row r="71" spans="1:20" x14ac:dyDescent="0.4">
      <c r="A71" s="17">
        <f t="shared" si="9"/>
        <v>52</v>
      </c>
      <c r="B71" s="206"/>
      <c r="C71" s="207"/>
      <c r="D71" s="208" t="str">
        <f t="shared" si="19"/>
        <v/>
      </c>
      <c r="E71" s="209"/>
      <c r="F71" s="210"/>
      <c r="G71" s="211"/>
      <c r="H71" s="39" t="str">
        <f t="shared" si="1"/>
        <v/>
      </c>
      <c r="I71" s="40" t="str">
        <f t="shared" si="20"/>
        <v/>
      </c>
      <c r="J71" s="41"/>
      <c r="K71" s="42" t="str">
        <f t="shared" si="21"/>
        <v/>
      </c>
      <c r="L71" s="219"/>
      <c r="M71" s="43" t="str">
        <f t="shared" si="22"/>
        <v/>
      </c>
      <c r="N71" s="44" t="str">
        <f t="shared" si="23"/>
        <v/>
      </c>
      <c r="O71" s="45" t="str">
        <f t="shared" si="24"/>
        <v/>
      </c>
      <c r="P71" s="46" t="str">
        <f t="shared" si="25"/>
        <v/>
      </c>
      <c r="Q71" s="47" t="str">
        <f t="shared" si="26"/>
        <v/>
      </c>
      <c r="R71" s="34"/>
      <c r="S71" s="34"/>
      <c r="T71" s="57"/>
    </row>
    <row r="72" spans="1:20" x14ac:dyDescent="0.4">
      <c r="A72" s="17">
        <f t="shared" si="9"/>
        <v>53</v>
      </c>
      <c r="B72" s="206"/>
      <c r="C72" s="207"/>
      <c r="D72" s="208" t="str">
        <f t="shared" si="19"/>
        <v/>
      </c>
      <c r="E72" s="209"/>
      <c r="F72" s="210"/>
      <c r="G72" s="211"/>
      <c r="H72" s="39" t="str">
        <f t="shared" si="1"/>
        <v/>
      </c>
      <c r="I72" s="40" t="str">
        <f t="shared" si="20"/>
        <v/>
      </c>
      <c r="J72" s="41"/>
      <c r="K72" s="42" t="str">
        <f t="shared" si="21"/>
        <v/>
      </c>
      <c r="L72" s="219"/>
      <c r="M72" s="43" t="str">
        <f t="shared" si="22"/>
        <v/>
      </c>
      <c r="N72" s="44" t="str">
        <f t="shared" si="23"/>
        <v/>
      </c>
      <c r="O72" s="45" t="str">
        <f t="shared" si="24"/>
        <v/>
      </c>
      <c r="P72" s="46" t="str">
        <f t="shared" si="25"/>
        <v/>
      </c>
      <c r="Q72" s="47" t="str">
        <f t="shared" si="26"/>
        <v/>
      </c>
      <c r="R72" s="34"/>
      <c r="S72" s="34"/>
      <c r="T72" s="57"/>
    </row>
    <row r="73" spans="1:20" x14ac:dyDescent="0.4">
      <c r="A73" s="17">
        <f t="shared" si="9"/>
        <v>54</v>
      </c>
      <c r="B73" s="206"/>
      <c r="C73" s="207"/>
      <c r="D73" s="208" t="str">
        <f t="shared" si="19"/>
        <v/>
      </c>
      <c r="E73" s="209"/>
      <c r="F73" s="210"/>
      <c r="G73" s="211"/>
      <c r="H73" s="39" t="str">
        <f t="shared" si="1"/>
        <v/>
      </c>
      <c r="I73" s="40" t="str">
        <f t="shared" si="20"/>
        <v/>
      </c>
      <c r="J73" s="41"/>
      <c r="K73" s="42" t="str">
        <f t="shared" si="21"/>
        <v/>
      </c>
      <c r="L73" s="219"/>
      <c r="M73" s="43" t="str">
        <f t="shared" si="22"/>
        <v/>
      </c>
      <c r="N73" s="44" t="str">
        <f t="shared" si="23"/>
        <v/>
      </c>
      <c r="O73" s="45" t="str">
        <f t="shared" si="24"/>
        <v/>
      </c>
      <c r="P73" s="46" t="str">
        <f t="shared" si="25"/>
        <v/>
      </c>
      <c r="Q73" s="47" t="str">
        <f t="shared" si="26"/>
        <v/>
      </c>
      <c r="R73" s="34"/>
      <c r="S73" s="34"/>
      <c r="T73" s="57"/>
    </row>
    <row r="74" spans="1:20" x14ac:dyDescent="0.4">
      <c r="A74" s="17">
        <f t="shared" si="9"/>
        <v>55</v>
      </c>
      <c r="B74" s="206"/>
      <c r="C74" s="207"/>
      <c r="D74" s="208" t="str">
        <f t="shared" si="19"/>
        <v/>
      </c>
      <c r="E74" s="209"/>
      <c r="F74" s="210"/>
      <c r="G74" s="211"/>
      <c r="H74" s="39" t="str">
        <f t="shared" si="1"/>
        <v/>
      </c>
      <c r="I74" s="40" t="str">
        <f t="shared" si="20"/>
        <v/>
      </c>
      <c r="J74" s="41"/>
      <c r="K74" s="42" t="str">
        <f t="shared" si="21"/>
        <v/>
      </c>
      <c r="L74" s="219"/>
      <c r="M74" s="43" t="str">
        <f t="shared" si="22"/>
        <v/>
      </c>
      <c r="N74" s="44" t="str">
        <f t="shared" si="23"/>
        <v/>
      </c>
      <c r="O74" s="45" t="str">
        <f t="shared" si="24"/>
        <v/>
      </c>
      <c r="P74" s="46" t="str">
        <f t="shared" si="25"/>
        <v/>
      </c>
      <c r="Q74" s="47" t="str">
        <f t="shared" si="26"/>
        <v/>
      </c>
      <c r="R74" s="34"/>
      <c r="S74" s="34"/>
      <c r="T74" s="57"/>
    </row>
    <row r="75" spans="1:20" x14ac:dyDescent="0.4">
      <c r="A75" s="17">
        <f t="shared" si="9"/>
        <v>56</v>
      </c>
      <c r="B75" s="206"/>
      <c r="C75" s="207"/>
      <c r="D75" s="208" t="str">
        <f t="shared" si="19"/>
        <v/>
      </c>
      <c r="E75" s="209"/>
      <c r="F75" s="210"/>
      <c r="G75" s="211"/>
      <c r="H75" s="39" t="str">
        <f t="shared" si="1"/>
        <v/>
      </c>
      <c r="I75" s="40" t="str">
        <f t="shared" si="20"/>
        <v/>
      </c>
      <c r="J75" s="41"/>
      <c r="K75" s="42" t="str">
        <f t="shared" si="21"/>
        <v/>
      </c>
      <c r="L75" s="219"/>
      <c r="M75" s="43" t="str">
        <f t="shared" si="22"/>
        <v/>
      </c>
      <c r="N75" s="44" t="str">
        <f t="shared" si="23"/>
        <v/>
      </c>
      <c r="O75" s="45" t="str">
        <f t="shared" si="24"/>
        <v/>
      </c>
      <c r="P75" s="46" t="str">
        <f t="shared" si="25"/>
        <v/>
      </c>
      <c r="Q75" s="47" t="str">
        <f t="shared" si="26"/>
        <v/>
      </c>
      <c r="R75" s="34"/>
      <c r="S75" s="34"/>
      <c r="T75" s="57"/>
    </row>
    <row r="76" spans="1:20" x14ac:dyDescent="0.4">
      <c r="A76" s="17">
        <f t="shared" si="9"/>
        <v>57</v>
      </c>
      <c r="B76" s="206"/>
      <c r="C76" s="207"/>
      <c r="D76" s="208" t="str">
        <f t="shared" si="19"/>
        <v/>
      </c>
      <c r="E76" s="209"/>
      <c r="F76" s="210"/>
      <c r="G76" s="211"/>
      <c r="H76" s="39" t="str">
        <f t="shared" si="1"/>
        <v/>
      </c>
      <c r="I76" s="40" t="str">
        <f t="shared" si="20"/>
        <v/>
      </c>
      <c r="J76" s="41"/>
      <c r="K76" s="42" t="str">
        <f t="shared" si="21"/>
        <v/>
      </c>
      <c r="L76" s="219"/>
      <c r="M76" s="43" t="str">
        <f t="shared" si="22"/>
        <v/>
      </c>
      <c r="N76" s="44" t="str">
        <f t="shared" si="23"/>
        <v/>
      </c>
      <c r="O76" s="45" t="str">
        <f t="shared" si="24"/>
        <v/>
      </c>
      <c r="P76" s="46" t="str">
        <f t="shared" si="25"/>
        <v/>
      </c>
      <c r="Q76" s="47" t="str">
        <f t="shared" si="26"/>
        <v/>
      </c>
      <c r="R76" s="34"/>
      <c r="S76" s="34"/>
      <c r="T76" s="57"/>
    </row>
    <row r="77" spans="1:20" x14ac:dyDescent="0.4">
      <c r="A77" s="17">
        <f t="shared" si="9"/>
        <v>58</v>
      </c>
      <c r="B77" s="206"/>
      <c r="C77" s="207"/>
      <c r="D77" s="208" t="str">
        <f t="shared" si="19"/>
        <v/>
      </c>
      <c r="E77" s="209"/>
      <c r="F77" s="210"/>
      <c r="G77" s="211"/>
      <c r="H77" s="39" t="str">
        <f t="shared" si="1"/>
        <v/>
      </c>
      <c r="I77" s="40" t="str">
        <f t="shared" si="20"/>
        <v/>
      </c>
      <c r="J77" s="41"/>
      <c r="K77" s="42" t="str">
        <f t="shared" si="21"/>
        <v/>
      </c>
      <c r="L77" s="219"/>
      <c r="M77" s="43" t="str">
        <f t="shared" si="22"/>
        <v/>
      </c>
      <c r="N77" s="44" t="str">
        <f t="shared" si="23"/>
        <v/>
      </c>
      <c r="O77" s="45" t="str">
        <f t="shared" si="24"/>
        <v/>
      </c>
      <c r="P77" s="46" t="str">
        <f t="shared" si="25"/>
        <v/>
      </c>
      <c r="Q77" s="47" t="str">
        <f t="shared" si="26"/>
        <v/>
      </c>
      <c r="R77" s="34"/>
      <c r="S77" s="34"/>
      <c r="T77" s="57"/>
    </row>
    <row r="78" spans="1:20" x14ac:dyDescent="0.4">
      <c r="A78" s="17">
        <f t="shared" si="9"/>
        <v>59</v>
      </c>
      <c r="B78" s="206"/>
      <c r="C78" s="207"/>
      <c r="D78" s="208" t="str">
        <f t="shared" si="19"/>
        <v/>
      </c>
      <c r="E78" s="209"/>
      <c r="F78" s="210"/>
      <c r="G78" s="211"/>
      <c r="H78" s="39" t="str">
        <f t="shared" si="1"/>
        <v/>
      </c>
      <c r="I78" s="40" t="str">
        <f t="shared" si="20"/>
        <v/>
      </c>
      <c r="J78" s="41"/>
      <c r="K78" s="42" t="str">
        <f t="shared" si="21"/>
        <v/>
      </c>
      <c r="L78" s="219"/>
      <c r="M78" s="43" t="str">
        <f t="shared" si="22"/>
        <v/>
      </c>
      <c r="N78" s="44" t="str">
        <f t="shared" si="23"/>
        <v/>
      </c>
      <c r="O78" s="45" t="str">
        <f t="shared" si="24"/>
        <v/>
      </c>
      <c r="P78" s="46" t="str">
        <f t="shared" si="25"/>
        <v/>
      </c>
      <c r="Q78" s="47" t="str">
        <f t="shared" si="26"/>
        <v/>
      </c>
      <c r="R78" s="34"/>
      <c r="S78" s="34"/>
      <c r="T78" s="57"/>
    </row>
    <row r="79" spans="1:20" x14ac:dyDescent="0.4">
      <c r="A79" s="17">
        <f t="shared" si="9"/>
        <v>60</v>
      </c>
      <c r="B79" s="206"/>
      <c r="C79" s="207"/>
      <c r="D79" s="208" t="str">
        <f t="shared" si="19"/>
        <v/>
      </c>
      <c r="E79" s="209"/>
      <c r="F79" s="210"/>
      <c r="G79" s="211"/>
      <c r="H79" s="39" t="str">
        <f t="shared" si="1"/>
        <v/>
      </c>
      <c r="I79" s="40" t="str">
        <f t="shared" si="20"/>
        <v/>
      </c>
      <c r="J79" s="41"/>
      <c r="K79" s="42" t="str">
        <f t="shared" si="21"/>
        <v/>
      </c>
      <c r="L79" s="219"/>
      <c r="M79" s="43" t="str">
        <f t="shared" si="22"/>
        <v/>
      </c>
      <c r="N79" s="44" t="str">
        <f t="shared" si="23"/>
        <v/>
      </c>
      <c r="O79" s="45" t="str">
        <f t="shared" si="24"/>
        <v/>
      </c>
      <c r="P79" s="46" t="str">
        <f t="shared" si="25"/>
        <v/>
      </c>
      <c r="Q79" s="47" t="str">
        <f t="shared" si="26"/>
        <v/>
      </c>
      <c r="R79" s="34"/>
      <c r="S79" s="34"/>
      <c r="T79" s="57"/>
    </row>
    <row r="80" spans="1:20" x14ac:dyDescent="0.4">
      <c r="A80" s="17">
        <f t="shared" si="9"/>
        <v>61</v>
      </c>
      <c r="B80" s="206"/>
      <c r="C80" s="207"/>
      <c r="D80" s="208" t="str">
        <f t="shared" si="19"/>
        <v/>
      </c>
      <c r="E80" s="209"/>
      <c r="F80" s="210"/>
      <c r="G80" s="211"/>
      <c r="H80" s="39" t="str">
        <f t="shared" si="1"/>
        <v/>
      </c>
      <c r="I80" s="40" t="str">
        <f t="shared" si="20"/>
        <v/>
      </c>
      <c r="J80" s="41"/>
      <c r="K80" s="42" t="str">
        <f t="shared" si="21"/>
        <v/>
      </c>
      <c r="L80" s="219"/>
      <c r="M80" s="43" t="str">
        <f t="shared" si="22"/>
        <v/>
      </c>
      <c r="N80" s="44" t="str">
        <f t="shared" si="23"/>
        <v/>
      </c>
      <c r="O80" s="45" t="str">
        <f t="shared" si="24"/>
        <v/>
      </c>
      <c r="P80" s="46" t="str">
        <f t="shared" si="25"/>
        <v/>
      </c>
      <c r="Q80" s="47" t="str">
        <f t="shared" si="26"/>
        <v/>
      </c>
      <c r="R80" s="34"/>
      <c r="S80" s="34"/>
      <c r="T80" s="57"/>
    </row>
    <row r="81" spans="1:20" x14ac:dyDescent="0.4">
      <c r="A81" s="17">
        <f t="shared" si="9"/>
        <v>62</v>
      </c>
      <c r="B81" s="206"/>
      <c r="C81" s="207"/>
      <c r="D81" s="208" t="str">
        <f t="shared" si="19"/>
        <v/>
      </c>
      <c r="E81" s="209"/>
      <c r="F81" s="210"/>
      <c r="G81" s="211"/>
      <c r="H81" s="39" t="str">
        <f t="shared" si="1"/>
        <v/>
      </c>
      <c r="I81" s="40" t="str">
        <f t="shared" si="20"/>
        <v/>
      </c>
      <c r="J81" s="41"/>
      <c r="K81" s="42" t="str">
        <f t="shared" si="21"/>
        <v/>
      </c>
      <c r="L81" s="219"/>
      <c r="M81" s="43" t="str">
        <f t="shared" si="22"/>
        <v/>
      </c>
      <c r="N81" s="44" t="str">
        <f t="shared" si="23"/>
        <v/>
      </c>
      <c r="O81" s="45" t="str">
        <f t="shared" si="24"/>
        <v/>
      </c>
      <c r="P81" s="46" t="str">
        <f t="shared" si="25"/>
        <v/>
      </c>
      <c r="Q81" s="47" t="str">
        <f t="shared" si="26"/>
        <v/>
      </c>
      <c r="R81" s="34"/>
      <c r="S81" s="34"/>
      <c r="T81" s="57"/>
    </row>
    <row r="82" spans="1:20" x14ac:dyDescent="0.4">
      <c r="A82" s="17">
        <f t="shared" si="9"/>
        <v>63</v>
      </c>
      <c r="B82" s="206"/>
      <c r="C82" s="207"/>
      <c r="D82" s="208" t="str">
        <f t="shared" si="19"/>
        <v/>
      </c>
      <c r="E82" s="209"/>
      <c r="F82" s="210"/>
      <c r="G82" s="211"/>
      <c r="H82" s="39" t="str">
        <f t="shared" si="1"/>
        <v/>
      </c>
      <c r="I82" s="40" t="str">
        <f t="shared" si="20"/>
        <v/>
      </c>
      <c r="J82" s="41"/>
      <c r="K82" s="42" t="str">
        <f t="shared" si="21"/>
        <v/>
      </c>
      <c r="L82" s="219"/>
      <c r="M82" s="43" t="str">
        <f t="shared" si="22"/>
        <v/>
      </c>
      <c r="N82" s="44" t="str">
        <f t="shared" si="23"/>
        <v/>
      </c>
      <c r="O82" s="45" t="str">
        <f t="shared" si="24"/>
        <v/>
      </c>
      <c r="P82" s="46" t="str">
        <f t="shared" si="25"/>
        <v/>
      </c>
      <c r="Q82" s="47" t="str">
        <f t="shared" si="26"/>
        <v/>
      </c>
      <c r="R82" s="34"/>
      <c r="S82" s="34"/>
      <c r="T82" s="57"/>
    </row>
    <row r="83" spans="1:20" x14ac:dyDescent="0.4">
      <c r="A83" s="17">
        <f t="shared" si="9"/>
        <v>64</v>
      </c>
      <c r="B83" s="206"/>
      <c r="C83" s="207"/>
      <c r="D83" s="208" t="str">
        <f t="shared" si="19"/>
        <v/>
      </c>
      <c r="E83" s="209"/>
      <c r="F83" s="210"/>
      <c r="G83" s="211"/>
      <c r="H83" s="39" t="str">
        <f t="shared" si="1"/>
        <v/>
      </c>
      <c r="I83" s="40" t="str">
        <f t="shared" si="20"/>
        <v/>
      </c>
      <c r="J83" s="41"/>
      <c r="K83" s="42" t="str">
        <f t="shared" si="21"/>
        <v/>
      </c>
      <c r="L83" s="219"/>
      <c r="M83" s="43" t="str">
        <f t="shared" si="22"/>
        <v/>
      </c>
      <c r="N83" s="44" t="str">
        <f t="shared" si="23"/>
        <v/>
      </c>
      <c r="O83" s="45" t="str">
        <f t="shared" si="24"/>
        <v/>
      </c>
      <c r="P83" s="46" t="str">
        <f t="shared" si="25"/>
        <v/>
      </c>
      <c r="Q83" s="47" t="str">
        <f t="shared" si="26"/>
        <v/>
      </c>
      <c r="R83" s="34"/>
      <c r="S83" s="34"/>
      <c r="T83" s="57"/>
    </row>
    <row r="84" spans="1:20" x14ac:dyDescent="0.4">
      <c r="A84" s="17">
        <f t="shared" si="9"/>
        <v>65</v>
      </c>
      <c r="B84" s="206"/>
      <c r="C84" s="207"/>
      <c r="D84" s="208" t="str">
        <f t="shared" si="19"/>
        <v/>
      </c>
      <c r="E84" s="209"/>
      <c r="F84" s="210"/>
      <c r="G84" s="211"/>
      <c r="H84" s="39" t="str">
        <f t="shared" ref="H84:H139" si="27">IFERROR(IF(C84="02【日給制+手当(月額)】",G84/(E84/12),""),"")</f>
        <v/>
      </c>
      <c r="I84" s="40" t="str">
        <f t="shared" si="20"/>
        <v/>
      </c>
      <c r="J84" s="41"/>
      <c r="K84" s="42" t="str">
        <f t="shared" si="21"/>
        <v/>
      </c>
      <c r="L84" s="219"/>
      <c r="M84" s="43" t="str">
        <f t="shared" si="22"/>
        <v/>
      </c>
      <c r="N84" s="44" t="str">
        <f t="shared" si="23"/>
        <v/>
      </c>
      <c r="O84" s="45" t="str">
        <f t="shared" si="24"/>
        <v/>
      </c>
      <c r="P84" s="46" t="str">
        <f t="shared" si="25"/>
        <v/>
      </c>
      <c r="Q84" s="47" t="str">
        <f t="shared" si="26"/>
        <v/>
      </c>
      <c r="R84" s="34"/>
      <c r="S84" s="34"/>
      <c r="T84" s="57"/>
    </row>
    <row r="85" spans="1:20" x14ac:dyDescent="0.4">
      <c r="A85" s="17">
        <f t="shared" si="9"/>
        <v>66</v>
      </c>
      <c r="B85" s="206"/>
      <c r="C85" s="207"/>
      <c r="D85" s="208" t="str">
        <f t="shared" si="19"/>
        <v/>
      </c>
      <c r="E85" s="209"/>
      <c r="F85" s="210"/>
      <c r="G85" s="211"/>
      <c r="H85" s="39" t="str">
        <f t="shared" si="27"/>
        <v/>
      </c>
      <c r="I85" s="40" t="str">
        <f t="shared" si="20"/>
        <v/>
      </c>
      <c r="J85" s="41"/>
      <c r="K85" s="42" t="str">
        <f t="shared" si="21"/>
        <v/>
      </c>
      <c r="L85" s="219"/>
      <c r="M85" s="43" t="str">
        <f t="shared" si="22"/>
        <v/>
      </c>
      <c r="N85" s="44" t="str">
        <f t="shared" si="23"/>
        <v/>
      </c>
      <c r="O85" s="45" t="str">
        <f t="shared" si="24"/>
        <v/>
      </c>
      <c r="P85" s="46" t="str">
        <f t="shared" si="25"/>
        <v/>
      </c>
      <c r="Q85" s="47" t="str">
        <f t="shared" si="26"/>
        <v/>
      </c>
      <c r="R85" s="34"/>
      <c r="S85" s="34"/>
      <c r="T85" s="57"/>
    </row>
    <row r="86" spans="1:20" x14ac:dyDescent="0.4">
      <c r="A86" s="17">
        <f t="shared" si="9"/>
        <v>67</v>
      </c>
      <c r="B86" s="206"/>
      <c r="C86" s="207"/>
      <c r="D86" s="208" t="str">
        <f t="shared" si="19"/>
        <v/>
      </c>
      <c r="E86" s="209"/>
      <c r="F86" s="210"/>
      <c r="G86" s="211"/>
      <c r="H86" s="39" t="str">
        <f t="shared" si="27"/>
        <v/>
      </c>
      <c r="I86" s="40" t="str">
        <f t="shared" si="20"/>
        <v/>
      </c>
      <c r="J86" s="41"/>
      <c r="K86" s="42" t="str">
        <f t="shared" si="21"/>
        <v/>
      </c>
      <c r="L86" s="219"/>
      <c r="M86" s="43" t="str">
        <f t="shared" si="22"/>
        <v/>
      </c>
      <c r="N86" s="44" t="str">
        <f t="shared" si="23"/>
        <v/>
      </c>
      <c r="O86" s="45" t="str">
        <f t="shared" si="24"/>
        <v/>
      </c>
      <c r="P86" s="46" t="str">
        <f t="shared" si="25"/>
        <v/>
      </c>
      <c r="Q86" s="47" t="str">
        <f t="shared" si="26"/>
        <v/>
      </c>
      <c r="R86" s="34"/>
      <c r="S86" s="34"/>
      <c r="T86" s="57"/>
    </row>
    <row r="87" spans="1:20" x14ac:dyDescent="0.4">
      <c r="A87" s="17">
        <f t="shared" si="9"/>
        <v>68</v>
      </c>
      <c r="B87" s="206"/>
      <c r="C87" s="207"/>
      <c r="D87" s="208" t="str">
        <f t="shared" si="19"/>
        <v/>
      </c>
      <c r="E87" s="209"/>
      <c r="F87" s="210"/>
      <c r="G87" s="211"/>
      <c r="H87" s="39" t="str">
        <f t="shared" si="27"/>
        <v/>
      </c>
      <c r="I87" s="40" t="str">
        <f t="shared" si="20"/>
        <v/>
      </c>
      <c r="J87" s="41"/>
      <c r="K87" s="42" t="str">
        <f t="shared" si="21"/>
        <v/>
      </c>
      <c r="L87" s="219"/>
      <c r="M87" s="43" t="str">
        <f t="shared" si="22"/>
        <v/>
      </c>
      <c r="N87" s="44" t="str">
        <f t="shared" si="23"/>
        <v/>
      </c>
      <c r="O87" s="45" t="str">
        <f t="shared" si="24"/>
        <v/>
      </c>
      <c r="P87" s="46" t="str">
        <f t="shared" si="25"/>
        <v/>
      </c>
      <c r="Q87" s="47" t="str">
        <f t="shared" si="26"/>
        <v/>
      </c>
      <c r="R87" s="34"/>
      <c r="S87" s="34"/>
      <c r="T87" s="57"/>
    </row>
    <row r="88" spans="1:20" x14ac:dyDescent="0.4">
      <c r="A88" s="17">
        <f t="shared" si="9"/>
        <v>69</v>
      </c>
      <c r="B88" s="206"/>
      <c r="C88" s="207"/>
      <c r="D88" s="208" t="str">
        <f t="shared" si="19"/>
        <v/>
      </c>
      <c r="E88" s="209"/>
      <c r="F88" s="210"/>
      <c r="G88" s="211"/>
      <c r="H88" s="39" t="str">
        <f t="shared" si="27"/>
        <v/>
      </c>
      <c r="I88" s="40" t="str">
        <f t="shared" si="20"/>
        <v/>
      </c>
      <c r="J88" s="41"/>
      <c r="K88" s="42" t="str">
        <f t="shared" si="21"/>
        <v/>
      </c>
      <c r="L88" s="219"/>
      <c r="M88" s="43" t="str">
        <f t="shared" si="22"/>
        <v/>
      </c>
      <c r="N88" s="44" t="str">
        <f t="shared" si="23"/>
        <v/>
      </c>
      <c r="O88" s="45" t="str">
        <f t="shared" si="24"/>
        <v/>
      </c>
      <c r="P88" s="46" t="str">
        <f t="shared" si="25"/>
        <v/>
      </c>
      <c r="Q88" s="47" t="str">
        <f t="shared" si="26"/>
        <v/>
      </c>
      <c r="R88" s="34"/>
      <c r="S88" s="34"/>
      <c r="T88" s="57"/>
    </row>
    <row r="89" spans="1:20" x14ac:dyDescent="0.4">
      <c r="A89" s="17">
        <f t="shared" si="9"/>
        <v>70</v>
      </c>
      <c r="B89" s="206"/>
      <c r="C89" s="207"/>
      <c r="D89" s="208" t="str">
        <f t="shared" si="19"/>
        <v/>
      </c>
      <c r="E89" s="209"/>
      <c r="F89" s="210"/>
      <c r="G89" s="211"/>
      <c r="H89" s="39" t="str">
        <f t="shared" si="27"/>
        <v/>
      </c>
      <c r="I89" s="40" t="str">
        <f t="shared" si="20"/>
        <v/>
      </c>
      <c r="J89" s="41"/>
      <c r="K89" s="42" t="str">
        <f t="shared" si="21"/>
        <v/>
      </c>
      <c r="L89" s="219"/>
      <c r="M89" s="43" t="str">
        <f t="shared" si="22"/>
        <v/>
      </c>
      <c r="N89" s="44" t="str">
        <f t="shared" si="23"/>
        <v/>
      </c>
      <c r="O89" s="45" t="str">
        <f t="shared" si="24"/>
        <v/>
      </c>
      <c r="P89" s="46" t="str">
        <f t="shared" si="25"/>
        <v/>
      </c>
      <c r="Q89" s="47" t="str">
        <f t="shared" si="26"/>
        <v/>
      </c>
      <c r="R89" s="34"/>
      <c r="S89" s="34"/>
      <c r="T89" s="57"/>
    </row>
    <row r="90" spans="1:20" x14ac:dyDescent="0.4">
      <c r="A90" s="17">
        <f t="shared" si="9"/>
        <v>71</v>
      </c>
      <c r="B90" s="206"/>
      <c r="C90" s="207"/>
      <c r="D90" s="208" t="str">
        <f t="shared" si="19"/>
        <v/>
      </c>
      <c r="E90" s="209"/>
      <c r="F90" s="210"/>
      <c r="G90" s="211"/>
      <c r="H90" s="39" t="str">
        <f t="shared" si="27"/>
        <v/>
      </c>
      <c r="I90" s="40" t="str">
        <f t="shared" si="20"/>
        <v/>
      </c>
      <c r="J90" s="41"/>
      <c r="K90" s="42" t="str">
        <f t="shared" si="21"/>
        <v/>
      </c>
      <c r="L90" s="219"/>
      <c r="M90" s="43" t="str">
        <f t="shared" si="22"/>
        <v/>
      </c>
      <c r="N90" s="44" t="str">
        <f t="shared" si="23"/>
        <v/>
      </c>
      <c r="O90" s="45" t="str">
        <f t="shared" si="24"/>
        <v/>
      </c>
      <c r="P90" s="46" t="str">
        <f t="shared" si="25"/>
        <v/>
      </c>
      <c r="Q90" s="47" t="str">
        <f t="shared" si="26"/>
        <v/>
      </c>
      <c r="R90" s="34"/>
      <c r="S90" s="34"/>
      <c r="T90" s="57"/>
    </row>
    <row r="91" spans="1:20" x14ac:dyDescent="0.4">
      <c r="A91" s="17">
        <f t="shared" si="9"/>
        <v>72</v>
      </c>
      <c r="B91" s="206"/>
      <c r="C91" s="207"/>
      <c r="D91" s="208" t="str">
        <f t="shared" si="19"/>
        <v/>
      </c>
      <c r="E91" s="209"/>
      <c r="F91" s="210"/>
      <c r="G91" s="211"/>
      <c r="H91" s="39" t="str">
        <f t="shared" si="27"/>
        <v/>
      </c>
      <c r="I91" s="40" t="str">
        <f t="shared" si="20"/>
        <v/>
      </c>
      <c r="J91" s="41"/>
      <c r="K91" s="42" t="str">
        <f t="shared" si="21"/>
        <v/>
      </c>
      <c r="L91" s="219"/>
      <c r="M91" s="43" t="str">
        <f t="shared" si="22"/>
        <v/>
      </c>
      <c r="N91" s="44" t="str">
        <f t="shared" si="23"/>
        <v/>
      </c>
      <c r="O91" s="45" t="str">
        <f t="shared" si="24"/>
        <v/>
      </c>
      <c r="P91" s="46" t="str">
        <f t="shared" si="25"/>
        <v/>
      </c>
      <c r="Q91" s="47" t="str">
        <f t="shared" si="26"/>
        <v/>
      </c>
      <c r="R91" s="34"/>
      <c r="S91" s="34"/>
      <c r="T91" s="57"/>
    </row>
    <row r="92" spans="1:20" x14ac:dyDescent="0.4">
      <c r="A92" s="17">
        <f t="shared" si="9"/>
        <v>73</v>
      </c>
      <c r="B92" s="206"/>
      <c r="C92" s="207"/>
      <c r="D92" s="208" t="str">
        <f t="shared" si="19"/>
        <v/>
      </c>
      <c r="E92" s="209"/>
      <c r="F92" s="210"/>
      <c r="G92" s="211"/>
      <c r="H92" s="39" t="str">
        <f t="shared" si="27"/>
        <v/>
      </c>
      <c r="I92" s="40" t="str">
        <f t="shared" si="20"/>
        <v/>
      </c>
      <c r="J92" s="41"/>
      <c r="K92" s="42" t="str">
        <f t="shared" si="21"/>
        <v/>
      </c>
      <c r="L92" s="219"/>
      <c r="M92" s="43" t="str">
        <f t="shared" si="22"/>
        <v/>
      </c>
      <c r="N92" s="44" t="str">
        <f t="shared" si="23"/>
        <v/>
      </c>
      <c r="O92" s="45" t="str">
        <f t="shared" si="24"/>
        <v/>
      </c>
      <c r="P92" s="46" t="str">
        <f t="shared" si="25"/>
        <v/>
      </c>
      <c r="Q92" s="47" t="str">
        <f t="shared" si="26"/>
        <v/>
      </c>
      <c r="R92" s="34"/>
      <c r="S92" s="34"/>
      <c r="T92" s="57"/>
    </row>
    <row r="93" spans="1:20" x14ac:dyDescent="0.4">
      <c r="A93" s="17">
        <f t="shared" si="9"/>
        <v>74</v>
      </c>
      <c r="B93" s="206"/>
      <c r="C93" s="207"/>
      <c r="D93" s="208" t="str">
        <f t="shared" si="19"/>
        <v/>
      </c>
      <c r="E93" s="209"/>
      <c r="F93" s="210"/>
      <c r="G93" s="211"/>
      <c r="H93" s="39" t="str">
        <f t="shared" si="27"/>
        <v/>
      </c>
      <c r="I93" s="40" t="str">
        <f t="shared" si="20"/>
        <v/>
      </c>
      <c r="J93" s="41"/>
      <c r="K93" s="42" t="str">
        <f t="shared" si="21"/>
        <v/>
      </c>
      <c r="L93" s="219"/>
      <c r="M93" s="43" t="str">
        <f t="shared" si="22"/>
        <v/>
      </c>
      <c r="N93" s="44" t="str">
        <f t="shared" si="23"/>
        <v/>
      </c>
      <c r="O93" s="45" t="str">
        <f t="shared" si="24"/>
        <v/>
      </c>
      <c r="P93" s="46" t="str">
        <f t="shared" si="25"/>
        <v/>
      </c>
      <c r="Q93" s="47" t="str">
        <f t="shared" si="26"/>
        <v/>
      </c>
      <c r="R93" s="34"/>
      <c r="S93" s="34"/>
      <c r="T93" s="57"/>
    </row>
    <row r="94" spans="1:20" x14ac:dyDescent="0.4">
      <c r="A94" s="17">
        <f t="shared" si="9"/>
        <v>75</v>
      </c>
      <c r="B94" s="206"/>
      <c r="C94" s="207"/>
      <c r="D94" s="208" t="str">
        <f t="shared" si="19"/>
        <v/>
      </c>
      <c r="E94" s="209"/>
      <c r="F94" s="210"/>
      <c r="G94" s="211"/>
      <c r="H94" s="39" t="str">
        <f t="shared" si="27"/>
        <v/>
      </c>
      <c r="I94" s="40" t="str">
        <f t="shared" si="20"/>
        <v/>
      </c>
      <c r="J94" s="41"/>
      <c r="K94" s="42" t="str">
        <f t="shared" si="21"/>
        <v/>
      </c>
      <c r="L94" s="219"/>
      <c r="M94" s="43" t="str">
        <f t="shared" si="22"/>
        <v/>
      </c>
      <c r="N94" s="44" t="str">
        <f t="shared" si="23"/>
        <v/>
      </c>
      <c r="O94" s="45" t="str">
        <f t="shared" si="24"/>
        <v/>
      </c>
      <c r="P94" s="46" t="str">
        <f t="shared" si="25"/>
        <v/>
      </c>
      <c r="Q94" s="47" t="str">
        <f t="shared" si="26"/>
        <v/>
      </c>
      <c r="R94" s="34"/>
      <c r="S94" s="34"/>
      <c r="T94" s="57"/>
    </row>
    <row r="95" spans="1:20" x14ac:dyDescent="0.4">
      <c r="A95" s="17">
        <f t="shared" si="9"/>
        <v>76</v>
      </c>
      <c r="B95" s="206"/>
      <c r="C95" s="207"/>
      <c r="D95" s="208" t="str">
        <f t="shared" si="19"/>
        <v/>
      </c>
      <c r="E95" s="209"/>
      <c r="F95" s="210"/>
      <c r="G95" s="211"/>
      <c r="H95" s="39" t="str">
        <f t="shared" si="27"/>
        <v/>
      </c>
      <c r="I95" s="40" t="str">
        <f t="shared" ref="I95:I124" si="28">IF(B95="","",IF(E95="",(F95+G95),(F95+H95)))</f>
        <v/>
      </c>
      <c r="J95" s="41"/>
      <c r="K95" s="42" t="str">
        <f t="shared" ref="K95:K124" si="29">I95</f>
        <v/>
      </c>
      <c r="L95" s="219"/>
      <c r="M95" s="43" t="str">
        <f t="shared" ref="M95:M124" si="30">IFERROR(L95-K95,"")</f>
        <v/>
      </c>
      <c r="N95" s="44" t="str">
        <f t="shared" ref="N95:N124" si="31">IFERROR(K95/D95,"")</f>
        <v/>
      </c>
      <c r="O95" s="45" t="str">
        <f t="shared" ref="O95:O124" si="32">IFERROR(L95/D95,"")</f>
        <v/>
      </c>
      <c r="P95" s="46" t="str">
        <f t="shared" ref="P95:P124" si="33">IFERROR(O95-N95,"")</f>
        <v/>
      </c>
      <c r="Q95" s="47" t="str">
        <f t="shared" ref="Q95:Q124" si="34">IF(O95="","",IF(OR(N95&lt;948,IF($Q$9="",O95&lt;948,O95&lt;$Q$9)),"最低賃金を下回っています。","○"))</f>
        <v/>
      </c>
      <c r="R95" s="34"/>
      <c r="S95" s="34"/>
      <c r="T95" s="57"/>
    </row>
    <row r="96" spans="1:20" x14ac:dyDescent="0.4">
      <c r="A96" s="17">
        <f t="shared" si="9"/>
        <v>77</v>
      </c>
      <c r="B96" s="206"/>
      <c r="C96" s="207"/>
      <c r="D96" s="208" t="str">
        <f t="shared" si="19"/>
        <v/>
      </c>
      <c r="E96" s="209"/>
      <c r="F96" s="210"/>
      <c r="G96" s="211"/>
      <c r="H96" s="39" t="str">
        <f t="shared" si="27"/>
        <v/>
      </c>
      <c r="I96" s="40" t="str">
        <f t="shared" si="28"/>
        <v/>
      </c>
      <c r="J96" s="41"/>
      <c r="K96" s="42" t="str">
        <f t="shared" si="29"/>
        <v/>
      </c>
      <c r="L96" s="219"/>
      <c r="M96" s="43" t="str">
        <f t="shared" si="30"/>
        <v/>
      </c>
      <c r="N96" s="44" t="str">
        <f t="shared" si="31"/>
        <v/>
      </c>
      <c r="O96" s="45" t="str">
        <f t="shared" si="32"/>
        <v/>
      </c>
      <c r="P96" s="46" t="str">
        <f t="shared" si="33"/>
        <v/>
      </c>
      <c r="Q96" s="47" t="str">
        <f t="shared" si="34"/>
        <v/>
      </c>
      <c r="R96" s="34"/>
      <c r="S96" s="34"/>
      <c r="T96" s="57"/>
    </row>
    <row r="97" spans="1:20" x14ac:dyDescent="0.4">
      <c r="A97" s="17">
        <f t="shared" si="9"/>
        <v>78</v>
      </c>
      <c r="B97" s="206"/>
      <c r="C97" s="207"/>
      <c r="D97" s="208" t="str">
        <f t="shared" si="19"/>
        <v/>
      </c>
      <c r="E97" s="209"/>
      <c r="F97" s="210"/>
      <c r="G97" s="211"/>
      <c r="H97" s="39" t="str">
        <f t="shared" si="27"/>
        <v/>
      </c>
      <c r="I97" s="40" t="str">
        <f t="shared" si="28"/>
        <v/>
      </c>
      <c r="J97" s="41"/>
      <c r="K97" s="42" t="str">
        <f t="shared" si="29"/>
        <v/>
      </c>
      <c r="L97" s="219"/>
      <c r="M97" s="43" t="str">
        <f t="shared" si="30"/>
        <v/>
      </c>
      <c r="N97" s="44" t="str">
        <f t="shared" si="31"/>
        <v/>
      </c>
      <c r="O97" s="45" t="str">
        <f t="shared" si="32"/>
        <v/>
      </c>
      <c r="P97" s="46" t="str">
        <f t="shared" si="33"/>
        <v/>
      </c>
      <c r="Q97" s="47" t="str">
        <f t="shared" si="34"/>
        <v/>
      </c>
      <c r="R97" s="34"/>
      <c r="S97" s="34"/>
      <c r="T97" s="57"/>
    </row>
    <row r="98" spans="1:20" x14ac:dyDescent="0.4">
      <c r="A98" s="17">
        <f t="shared" si="9"/>
        <v>79</v>
      </c>
      <c r="B98" s="206"/>
      <c r="C98" s="207"/>
      <c r="D98" s="208" t="str">
        <f t="shared" si="19"/>
        <v/>
      </c>
      <c r="E98" s="209"/>
      <c r="F98" s="210"/>
      <c r="G98" s="211"/>
      <c r="H98" s="39" t="str">
        <f t="shared" si="27"/>
        <v/>
      </c>
      <c r="I98" s="40" t="str">
        <f t="shared" si="28"/>
        <v/>
      </c>
      <c r="J98" s="41"/>
      <c r="K98" s="42" t="str">
        <f t="shared" si="29"/>
        <v/>
      </c>
      <c r="L98" s="219"/>
      <c r="M98" s="43" t="str">
        <f t="shared" si="30"/>
        <v/>
      </c>
      <c r="N98" s="44" t="str">
        <f t="shared" si="31"/>
        <v/>
      </c>
      <c r="O98" s="45" t="str">
        <f t="shared" si="32"/>
        <v/>
      </c>
      <c r="P98" s="46" t="str">
        <f t="shared" si="33"/>
        <v/>
      </c>
      <c r="Q98" s="47" t="str">
        <f t="shared" si="34"/>
        <v/>
      </c>
      <c r="R98" s="34"/>
      <c r="S98" s="34"/>
      <c r="T98" s="57"/>
    </row>
    <row r="99" spans="1:20" x14ac:dyDescent="0.4">
      <c r="A99" s="17">
        <f t="shared" si="9"/>
        <v>80</v>
      </c>
      <c r="B99" s="206"/>
      <c r="C99" s="207"/>
      <c r="D99" s="208" t="str">
        <f t="shared" si="19"/>
        <v/>
      </c>
      <c r="E99" s="209"/>
      <c r="F99" s="210"/>
      <c r="G99" s="211"/>
      <c r="H99" s="39" t="str">
        <f t="shared" si="27"/>
        <v/>
      </c>
      <c r="I99" s="40" t="str">
        <f t="shared" si="28"/>
        <v/>
      </c>
      <c r="J99" s="41"/>
      <c r="K99" s="42" t="str">
        <f t="shared" si="29"/>
        <v/>
      </c>
      <c r="L99" s="219"/>
      <c r="M99" s="43" t="str">
        <f t="shared" si="30"/>
        <v/>
      </c>
      <c r="N99" s="44" t="str">
        <f t="shared" si="31"/>
        <v/>
      </c>
      <c r="O99" s="45" t="str">
        <f t="shared" si="32"/>
        <v/>
      </c>
      <c r="P99" s="46" t="str">
        <f t="shared" si="33"/>
        <v/>
      </c>
      <c r="Q99" s="47" t="str">
        <f t="shared" si="34"/>
        <v/>
      </c>
      <c r="R99" s="34"/>
      <c r="S99" s="34"/>
      <c r="T99" s="57"/>
    </row>
    <row r="100" spans="1:20" x14ac:dyDescent="0.4">
      <c r="A100" s="17">
        <f t="shared" si="9"/>
        <v>81</v>
      </c>
      <c r="B100" s="206"/>
      <c r="C100" s="207"/>
      <c r="D100" s="208" t="str">
        <f t="shared" si="19"/>
        <v/>
      </c>
      <c r="E100" s="209"/>
      <c r="F100" s="210"/>
      <c r="G100" s="211"/>
      <c r="H100" s="39" t="str">
        <f t="shared" si="27"/>
        <v/>
      </c>
      <c r="I100" s="40" t="str">
        <f t="shared" si="28"/>
        <v/>
      </c>
      <c r="J100" s="41"/>
      <c r="K100" s="42" t="str">
        <f t="shared" si="29"/>
        <v/>
      </c>
      <c r="L100" s="219"/>
      <c r="M100" s="43" t="str">
        <f t="shared" si="30"/>
        <v/>
      </c>
      <c r="N100" s="44" t="str">
        <f t="shared" si="31"/>
        <v/>
      </c>
      <c r="O100" s="45" t="str">
        <f t="shared" si="32"/>
        <v/>
      </c>
      <c r="P100" s="46" t="str">
        <f t="shared" si="33"/>
        <v/>
      </c>
      <c r="Q100" s="47" t="str">
        <f t="shared" si="34"/>
        <v/>
      </c>
      <c r="R100" s="34"/>
      <c r="S100" s="34"/>
      <c r="T100" s="57"/>
    </row>
    <row r="101" spans="1:20" x14ac:dyDescent="0.4">
      <c r="A101" s="17">
        <f t="shared" si="9"/>
        <v>82</v>
      </c>
      <c r="B101" s="206"/>
      <c r="C101" s="207"/>
      <c r="D101" s="208" t="str">
        <f t="shared" si="19"/>
        <v/>
      </c>
      <c r="E101" s="209"/>
      <c r="F101" s="210"/>
      <c r="G101" s="211"/>
      <c r="H101" s="39" t="str">
        <f t="shared" si="27"/>
        <v/>
      </c>
      <c r="I101" s="40" t="str">
        <f t="shared" si="28"/>
        <v/>
      </c>
      <c r="J101" s="41"/>
      <c r="K101" s="42" t="str">
        <f t="shared" si="29"/>
        <v/>
      </c>
      <c r="L101" s="219"/>
      <c r="M101" s="43" t="str">
        <f t="shared" si="30"/>
        <v/>
      </c>
      <c r="N101" s="44" t="str">
        <f t="shared" si="31"/>
        <v/>
      </c>
      <c r="O101" s="45" t="str">
        <f t="shared" si="32"/>
        <v/>
      </c>
      <c r="P101" s="46" t="str">
        <f t="shared" si="33"/>
        <v/>
      </c>
      <c r="Q101" s="47" t="str">
        <f t="shared" si="34"/>
        <v/>
      </c>
      <c r="R101" s="34"/>
      <c r="S101" s="34"/>
      <c r="T101" s="57"/>
    </row>
    <row r="102" spans="1:20" x14ac:dyDescent="0.4">
      <c r="A102" s="17">
        <f t="shared" si="9"/>
        <v>83</v>
      </c>
      <c r="B102" s="206"/>
      <c r="C102" s="207"/>
      <c r="D102" s="208" t="str">
        <f t="shared" si="19"/>
        <v/>
      </c>
      <c r="E102" s="209"/>
      <c r="F102" s="210"/>
      <c r="G102" s="211"/>
      <c r="H102" s="39" t="str">
        <f t="shared" si="27"/>
        <v/>
      </c>
      <c r="I102" s="40" t="str">
        <f t="shared" si="28"/>
        <v/>
      </c>
      <c r="J102" s="41"/>
      <c r="K102" s="42" t="str">
        <f t="shared" si="29"/>
        <v/>
      </c>
      <c r="L102" s="219"/>
      <c r="M102" s="43" t="str">
        <f t="shared" si="30"/>
        <v/>
      </c>
      <c r="N102" s="44" t="str">
        <f t="shared" si="31"/>
        <v/>
      </c>
      <c r="O102" s="45" t="str">
        <f t="shared" si="32"/>
        <v/>
      </c>
      <c r="P102" s="46" t="str">
        <f t="shared" si="33"/>
        <v/>
      </c>
      <c r="Q102" s="47" t="str">
        <f t="shared" si="34"/>
        <v/>
      </c>
      <c r="R102" s="34"/>
      <c r="S102" s="34"/>
      <c r="T102" s="57"/>
    </row>
    <row r="103" spans="1:20" x14ac:dyDescent="0.4">
      <c r="A103" s="17">
        <f t="shared" si="9"/>
        <v>84</v>
      </c>
      <c r="B103" s="206"/>
      <c r="C103" s="207"/>
      <c r="D103" s="208" t="str">
        <f t="shared" si="19"/>
        <v/>
      </c>
      <c r="E103" s="209"/>
      <c r="F103" s="210"/>
      <c r="G103" s="211"/>
      <c r="H103" s="39" t="str">
        <f t="shared" si="27"/>
        <v/>
      </c>
      <c r="I103" s="40" t="str">
        <f t="shared" si="28"/>
        <v/>
      </c>
      <c r="J103" s="41"/>
      <c r="K103" s="42" t="str">
        <f t="shared" si="29"/>
        <v/>
      </c>
      <c r="L103" s="219"/>
      <c r="M103" s="43" t="str">
        <f t="shared" si="30"/>
        <v/>
      </c>
      <c r="N103" s="44" t="str">
        <f t="shared" si="31"/>
        <v/>
      </c>
      <c r="O103" s="45" t="str">
        <f t="shared" si="32"/>
        <v/>
      </c>
      <c r="P103" s="46" t="str">
        <f t="shared" si="33"/>
        <v/>
      </c>
      <c r="Q103" s="47" t="str">
        <f t="shared" si="34"/>
        <v/>
      </c>
      <c r="R103" s="34"/>
      <c r="S103" s="34"/>
      <c r="T103" s="57"/>
    </row>
    <row r="104" spans="1:20" x14ac:dyDescent="0.4">
      <c r="A104" s="17">
        <f t="shared" si="9"/>
        <v>85</v>
      </c>
      <c r="B104" s="206"/>
      <c r="C104" s="207"/>
      <c r="D104" s="208" t="str">
        <f t="shared" si="19"/>
        <v/>
      </c>
      <c r="E104" s="209"/>
      <c r="F104" s="210"/>
      <c r="G104" s="211"/>
      <c r="H104" s="39" t="str">
        <f t="shared" si="27"/>
        <v/>
      </c>
      <c r="I104" s="40" t="str">
        <f t="shared" si="28"/>
        <v/>
      </c>
      <c r="J104" s="41"/>
      <c r="K104" s="42" t="str">
        <f t="shared" si="29"/>
        <v/>
      </c>
      <c r="L104" s="219"/>
      <c r="M104" s="43" t="str">
        <f t="shared" si="30"/>
        <v/>
      </c>
      <c r="N104" s="44" t="str">
        <f t="shared" si="31"/>
        <v/>
      </c>
      <c r="O104" s="45" t="str">
        <f t="shared" si="32"/>
        <v/>
      </c>
      <c r="P104" s="46" t="str">
        <f t="shared" si="33"/>
        <v/>
      </c>
      <c r="Q104" s="47" t="str">
        <f t="shared" si="34"/>
        <v/>
      </c>
      <c r="R104" s="34"/>
      <c r="S104" s="34"/>
      <c r="T104" s="57"/>
    </row>
    <row r="105" spans="1:20" x14ac:dyDescent="0.4">
      <c r="A105" s="17">
        <f t="shared" si="9"/>
        <v>86</v>
      </c>
      <c r="B105" s="206"/>
      <c r="C105" s="207"/>
      <c r="D105" s="208" t="str">
        <f t="shared" si="19"/>
        <v/>
      </c>
      <c r="E105" s="209"/>
      <c r="F105" s="210"/>
      <c r="G105" s="211"/>
      <c r="H105" s="39" t="str">
        <f t="shared" si="27"/>
        <v/>
      </c>
      <c r="I105" s="40" t="str">
        <f t="shared" si="28"/>
        <v/>
      </c>
      <c r="J105" s="41"/>
      <c r="K105" s="42" t="str">
        <f t="shared" si="29"/>
        <v/>
      </c>
      <c r="L105" s="219"/>
      <c r="M105" s="43" t="str">
        <f t="shared" si="30"/>
        <v/>
      </c>
      <c r="N105" s="44" t="str">
        <f t="shared" si="31"/>
        <v/>
      </c>
      <c r="O105" s="45" t="str">
        <f t="shared" si="32"/>
        <v/>
      </c>
      <c r="P105" s="46" t="str">
        <f t="shared" si="33"/>
        <v/>
      </c>
      <c r="Q105" s="47" t="str">
        <f t="shared" si="34"/>
        <v/>
      </c>
      <c r="R105" s="34"/>
      <c r="S105" s="34"/>
      <c r="T105" s="57"/>
    </row>
    <row r="106" spans="1:20" x14ac:dyDescent="0.4">
      <c r="A106" s="17">
        <f t="shared" si="9"/>
        <v>87</v>
      </c>
      <c r="B106" s="206"/>
      <c r="C106" s="207"/>
      <c r="D106" s="208" t="str">
        <f t="shared" si="19"/>
        <v/>
      </c>
      <c r="E106" s="209"/>
      <c r="F106" s="210"/>
      <c r="G106" s="211"/>
      <c r="H106" s="39" t="str">
        <f t="shared" si="27"/>
        <v/>
      </c>
      <c r="I106" s="40" t="str">
        <f t="shared" si="28"/>
        <v/>
      </c>
      <c r="J106" s="41"/>
      <c r="K106" s="42" t="str">
        <f t="shared" si="29"/>
        <v/>
      </c>
      <c r="L106" s="219"/>
      <c r="M106" s="43" t="str">
        <f t="shared" si="30"/>
        <v/>
      </c>
      <c r="N106" s="44" t="str">
        <f t="shared" si="31"/>
        <v/>
      </c>
      <c r="O106" s="45" t="str">
        <f t="shared" si="32"/>
        <v/>
      </c>
      <c r="P106" s="46" t="str">
        <f t="shared" si="33"/>
        <v/>
      </c>
      <c r="Q106" s="47" t="str">
        <f t="shared" si="34"/>
        <v/>
      </c>
      <c r="R106" s="34"/>
      <c r="S106" s="34"/>
      <c r="T106" s="57"/>
    </row>
    <row r="107" spans="1:20" x14ac:dyDescent="0.4">
      <c r="A107" s="17">
        <f t="shared" si="9"/>
        <v>88</v>
      </c>
      <c r="B107" s="206"/>
      <c r="C107" s="207"/>
      <c r="D107" s="208" t="str">
        <f t="shared" si="19"/>
        <v/>
      </c>
      <c r="E107" s="209"/>
      <c r="F107" s="210"/>
      <c r="G107" s="211"/>
      <c r="H107" s="39" t="str">
        <f t="shared" si="27"/>
        <v/>
      </c>
      <c r="I107" s="40" t="str">
        <f t="shared" si="28"/>
        <v/>
      </c>
      <c r="J107" s="41"/>
      <c r="K107" s="42" t="str">
        <f t="shared" si="29"/>
        <v/>
      </c>
      <c r="L107" s="219"/>
      <c r="M107" s="43" t="str">
        <f t="shared" si="30"/>
        <v/>
      </c>
      <c r="N107" s="44" t="str">
        <f t="shared" si="31"/>
        <v/>
      </c>
      <c r="O107" s="45" t="str">
        <f t="shared" si="32"/>
        <v/>
      </c>
      <c r="P107" s="46" t="str">
        <f t="shared" si="33"/>
        <v/>
      </c>
      <c r="Q107" s="47" t="str">
        <f t="shared" si="34"/>
        <v/>
      </c>
      <c r="R107" s="34"/>
      <c r="S107" s="34"/>
      <c r="T107" s="57"/>
    </row>
    <row r="108" spans="1:20" x14ac:dyDescent="0.4">
      <c r="A108" s="17">
        <f t="shared" si="9"/>
        <v>89</v>
      </c>
      <c r="B108" s="206"/>
      <c r="C108" s="207"/>
      <c r="D108" s="208" t="str">
        <f t="shared" si="19"/>
        <v/>
      </c>
      <c r="E108" s="209"/>
      <c r="F108" s="210"/>
      <c r="G108" s="211"/>
      <c r="H108" s="39" t="str">
        <f t="shared" si="27"/>
        <v/>
      </c>
      <c r="I108" s="40" t="str">
        <f t="shared" si="28"/>
        <v/>
      </c>
      <c r="J108" s="41"/>
      <c r="K108" s="42" t="str">
        <f t="shared" si="29"/>
        <v/>
      </c>
      <c r="L108" s="219"/>
      <c r="M108" s="43" t="str">
        <f t="shared" si="30"/>
        <v/>
      </c>
      <c r="N108" s="44" t="str">
        <f t="shared" si="31"/>
        <v/>
      </c>
      <c r="O108" s="45" t="str">
        <f t="shared" si="32"/>
        <v/>
      </c>
      <c r="P108" s="46" t="str">
        <f t="shared" si="33"/>
        <v/>
      </c>
      <c r="Q108" s="47" t="str">
        <f t="shared" si="34"/>
        <v/>
      </c>
      <c r="R108" s="34"/>
      <c r="S108" s="34"/>
      <c r="T108" s="57"/>
    </row>
    <row r="109" spans="1:20" x14ac:dyDescent="0.4">
      <c r="A109" s="17">
        <f t="shared" si="9"/>
        <v>90</v>
      </c>
      <c r="B109" s="206"/>
      <c r="C109" s="207"/>
      <c r="D109" s="208" t="str">
        <f t="shared" si="19"/>
        <v/>
      </c>
      <c r="E109" s="209"/>
      <c r="F109" s="210"/>
      <c r="G109" s="211"/>
      <c r="H109" s="39" t="str">
        <f t="shared" si="27"/>
        <v/>
      </c>
      <c r="I109" s="40" t="str">
        <f t="shared" si="28"/>
        <v/>
      </c>
      <c r="J109" s="41"/>
      <c r="K109" s="42" t="str">
        <f t="shared" si="29"/>
        <v/>
      </c>
      <c r="L109" s="219"/>
      <c r="M109" s="43" t="str">
        <f t="shared" si="30"/>
        <v/>
      </c>
      <c r="N109" s="44" t="str">
        <f t="shared" si="31"/>
        <v/>
      </c>
      <c r="O109" s="45" t="str">
        <f t="shared" si="32"/>
        <v/>
      </c>
      <c r="P109" s="46" t="str">
        <f t="shared" si="33"/>
        <v/>
      </c>
      <c r="Q109" s="47" t="str">
        <f t="shared" si="34"/>
        <v/>
      </c>
      <c r="R109" s="34"/>
      <c r="S109" s="34"/>
      <c r="T109" s="57"/>
    </row>
    <row r="110" spans="1:20" x14ac:dyDescent="0.4">
      <c r="A110" s="17">
        <f t="shared" si="9"/>
        <v>91</v>
      </c>
      <c r="B110" s="206"/>
      <c r="C110" s="207"/>
      <c r="D110" s="208" t="str">
        <f t="shared" si="19"/>
        <v/>
      </c>
      <c r="E110" s="209"/>
      <c r="F110" s="210"/>
      <c r="G110" s="211"/>
      <c r="H110" s="39" t="str">
        <f t="shared" si="27"/>
        <v/>
      </c>
      <c r="I110" s="40" t="str">
        <f t="shared" si="28"/>
        <v/>
      </c>
      <c r="J110" s="41"/>
      <c r="K110" s="42" t="str">
        <f t="shared" si="29"/>
        <v/>
      </c>
      <c r="L110" s="219"/>
      <c r="M110" s="43" t="str">
        <f t="shared" si="30"/>
        <v/>
      </c>
      <c r="N110" s="44" t="str">
        <f t="shared" si="31"/>
        <v/>
      </c>
      <c r="O110" s="45" t="str">
        <f t="shared" si="32"/>
        <v/>
      </c>
      <c r="P110" s="46" t="str">
        <f t="shared" si="33"/>
        <v/>
      </c>
      <c r="Q110" s="47" t="str">
        <f t="shared" si="34"/>
        <v/>
      </c>
      <c r="R110" s="34"/>
      <c r="S110" s="34"/>
      <c r="T110" s="57"/>
    </row>
    <row r="111" spans="1:20" x14ac:dyDescent="0.4">
      <c r="A111" s="17">
        <f t="shared" si="9"/>
        <v>92</v>
      </c>
      <c r="B111" s="206"/>
      <c r="C111" s="207"/>
      <c r="D111" s="208" t="str">
        <f t="shared" si="19"/>
        <v/>
      </c>
      <c r="E111" s="209"/>
      <c r="F111" s="210"/>
      <c r="G111" s="211"/>
      <c r="H111" s="39" t="str">
        <f t="shared" si="27"/>
        <v/>
      </c>
      <c r="I111" s="40" t="str">
        <f t="shared" si="28"/>
        <v/>
      </c>
      <c r="J111" s="41"/>
      <c r="K111" s="42" t="str">
        <f t="shared" si="29"/>
        <v/>
      </c>
      <c r="L111" s="219"/>
      <c r="M111" s="43" t="str">
        <f t="shared" si="30"/>
        <v/>
      </c>
      <c r="N111" s="44" t="str">
        <f t="shared" si="31"/>
        <v/>
      </c>
      <c r="O111" s="45" t="str">
        <f t="shared" si="32"/>
        <v/>
      </c>
      <c r="P111" s="46" t="str">
        <f t="shared" si="33"/>
        <v/>
      </c>
      <c r="Q111" s="47" t="str">
        <f t="shared" si="34"/>
        <v/>
      </c>
      <c r="R111" s="34"/>
      <c r="S111" s="34"/>
      <c r="T111" s="57"/>
    </row>
    <row r="112" spans="1:20" x14ac:dyDescent="0.4">
      <c r="A112" s="17">
        <f t="shared" si="9"/>
        <v>93</v>
      </c>
      <c r="B112" s="206"/>
      <c r="C112" s="207"/>
      <c r="D112" s="208" t="str">
        <f t="shared" si="19"/>
        <v/>
      </c>
      <c r="E112" s="209"/>
      <c r="F112" s="210"/>
      <c r="G112" s="211"/>
      <c r="H112" s="39" t="str">
        <f t="shared" si="27"/>
        <v/>
      </c>
      <c r="I112" s="40" t="str">
        <f t="shared" si="28"/>
        <v/>
      </c>
      <c r="J112" s="41"/>
      <c r="K112" s="42" t="str">
        <f t="shared" si="29"/>
        <v/>
      </c>
      <c r="L112" s="219"/>
      <c r="M112" s="43" t="str">
        <f t="shared" si="30"/>
        <v/>
      </c>
      <c r="N112" s="44" t="str">
        <f t="shared" si="31"/>
        <v/>
      </c>
      <c r="O112" s="45" t="str">
        <f t="shared" si="32"/>
        <v/>
      </c>
      <c r="P112" s="46" t="str">
        <f t="shared" si="33"/>
        <v/>
      </c>
      <c r="Q112" s="47" t="str">
        <f t="shared" si="34"/>
        <v/>
      </c>
      <c r="R112" s="34"/>
      <c r="S112" s="34"/>
      <c r="T112" s="57"/>
    </row>
    <row r="113" spans="1:20" x14ac:dyDescent="0.4">
      <c r="A113" s="17">
        <f t="shared" si="9"/>
        <v>94</v>
      </c>
      <c r="B113" s="206"/>
      <c r="C113" s="207"/>
      <c r="D113" s="208" t="str">
        <f t="shared" si="19"/>
        <v/>
      </c>
      <c r="E113" s="209"/>
      <c r="F113" s="210"/>
      <c r="G113" s="211"/>
      <c r="H113" s="39" t="str">
        <f t="shared" si="27"/>
        <v/>
      </c>
      <c r="I113" s="40" t="str">
        <f t="shared" si="28"/>
        <v/>
      </c>
      <c r="J113" s="41"/>
      <c r="K113" s="42" t="str">
        <f t="shared" si="29"/>
        <v/>
      </c>
      <c r="L113" s="219"/>
      <c r="M113" s="43" t="str">
        <f t="shared" si="30"/>
        <v/>
      </c>
      <c r="N113" s="44" t="str">
        <f t="shared" si="31"/>
        <v/>
      </c>
      <c r="O113" s="45" t="str">
        <f t="shared" si="32"/>
        <v/>
      </c>
      <c r="P113" s="46" t="str">
        <f t="shared" si="33"/>
        <v/>
      </c>
      <c r="Q113" s="47" t="str">
        <f t="shared" si="34"/>
        <v/>
      </c>
      <c r="R113" s="34"/>
      <c r="S113" s="34"/>
      <c r="T113" s="57"/>
    </row>
    <row r="114" spans="1:20" x14ac:dyDescent="0.4">
      <c r="A114" s="17">
        <f t="shared" si="9"/>
        <v>95</v>
      </c>
      <c r="B114" s="206"/>
      <c r="C114" s="207"/>
      <c r="D114" s="208" t="str">
        <f t="shared" si="19"/>
        <v/>
      </c>
      <c r="E114" s="209"/>
      <c r="F114" s="210"/>
      <c r="G114" s="211"/>
      <c r="H114" s="39" t="str">
        <f t="shared" si="27"/>
        <v/>
      </c>
      <c r="I114" s="40" t="str">
        <f t="shared" si="28"/>
        <v/>
      </c>
      <c r="J114" s="41"/>
      <c r="K114" s="42" t="str">
        <f t="shared" si="29"/>
        <v/>
      </c>
      <c r="L114" s="219"/>
      <c r="M114" s="43" t="str">
        <f t="shared" si="30"/>
        <v/>
      </c>
      <c r="N114" s="44" t="str">
        <f t="shared" si="31"/>
        <v/>
      </c>
      <c r="O114" s="45" t="str">
        <f t="shared" si="32"/>
        <v/>
      </c>
      <c r="P114" s="46" t="str">
        <f t="shared" si="33"/>
        <v/>
      </c>
      <c r="Q114" s="47" t="str">
        <f t="shared" si="34"/>
        <v/>
      </c>
      <c r="R114" s="34"/>
      <c r="S114" s="34"/>
      <c r="T114" s="57"/>
    </row>
    <row r="115" spans="1:20" x14ac:dyDescent="0.4">
      <c r="A115" s="17">
        <f t="shared" si="9"/>
        <v>96</v>
      </c>
      <c r="B115" s="206"/>
      <c r="C115" s="207"/>
      <c r="D115" s="208" t="str">
        <f t="shared" si="19"/>
        <v/>
      </c>
      <c r="E115" s="209"/>
      <c r="F115" s="210"/>
      <c r="G115" s="211"/>
      <c r="H115" s="39" t="str">
        <f t="shared" si="27"/>
        <v/>
      </c>
      <c r="I115" s="40" t="str">
        <f t="shared" si="28"/>
        <v/>
      </c>
      <c r="J115" s="41"/>
      <c r="K115" s="42" t="str">
        <f t="shared" si="29"/>
        <v/>
      </c>
      <c r="L115" s="219"/>
      <c r="M115" s="43" t="str">
        <f t="shared" si="30"/>
        <v/>
      </c>
      <c r="N115" s="44" t="str">
        <f t="shared" si="31"/>
        <v/>
      </c>
      <c r="O115" s="45" t="str">
        <f t="shared" si="32"/>
        <v/>
      </c>
      <c r="P115" s="46" t="str">
        <f t="shared" si="33"/>
        <v/>
      </c>
      <c r="Q115" s="47" t="str">
        <f t="shared" si="34"/>
        <v/>
      </c>
      <c r="R115" s="34"/>
      <c r="S115" s="34"/>
      <c r="T115" s="57"/>
    </row>
    <row r="116" spans="1:20" x14ac:dyDescent="0.4">
      <c r="A116" s="17">
        <f t="shared" si="9"/>
        <v>97</v>
      </c>
      <c r="B116" s="206"/>
      <c r="C116" s="207"/>
      <c r="D116" s="208" t="str">
        <f t="shared" si="19"/>
        <v/>
      </c>
      <c r="E116" s="209"/>
      <c r="F116" s="210"/>
      <c r="G116" s="211"/>
      <c r="H116" s="39" t="str">
        <f t="shared" si="27"/>
        <v/>
      </c>
      <c r="I116" s="40" t="str">
        <f t="shared" si="28"/>
        <v/>
      </c>
      <c r="J116" s="41"/>
      <c r="K116" s="42" t="str">
        <f t="shared" si="29"/>
        <v/>
      </c>
      <c r="L116" s="219"/>
      <c r="M116" s="43" t="str">
        <f t="shared" si="30"/>
        <v/>
      </c>
      <c r="N116" s="44" t="str">
        <f t="shared" si="31"/>
        <v/>
      </c>
      <c r="O116" s="45" t="str">
        <f t="shared" si="32"/>
        <v/>
      </c>
      <c r="P116" s="46" t="str">
        <f t="shared" si="33"/>
        <v/>
      </c>
      <c r="Q116" s="47" t="str">
        <f t="shared" si="34"/>
        <v/>
      </c>
      <c r="R116" s="34"/>
      <c r="S116" s="34"/>
      <c r="T116" s="57"/>
    </row>
    <row r="117" spans="1:20" x14ac:dyDescent="0.4">
      <c r="A117" s="17">
        <f t="shared" si="9"/>
        <v>98</v>
      </c>
      <c r="B117" s="206"/>
      <c r="C117" s="207"/>
      <c r="D117" s="208" t="str">
        <f t="shared" si="19"/>
        <v/>
      </c>
      <c r="E117" s="209"/>
      <c r="F117" s="210"/>
      <c r="G117" s="211"/>
      <c r="H117" s="39" t="str">
        <f t="shared" si="27"/>
        <v/>
      </c>
      <c r="I117" s="40" t="str">
        <f t="shared" si="28"/>
        <v/>
      </c>
      <c r="J117" s="41"/>
      <c r="K117" s="42" t="str">
        <f t="shared" si="29"/>
        <v/>
      </c>
      <c r="L117" s="219"/>
      <c r="M117" s="43" t="str">
        <f t="shared" si="30"/>
        <v/>
      </c>
      <c r="N117" s="44" t="str">
        <f t="shared" si="31"/>
        <v/>
      </c>
      <c r="O117" s="45" t="str">
        <f t="shared" si="32"/>
        <v/>
      </c>
      <c r="P117" s="46" t="str">
        <f t="shared" si="33"/>
        <v/>
      </c>
      <c r="Q117" s="47" t="str">
        <f t="shared" si="34"/>
        <v/>
      </c>
      <c r="R117" s="34"/>
      <c r="S117" s="34"/>
      <c r="T117" s="57"/>
    </row>
    <row r="118" spans="1:20" x14ac:dyDescent="0.4">
      <c r="A118" s="17">
        <f t="shared" si="9"/>
        <v>99</v>
      </c>
      <c r="B118" s="206"/>
      <c r="C118" s="207"/>
      <c r="D118" s="208" t="str">
        <f t="shared" si="19"/>
        <v/>
      </c>
      <c r="E118" s="209"/>
      <c r="F118" s="210"/>
      <c r="G118" s="211"/>
      <c r="H118" s="39" t="str">
        <f t="shared" si="27"/>
        <v/>
      </c>
      <c r="I118" s="40" t="str">
        <f t="shared" si="28"/>
        <v/>
      </c>
      <c r="J118" s="41"/>
      <c r="K118" s="42" t="str">
        <f t="shared" si="29"/>
        <v/>
      </c>
      <c r="L118" s="219"/>
      <c r="M118" s="43" t="str">
        <f t="shared" si="30"/>
        <v/>
      </c>
      <c r="N118" s="44" t="str">
        <f t="shared" si="31"/>
        <v/>
      </c>
      <c r="O118" s="45" t="str">
        <f t="shared" si="32"/>
        <v/>
      </c>
      <c r="P118" s="46" t="str">
        <f t="shared" si="33"/>
        <v/>
      </c>
      <c r="Q118" s="47" t="str">
        <f t="shared" si="34"/>
        <v/>
      </c>
      <c r="R118" s="34"/>
      <c r="S118" s="34"/>
      <c r="T118" s="57"/>
    </row>
    <row r="119" spans="1:20" x14ac:dyDescent="0.4">
      <c r="A119" s="17">
        <f t="shared" si="9"/>
        <v>100</v>
      </c>
      <c r="B119" s="206"/>
      <c r="C119" s="207"/>
      <c r="D119" s="208" t="str">
        <f t="shared" si="19"/>
        <v/>
      </c>
      <c r="E119" s="209"/>
      <c r="F119" s="210"/>
      <c r="G119" s="211"/>
      <c r="H119" s="39" t="str">
        <f t="shared" si="27"/>
        <v/>
      </c>
      <c r="I119" s="40" t="str">
        <f t="shared" si="28"/>
        <v/>
      </c>
      <c r="J119" s="41"/>
      <c r="K119" s="42" t="str">
        <f t="shared" si="29"/>
        <v/>
      </c>
      <c r="L119" s="219"/>
      <c r="M119" s="43" t="str">
        <f t="shared" si="30"/>
        <v/>
      </c>
      <c r="N119" s="44" t="str">
        <f t="shared" si="31"/>
        <v/>
      </c>
      <c r="O119" s="45" t="str">
        <f t="shared" si="32"/>
        <v/>
      </c>
      <c r="P119" s="46" t="str">
        <f t="shared" si="33"/>
        <v/>
      </c>
      <c r="Q119" s="47" t="str">
        <f t="shared" si="34"/>
        <v/>
      </c>
      <c r="R119" s="34"/>
      <c r="S119" s="34"/>
      <c r="T119" s="57"/>
    </row>
    <row r="120" spans="1:20" x14ac:dyDescent="0.4">
      <c r="A120" s="17">
        <f t="shared" si="9"/>
        <v>101</v>
      </c>
      <c r="B120" s="206"/>
      <c r="C120" s="207"/>
      <c r="D120" s="208" t="str">
        <f t="shared" si="19"/>
        <v/>
      </c>
      <c r="E120" s="209"/>
      <c r="F120" s="210"/>
      <c r="G120" s="211"/>
      <c r="H120" s="39" t="str">
        <f t="shared" si="27"/>
        <v/>
      </c>
      <c r="I120" s="40" t="str">
        <f t="shared" si="28"/>
        <v/>
      </c>
      <c r="J120" s="41"/>
      <c r="K120" s="42" t="str">
        <f t="shared" si="29"/>
        <v/>
      </c>
      <c r="L120" s="219"/>
      <c r="M120" s="43" t="str">
        <f t="shared" si="30"/>
        <v/>
      </c>
      <c r="N120" s="44" t="str">
        <f t="shared" si="31"/>
        <v/>
      </c>
      <c r="O120" s="45" t="str">
        <f t="shared" si="32"/>
        <v/>
      </c>
      <c r="P120" s="46" t="str">
        <f t="shared" si="33"/>
        <v/>
      </c>
      <c r="Q120" s="47" t="str">
        <f t="shared" si="34"/>
        <v/>
      </c>
      <c r="R120" s="34"/>
      <c r="S120" s="34"/>
      <c r="T120" s="57"/>
    </row>
    <row r="121" spans="1:20" x14ac:dyDescent="0.4">
      <c r="A121" s="17">
        <f t="shared" si="9"/>
        <v>102</v>
      </c>
      <c r="B121" s="206"/>
      <c r="C121" s="207"/>
      <c r="D121" s="208" t="str">
        <f t="shared" si="19"/>
        <v/>
      </c>
      <c r="E121" s="209"/>
      <c r="F121" s="210"/>
      <c r="G121" s="211"/>
      <c r="H121" s="39" t="str">
        <f t="shared" si="27"/>
        <v/>
      </c>
      <c r="I121" s="40" t="str">
        <f t="shared" si="28"/>
        <v/>
      </c>
      <c r="J121" s="41"/>
      <c r="K121" s="42" t="str">
        <f t="shared" si="29"/>
        <v/>
      </c>
      <c r="L121" s="219"/>
      <c r="M121" s="43" t="str">
        <f t="shared" si="30"/>
        <v/>
      </c>
      <c r="N121" s="44" t="str">
        <f t="shared" si="31"/>
        <v/>
      </c>
      <c r="O121" s="45" t="str">
        <f t="shared" si="32"/>
        <v/>
      </c>
      <c r="P121" s="46" t="str">
        <f t="shared" si="33"/>
        <v/>
      </c>
      <c r="Q121" s="47" t="str">
        <f t="shared" si="34"/>
        <v/>
      </c>
      <c r="R121" s="34"/>
      <c r="S121" s="34"/>
      <c r="T121" s="57"/>
    </row>
    <row r="122" spans="1:20" x14ac:dyDescent="0.4">
      <c r="A122" s="17">
        <f t="shared" si="9"/>
        <v>103</v>
      </c>
      <c r="B122" s="206"/>
      <c r="C122" s="207"/>
      <c r="D122" s="208" t="str">
        <f t="shared" si="19"/>
        <v/>
      </c>
      <c r="E122" s="209"/>
      <c r="F122" s="210"/>
      <c r="G122" s="211"/>
      <c r="H122" s="39" t="str">
        <f t="shared" si="27"/>
        <v/>
      </c>
      <c r="I122" s="40" t="str">
        <f t="shared" si="28"/>
        <v/>
      </c>
      <c r="J122" s="41"/>
      <c r="K122" s="42" t="str">
        <f t="shared" si="29"/>
        <v/>
      </c>
      <c r="L122" s="219"/>
      <c r="M122" s="43" t="str">
        <f t="shared" si="30"/>
        <v/>
      </c>
      <c r="N122" s="44" t="str">
        <f t="shared" si="31"/>
        <v/>
      </c>
      <c r="O122" s="45" t="str">
        <f t="shared" si="32"/>
        <v/>
      </c>
      <c r="P122" s="46" t="str">
        <f t="shared" si="33"/>
        <v/>
      </c>
      <c r="Q122" s="47" t="str">
        <f t="shared" si="34"/>
        <v/>
      </c>
      <c r="R122" s="34"/>
      <c r="S122" s="34"/>
      <c r="T122" s="57"/>
    </row>
    <row r="123" spans="1:20" x14ac:dyDescent="0.4">
      <c r="A123" s="17">
        <f t="shared" si="9"/>
        <v>104</v>
      </c>
      <c r="B123" s="206"/>
      <c r="C123" s="207"/>
      <c r="D123" s="208" t="str">
        <f t="shared" si="19"/>
        <v/>
      </c>
      <c r="E123" s="209"/>
      <c r="F123" s="210"/>
      <c r="G123" s="211"/>
      <c r="H123" s="39" t="str">
        <f t="shared" si="27"/>
        <v/>
      </c>
      <c r="I123" s="40" t="str">
        <f t="shared" si="28"/>
        <v/>
      </c>
      <c r="J123" s="41"/>
      <c r="K123" s="42" t="str">
        <f t="shared" si="29"/>
        <v/>
      </c>
      <c r="L123" s="219"/>
      <c r="M123" s="43" t="str">
        <f t="shared" si="30"/>
        <v/>
      </c>
      <c r="N123" s="44" t="str">
        <f t="shared" si="31"/>
        <v/>
      </c>
      <c r="O123" s="45" t="str">
        <f t="shared" si="32"/>
        <v/>
      </c>
      <c r="P123" s="46" t="str">
        <f t="shared" si="33"/>
        <v/>
      </c>
      <c r="Q123" s="47" t="str">
        <f t="shared" si="34"/>
        <v/>
      </c>
      <c r="R123" s="34"/>
      <c r="S123" s="34"/>
      <c r="T123" s="57"/>
    </row>
    <row r="124" spans="1:20" x14ac:dyDescent="0.4">
      <c r="A124" s="17">
        <f t="shared" si="9"/>
        <v>105</v>
      </c>
      <c r="B124" s="206"/>
      <c r="C124" s="207"/>
      <c r="D124" s="208" t="str">
        <f t="shared" si="19"/>
        <v/>
      </c>
      <c r="E124" s="209"/>
      <c r="F124" s="210"/>
      <c r="G124" s="211"/>
      <c r="H124" s="39" t="str">
        <f t="shared" si="27"/>
        <v/>
      </c>
      <c r="I124" s="40" t="str">
        <f t="shared" si="28"/>
        <v/>
      </c>
      <c r="J124" s="41"/>
      <c r="K124" s="42" t="str">
        <f t="shared" si="29"/>
        <v/>
      </c>
      <c r="L124" s="219"/>
      <c r="M124" s="43" t="str">
        <f t="shared" si="30"/>
        <v/>
      </c>
      <c r="N124" s="44" t="str">
        <f t="shared" si="31"/>
        <v/>
      </c>
      <c r="O124" s="45" t="str">
        <f t="shared" si="32"/>
        <v/>
      </c>
      <c r="P124" s="46" t="str">
        <f t="shared" si="33"/>
        <v/>
      </c>
      <c r="Q124" s="47" t="str">
        <f t="shared" si="34"/>
        <v/>
      </c>
      <c r="R124" s="34"/>
      <c r="S124" s="34"/>
      <c r="T124" s="57"/>
    </row>
    <row r="125" spans="1:20" x14ac:dyDescent="0.4">
      <c r="A125" s="17">
        <f t="shared" si="9"/>
        <v>106</v>
      </c>
      <c r="B125" s="206"/>
      <c r="C125" s="207"/>
      <c r="D125" s="208" t="str">
        <f t="shared" si="19"/>
        <v/>
      </c>
      <c r="E125" s="209"/>
      <c r="F125" s="210"/>
      <c r="G125" s="211"/>
      <c r="H125" s="39" t="str">
        <f t="shared" si="27"/>
        <v/>
      </c>
      <c r="I125" s="40" t="str">
        <f t="shared" ref="I125:I134" si="35">IF(B125="","",IF(E125="",(F125+G125),(F125+H125)))</f>
        <v/>
      </c>
      <c r="J125" s="41"/>
      <c r="K125" s="42" t="str">
        <f t="shared" ref="K125:K134" si="36">I125</f>
        <v/>
      </c>
      <c r="L125" s="219"/>
      <c r="M125" s="43" t="str">
        <f t="shared" ref="M125:M134" si="37">IFERROR(L125-K125,"")</f>
        <v/>
      </c>
      <c r="N125" s="44" t="str">
        <f t="shared" ref="N125:N134" si="38">IFERROR(K125/D125,"")</f>
        <v/>
      </c>
      <c r="O125" s="45" t="str">
        <f t="shared" ref="O125:O134" si="39">IFERROR(L125/D125,"")</f>
        <v/>
      </c>
      <c r="P125" s="46" t="str">
        <f t="shared" ref="P125:P134" si="40">IFERROR(O125-N125,"")</f>
        <v/>
      </c>
      <c r="Q125" s="47" t="str">
        <f t="shared" ref="Q125:Q134" si="41">IF(O125="","",IF(OR(N125&lt;948,IF($Q$9="",O125&lt;948,O125&lt;$Q$9)),"最低賃金を下回っています。","○"))</f>
        <v/>
      </c>
      <c r="R125" s="34"/>
      <c r="S125" s="34"/>
      <c r="T125" s="57"/>
    </row>
    <row r="126" spans="1:20" x14ac:dyDescent="0.4">
      <c r="A126" s="17">
        <f t="shared" si="9"/>
        <v>107</v>
      </c>
      <c r="B126" s="206"/>
      <c r="C126" s="207"/>
      <c r="D126" s="208" t="str">
        <f t="shared" si="19"/>
        <v/>
      </c>
      <c r="E126" s="209"/>
      <c r="F126" s="210"/>
      <c r="G126" s="211"/>
      <c r="H126" s="39" t="str">
        <f t="shared" si="27"/>
        <v/>
      </c>
      <c r="I126" s="40" t="str">
        <f t="shared" si="35"/>
        <v/>
      </c>
      <c r="J126" s="41"/>
      <c r="K126" s="42" t="str">
        <f t="shared" si="36"/>
        <v/>
      </c>
      <c r="L126" s="219"/>
      <c r="M126" s="43" t="str">
        <f t="shared" si="37"/>
        <v/>
      </c>
      <c r="N126" s="44" t="str">
        <f t="shared" si="38"/>
        <v/>
      </c>
      <c r="O126" s="45" t="str">
        <f t="shared" si="39"/>
        <v/>
      </c>
      <c r="P126" s="46" t="str">
        <f t="shared" si="40"/>
        <v/>
      </c>
      <c r="Q126" s="47" t="str">
        <f t="shared" si="41"/>
        <v/>
      </c>
      <c r="R126" s="34"/>
      <c r="S126" s="34"/>
      <c r="T126" s="57"/>
    </row>
    <row r="127" spans="1:20" x14ac:dyDescent="0.4">
      <c r="A127" s="17">
        <f t="shared" si="9"/>
        <v>108</v>
      </c>
      <c r="B127" s="206"/>
      <c r="C127" s="207"/>
      <c r="D127" s="208" t="str">
        <f t="shared" si="19"/>
        <v/>
      </c>
      <c r="E127" s="209"/>
      <c r="F127" s="210"/>
      <c r="G127" s="211"/>
      <c r="H127" s="39" t="str">
        <f t="shared" si="27"/>
        <v/>
      </c>
      <c r="I127" s="40" t="str">
        <f t="shared" si="35"/>
        <v/>
      </c>
      <c r="J127" s="41"/>
      <c r="K127" s="42" t="str">
        <f t="shared" si="36"/>
        <v/>
      </c>
      <c r="L127" s="219"/>
      <c r="M127" s="43" t="str">
        <f t="shared" si="37"/>
        <v/>
      </c>
      <c r="N127" s="44" t="str">
        <f t="shared" si="38"/>
        <v/>
      </c>
      <c r="O127" s="45" t="str">
        <f t="shared" si="39"/>
        <v/>
      </c>
      <c r="P127" s="46" t="str">
        <f t="shared" si="40"/>
        <v/>
      </c>
      <c r="Q127" s="47" t="str">
        <f t="shared" si="41"/>
        <v/>
      </c>
      <c r="R127" s="34"/>
      <c r="S127" s="34"/>
      <c r="T127" s="57"/>
    </row>
    <row r="128" spans="1:20" x14ac:dyDescent="0.4">
      <c r="A128" s="17">
        <f t="shared" si="9"/>
        <v>109</v>
      </c>
      <c r="B128" s="206"/>
      <c r="C128" s="207"/>
      <c r="D128" s="208" t="str">
        <f t="shared" si="19"/>
        <v/>
      </c>
      <c r="E128" s="209"/>
      <c r="F128" s="210"/>
      <c r="G128" s="211"/>
      <c r="H128" s="39" t="str">
        <f t="shared" si="27"/>
        <v/>
      </c>
      <c r="I128" s="40" t="str">
        <f t="shared" si="35"/>
        <v/>
      </c>
      <c r="J128" s="41"/>
      <c r="K128" s="42" t="str">
        <f t="shared" si="36"/>
        <v/>
      </c>
      <c r="L128" s="219"/>
      <c r="M128" s="43" t="str">
        <f t="shared" si="37"/>
        <v/>
      </c>
      <c r="N128" s="44" t="str">
        <f t="shared" si="38"/>
        <v/>
      </c>
      <c r="O128" s="45" t="str">
        <f t="shared" si="39"/>
        <v/>
      </c>
      <c r="P128" s="46" t="str">
        <f t="shared" si="40"/>
        <v/>
      </c>
      <c r="Q128" s="47" t="str">
        <f t="shared" si="41"/>
        <v/>
      </c>
      <c r="R128" s="34"/>
      <c r="S128" s="34"/>
      <c r="T128" s="57"/>
    </row>
    <row r="129" spans="1:20" x14ac:dyDescent="0.4">
      <c r="A129" s="17">
        <f t="shared" si="9"/>
        <v>110</v>
      </c>
      <c r="B129" s="206"/>
      <c r="C129" s="207"/>
      <c r="D129" s="208" t="str">
        <f t="shared" si="19"/>
        <v/>
      </c>
      <c r="E129" s="209"/>
      <c r="F129" s="210"/>
      <c r="G129" s="211"/>
      <c r="H129" s="39" t="str">
        <f t="shared" si="27"/>
        <v/>
      </c>
      <c r="I129" s="40" t="str">
        <f t="shared" si="35"/>
        <v/>
      </c>
      <c r="J129" s="41"/>
      <c r="K129" s="42" t="str">
        <f t="shared" si="36"/>
        <v/>
      </c>
      <c r="L129" s="219"/>
      <c r="M129" s="43" t="str">
        <f t="shared" si="37"/>
        <v/>
      </c>
      <c r="N129" s="44" t="str">
        <f t="shared" si="38"/>
        <v/>
      </c>
      <c r="O129" s="45" t="str">
        <f t="shared" si="39"/>
        <v/>
      </c>
      <c r="P129" s="46" t="str">
        <f t="shared" si="40"/>
        <v/>
      </c>
      <c r="Q129" s="47" t="str">
        <f t="shared" si="41"/>
        <v/>
      </c>
      <c r="R129" s="34"/>
      <c r="S129" s="34"/>
      <c r="T129" s="57"/>
    </row>
    <row r="130" spans="1:20" x14ac:dyDescent="0.4">
      <c r="A130" s="17">
        <f t="shared" si="9"/>
        <v>111</v>
      </c>
      <c r="B130" s="206"/>
      <c r="C130" s="207"/>
      <c r="D130" s="208" t="str">
        <f t="shared" si="19"/>
        <v/>
      </c>
      <c r="E130" s="209"/>
      <c r="F130" s="210"/>
      <c r="G130" s="211"/>
      <c r="H130" s="39" t="str">
        <f t="shared" si="27"/>
        <v/>
      </c>
      <c r="I130" s="40" t="str">
        <f t="shared" si="35"/>
        <v/>
      </c>
      <c r="J130" s="41"/>
      <c r="K130" s="42" t="str">
        <f t="shared" si="36"/>
        <v/>
      </c>
      <c r="L130" s="219"/>
      <c r="M130" s="43" t="str">
        <f t="shared" si="37"/>
        <v/>
      </c>
      <c r="N130" s="44" t="str">
        <f t="shared" si="38"/>
        <v/>
      </c>
      <c r="O130" s="45" t="str">
        <f t="shared" si="39"/>
        <v/>
      </c>
      <c r="P130" s="46" t="str">
        <f t="shared" si="40"/>
        <v/>
      </c>
      <c r="Q130" s="47" t="str">
        <f t="shared" si="41"/>
        <v/>
      </c>
      <c r="R130" s="34"/>
      <c r="S130" s="34"/>
      <c r="T130" s="57"/>
    </row>
    <row r="131" spans="1:20" x14ac:dyDescent="0.4">
      <c r="A131" s="17">
        <f t="shared" si="9"/>
        <v>112</v>
      </c>
      <c r="B131" s="206"/>
      <c r="C131" s="207"/>
      <c r="D131" s="208" t="str">
        <f t="shared" si="19"/>
        <v/>
      </c>
      <c r="E131" s="209"/>
      <c r="F131" s="210"/>
      <c r="G131" s="211"/>
      <c r="H131" s="39" t="str">
        <f t="shared" si="27"/>
        <v/>
      </c>
      <c r="I131" s="40" t="str">
        <f t="shared" si="35"/>
        <v/>
      </c>
      <c r="J131" s="41"/>
      <c r="K131" s="42" t="str">
        <f t="shared" si="36"/>
        <v/>
      </c>
      <c r="L131" s="219"/>
      <c r="M131" s="43" t="str">
        <f t="shared" si="37"/>
        <v/>
      </c>
      <c r="N131" s="44" t="str">
        <f t="shared" si="38"/>
        <v/>
      </c>
      <c r="O131" s="45" t="str">
        <f t="shared" si="39"/>
        <v/>
      </c>
      <c r="P131" s="46" t="str">
        <f t="shared" si="40"/>
        <v/>
      </c>
      <c r="Q131" s="47" t="str">
        <f t="shared" si="41"/>
        <v/>
      </c>
      <c r="R131" s="34"/>
      <c r="S131" s="34"/>
      <c r="T131" s="57"/>
    </row>
    <row r="132" spans="1:20" x14ac:dyDescent="0.4">
      <c r="A132" s="17">
        <f t="shared" si="9"/>
        <v>113</v>
      </c>
      <c r="B132" s="206"/>
      <c r="C132" s="207"/>
      <c r="D132" s="208" t="str">
        <f t="shared" si="19"/>
        <v/>
      </c>
      <c r="E132" s="209"/>
      <c r="F132" s="210"/>
      <c r="G132" s="211"/>
      <c r="H132" s="39" t="str">
        <f t="shared" si="27"/>
        <v/>
      </c>
      <c r="I132" s="40" t="str">
        <f t="shared" si="35"/>
        <v/>
      </c>
      <c r="J132" s="41"/>
      <c r="K132" s="42" t="str">
        <f t="shared" si="36"/>
        <v/>
      </c>
      <c r="L132" s="219"/>
      <c r="M132" s="43" t="str">
        <f t="shared" si="37"/>
        <v/>
      </c>
      <c r="N132" s="44" t="str">
        <f t="shared" si="38"/>
        <v/>
      </c>
      <c r="O132" s="45" t="str">
        <f t="shared" si="39"/>
        <v/>
      </c>
      <c r="P132" s="46" t="str">
        <f t="shared" si="40"/>
        <v/>
      </c>
      <c r="Q132" s="47" t="str">
        <f t="shared" si="41"/>
        <v/>
      </c>
      <c r="R132" s="34"/>
      <c r="S132" s="34"/>
      <c r="T132" s="57"/>
    </row>
    <row r="133" spans="1:20" x14ac:dyDescent="0.4">
      <c r="A133" s="17">
        <f t="shared" si="9"/>
        <v>114</v>
      </c>
      <c r="B133" s="206"/>
      <c r="C133" s="207"/>
      <c r="D133" s="208" t="str">
        <f t="shared" si="19"/>
        <v/>
      </c>
      <c r="E133" s="209"/>
      <c r="F133" s="210"/>
      <c r="G133" s="211"/>
      <c r="H133" s="39" t="str">
        <f t="shared" si="27"/>
        <v/>
      </c>
      <c r="I133" s="40" t="str">
        <f t="shared" si="35"/>
        <v/>
      </c>
      <c r="J133" s="41"/>
      <c r="K133" s="42" t="str">
        <f t="shared" si="36"/>
        <v/>
      </c>
      <c r="L133" s="219"/>
      <c r="M133" s="43" t="str">
        <f t="shared" si="37"/>
        <v/>
      </c>
      <c r="N133" s="44" t="str">
        <f t="shared" si="38"/>
        <v/>
      </c>
      <c r="O133" s="45" t="str">
        <f t="shared" si="39"/>
        <v/>
      </c>
      <c r="P133" s="46" t="str">
        <f t="shared" si="40"/>
        <v/>
      </c>
      <c r="Q133" s="47" t="str">
        <f t="shared" si="41"/>
        <v/>
      </c>
      <c r="R133" s="34"/>
      <c r="S133" s="34"/>
      <c r="T133" s="57"/>
    </row>
    <row r="134" spans="1:20" x14ac:dyDescent="0.4">
      <c r="A134" s="17">
        <f t="shared" si="9"/>
        <v>115</v>
      </c>
      <c r="B134" s="206"/>
      <c r="C134" s="207"/>
      <c r="D134" s="208" t="str">
        <f t="shared" si="19"/>
        <v/>
      </c>
      <c r="E134" s="209"/>
      <c r="F134" s="210"/>
      <c r="G134" s="211"/>
      <c r="H134" s="39" t="str">
        <f t="shared" si="27"/>
        <v/>
      </c>
      <c r="I134" s="40" t="str">
        <f t="shared" si="35"/>
        <v/>
      </c>
      <c r="J134" s="41"/>
      <c r="K134" s="42" t="str">
        <f t="shared" si="36"/>
        <v/>
      </c>
      <c r="L134" s="219"/>
      <c r="M134" s="43" t="str">
        <f t="shared" si="37"/>
        <v/>
      </c>
      <c r="N134" s="44" t="str">
        <f t="shared" si="38"/>
        <v/>
      </c>
      <c r="O134" s="45" t="str">
        <f t="shared" si="39"/>
        <v/>
      </c>
      <c r="P134" s="46" t="str">
        <f t="shared" si="40"/>
        <v/>
      </c>
      <c r="Q134" s="47" t="str">
        <f t="shared" si="41"/>
        <v/>
      </c>
      <c r="R134" s="34"/>
      <c r="S134" s="34"/>
      <c r="T134" s="57"/>
    </row>
    <row r="135" spans="1:20" x14ac:dyDescent="0.4">
      <c r="A135" s="17">
        <f t="shared" si="9"/>
        <v>116</v>
      </c>
      <c r="B135" s="206"/>
      <c r="C135" s="207"/>
      <c r="D135" s="208" t="str">
        <f t="shared" si="19"/>
        <v/>
      </c>
      <c r="E135" s="209"/>
      <c r="F135" s="210"/>
      <c r="G135" s="211"/>
      <c r="H135" s="39" t="str">
        <f t="shared" si="27"/>
        <v/>
      </c>
      <c r="I135" s="40" t="str">
        <f t="shared" si="2"/>
        <v/>
      </c>
      <c r="J135" s="41"/>
      <c r="K135" s="42" t="str">
        <f t="shared" si="10"/>
        <v/>
      </c>
      <c r="L135" s="219"/>
      <c r="M135" s="43" t="str">
        <f t="shared" si="11"/>
        <v/>
      </c>
      <c r="N135" s="44" t="str">
        <f t="shared" si="3"/>
        <v/>
      </c>
      <c r="O135" s="45" t="str">
        <f t="shared" si="4"/>
        <v/>
      </c>
      <c r="P135" s="46" t="str">
        <f t="shared" si="12"/>
        <v/>
      </c>
      <c r="Q135" s="47" t="str">
        <f t="shared" si="5"/>
        <v/>
      </c>
      <c r="R135" s="34"/>
      <c r="S135" s="34"/>
      <c r="T135" s="57"/>
    </row>
    <row r="136" spans="1:20" x14ac:dyDescent="0.4">
      <c r="A136" s="17">
        <f t="shared" si="9"/>
        <v>117</v>
      </c>
      <c r="B136" s="206"/>
      <c r="C136" s="207"/>
      <c r="D136" s="208" t="str">
        <f t="shared" si="19"/>
        <v/>
      </c>
      <c r="E136" s="209"/>
      <c r="F136" s="210"/>
      <c r="G136" s="211"/>
      <c r="H136" s="39" t="str">
        <f t="shared" si="27"/>
        <v/>
      </c>
      <c r="I136" s="40" t="str">
        <f t="shared" si="2"/>
        <v/>
      </c>
      <c r="J136" s="41"/>
      <c r="K136" s="42" t="str">
        <f t="shared" si="10"/>
        <v/>
      </c>
      <c r="L136" s="219"/>
      <c r="M136" s="43" t="str">
        <f t="shared" si="11"/>
        <v/>
      </c>
      <c r="N136" s="44" t="str">
        <f t="shared" si="3"/>
        <v/>
      </c>
      <c r="O136" s="45" t="str">
        <f t="shared" si="4"/>
        <v/>
      </c>
      <c r="P136" s="46" t="str">
        <f t="shared" si="12"/>
        <v/>
      </c>
      <c r="Q136" s="47" t="str">
        <f t="shared" si="5"/>
        <v/>
      </c>
      <c r="R136" s="34"/>
      <c r="S136" s="34"/>
      <c r="T136" s="57"/>
    </row>
    <row r="137" spans="1:20" x14ac:dyDescent="0.4">
      <c r="A137" s="17">
        <f t="shared" si="9"/>
        <v>118</v>
      </c>
      <c r="B137" s="206"/>
      <c r="C137" s="207"/>
      <c r="D137" s="208" t="str">
        <f t="shared" si="19"/>
        <v/>
      </c>
      <c r="E137" s="209"/>
      <c r="F137" s="210"/>
      <c r="G137" s="211"/>
      <c r="H137" s="39" t="str">
        <f t="shared" si="27"/>
        <v/>
      </c>
      <c r="I137" s="40" t="str">
        <f t="shared" si="2"/>
        <v/>
      </c>
      <c r="J137" s="41"/>
      <c r="K137" s="42" t="str">
        <f t="shared" si="10"/>
        <v/>
      </c>
      <c r="L137" s="219"/>
      <c r="M137" s="43" t="str">
        <f t="shared" si="11"/>
        <v/>
      </c>
      <c r="N137" s="44" t="str">
        <f t="shared" si="3"/>
        <v/>
      </c>
      <c r="O137" s="45" t="str">
        <f t="shared" si="4"/>
        <v/>
      </c>
      <c r="P137" s="46" t="str">
        <f t="shared" si="12"/>
        <v/>
      </c>
      <c r="Q137" s="47" t="str">
        <f t="shared" si="5"/>
        <v/>
      </c>
      <c r="R137" s="34"/>
      <c r="S137" s="34"/>
      <c r="T137" s="57"/>
    </row>
    <row r="138" spans="1:20" x14ac:dyDescent="0.4">
      <c r="A138" s="17">
        <f t="shared" si="9"/>
        <v>119</v>
      </c>
      <c r="B138" s="206"/>
      <c r="C138" s="207"/>
      <c r="D138" s="208" t="str">
        <f t="shared" si="19"/>
        <v/>
      </c>
      <c r="E138" s="209"/>
      <c r="F138" s="210"/>
      <c r="G138" s="211"/>
      <c r="H138" s="39" t="str">
        <f t="shared" si="27"/>
        <v/>
      </c>
      <c r="I138" s="40" t="str">
        <f t="shared" si="2"/>
        <v/>
      </c>
      <c r="J138" s="41"/>
      <c r="K138" s="42" t="str">
        <f t="shared" si="10"/>
        <v/>
      </c>
      <c r="L138" s="219"/>
      <c r="M138" s="43" t="str">
        <f t="shared" si="11"/>
        <v/>
      </c>
      <c r="N138" s="44" t="str">
        <f t="shared" si="3"/>
        <v/>
      </c>
      <c r="O138" s="45" t="str">
        <f t="shared" si="4"/>
        <v/>
      </c>
      <c r="P138" s="46" t="str">
        <f t="shared" si="12"/>
        <v/>
      </c>
      <c r="Q138" s="47" t="str">
        <f t="shared" si="5"/>
        <v/>
      </c>
      <c r="R138" s="34"/>
      <c r="S138" s="34"/>
      <c r="T138" s="57"/>
    </row>
    <row r="139" spans="1:20" ht="19.5" thickBot="1" x14ac:dyDescent="0.45">
      <c r="A139" s="17">
        <f t="shared" si="9"/>
        <v>120</v>
      </c>
      <c r="B139" s="212"/>
      <c r="C139" s="213"/>
      <c r="D139" s="214" t="str">
        <f t="shared" si="19"/>
        <v/>
      </c>
      <c r="E139" s="215"/>
      <c r="F139" s="216"/>
      <c r="G139" s="217"/>
      <c r="H139" s="168" t="str">
        <f t="shared" si="27"/>
        <v/>
      </c>
      <c r="I139" s="116" t="str">
        <f t="shared" si="2"/>
        <v/>
      </c>
      <c r="J139" s="117"/>
      <c r="K139" s="180" t="str">
        <f t="shared" si="10"/>
        <v/>
      </c>
      <c r="L139" s="220"/>
      <c r="M139" s="181" t="str">
        <f t="shared" si="11"/>
        <v/>
      </c>
      <c r="N139" s="118" t="str">
        <f t="shared" si="3"/>
        <v/>
      </c>
      <c r="O139" s="119" t="str">
        <f t="shared" si="4"/>
        <v/>
      </c>
      <c r="P139" s="120" t="str">
        <f t="shared" si="12"/>
        <v/>
      </c>
      <c r="Q139" s="121" t="str">
        <f t="shared" si="5"/>
        <v/>
      </c>
      <c r="R139" s="34"/>
      <c r="S139" s="34"/>
      <c r="T139" s="57"/>
    </row>
    <row r="140" spans="1:20" ht="19.5" thickTop="1" x14ac:dyDescent="0.4">
      <c r="A140" s="57"/>
      <c r="B140" s="76">
        <f>COUNTA(B20:B139)</f>
        <v>0</v>
      </c>
      <c r="C140" s="77"/>
      <c r="D140" s="78"/>
      <c r="E140" s="78"/>
      <c r="F140" s="78"/>
      <c r="G140" s="78"/>
      <c r="H140" s="79"/>
      <c r="I140" s="78"/>
      <c r="J140" s="117"/>
      <c r="K140" s="79"/>
      <c r="L140" s="79"/>
      <c r="M140" s="80"/>
      <c r="N140" s="81" t="str">
        <f>IFERROR(SUM(N20:N139)/B140,"")</f>
        <v/>
      </c>
      <c r="O140" s="82" t="str">
        <f>IFERROR(SUM(O20:O139)/B140,"")</f>
        <v/>
      </c>
      <c r="P140" s="166" t="str">
        <f t="shared" si="12"/>
        <v/>
      </c>
      <c r="Q140" s="84"/>
      <c r="R140" s="34"/>
      <c r="S140" s="34"/>
      <c r="T140" s="57"/>
    </row>
    <row r="141" spans="1:20" x14ac:dyDescent="0.4">
      <c r="A141" s="57"/>
      <c r="B141" s="122"/>
      <c r="C141" s="123"/>
      <c r="D141" s="122"/>
      <c r="E141" s="122"/>
      <c r="F141" s="122"/>
      <c r="G141" s="122"/>
      <c r="H141" s="122"/>
      <c r="I141" s="122"/>
      <c r="J141" s="17"/>
      <c r="K141" s="124"/>
      <c r="L141" s="124"/>
      <c r="M141" s="124"/>
      <c r="N141" s="315" t="s">
        <v>3</v>
      </c>
      <c r="O141" s="318" t="s">
        <v>4</v>
      </c>
      <c r="P141" s="125"/>
      <c r="Q141" s="95"/>
      <c r="R141" s="34"/>
      <c r="S141" s="34"/>
      <c r="T141" s="57"/>
    </row>
    <row r="142" spans="1:20" x14ac:dyDescent="0.4">
      <c r="A142" s="57"/>
      <c r="B142" s="17"/>
      <c r="C142" s="88" t="s">
        <v>40</v>
      </c>
      <c r="D142" s="17"/>
      <c r="E142" s="17"/>
      <c r="F142" s="17"/>
      <c r="G142" s="17"/>
      <c r="H142" s="17"/>
      <c r="I142" s="17"/>
      <c r="J142" s="17"/>
      <c r="K142" s="86"/>
      <c r="L142" s="86"/>
      <c r="M142" s="86"/>
      <c r="N142" s="316"/>
      <c r="O142" s="319"/>
      <c r="P142" s="89" t="s">
        <v>6</v>
      </c>
      <c r="Q142" s="34"/>
      <c r="R142" s="34"/>
      <c r="S142" s="34"/>
      <c r="T142" s="57"/>
    </row>
    <row r="143" spans="1:20" x14ac:dyDescent="0.4">
      <c r="A143" s="57"/>
      <c r="B143" s="17"/>
      <c r="C143" s="88"/>
      <c r="D143" s="17"/>
      <c r="E143" s="17"/>
      <c r="F143" s="17"/>
      <c r="G143" s="17"/>
      <c r="H143" s="17"/>
      <c r="I143" s="17"/>
      <c r="J143" s="17"/>
      <c r="K143" s="86"/>
      <c r="L143" s="86"/>
      <c r="M143" s="86"/>
      <c r="N143" s="317"/>
      <c r="O143" s="320"/>
      <c r="P143" s="89"/>
      <c r="Q143" s="34"/>
      <c r="R143" s="34"/>
      <c r="S143" s="34"/>
      <c r="T143" s="57"/>
    </row>
    <row r="144" spans="1:20" ht="14.25" customHeight="1" thickBot="1" x14ac:dyDescent="0.45">
      <c r="A144" s="57"/>
      <c r="C144"/>
      <c r="N144" s="91" t="str">
        <f>IFERROR(AVERAGE(N20:N139),"")</f>
        <v/>
      </c>
      <c r="O144" s="92" t="str">
        <f>IFERROR(AVERAGE(O20:O139),"")</f>
        <v/>
      </c>
      <c r="P144" s="152" t="str">
        <f>IFERROR(AVERAGE(P20:P139),"")</f>
        <v/>
      </c>
      <c r="Q144" s="34"/>
      <c r="R144" s="34"/>
      <c r="S144" s="34"/>
      <c r="T144" s="57"/>
    </row>
    <row r="145" spans="1:39" x14ac:dyDescent="0.4">
      <c r="A145" s="57"/>
      <c r="B145" s="96"/>
      <c r="C145" s="97"/>
      <c r="D145" s="98"/>
      <c r="E145" s="99"/>
      <c r="F145" s="99"/>
      <c r="G145" s="100"/>
      <c r="H145" s="100"/>
      <c r="I145" s="101"/>
      <c r="J145" s="100"/>
      <c r="K145" s="17"/>
      <c r="L145" s="100"/>
      <c r="M145" s="100"/>
      <c r="N145" s="102"/>
      <c r="O145" s="103"/>
      <c r="P145" s="103"/>
      <c r="Q145" s="34"/>
      <c r="R145" s="110"/>
      <c r="S145" s="110"/>
      <c r="T145" s="57"/>
    </row>
    <row r="146" spans="1:39" x14ac:dyDescent="0.4">
      <c r="A146" s="57"/>
      <c r="B146" s="96"/>
      <c r="C146" s="97"/>
      <c r="D146" s="98"/>
      <c r="E146" s="99"/>
      <c r="F146" s="99"/>
      <c r="G146" s="100"/>
      <c r="H146" s="100"/>
      <c r="I146" s="101"/>
      <c r="J146" s="100"/>
      <c r="K146" s="17"/>
      <c r="L146" s="100"/>
      <c r="M146" s="100"/>
      <c r="N146" s="102"/>
      <c r="O146" s="103"/>
      <c r="P146" s="103"/>
      <c r="Q146" s="34"/>
      <c r="R146" s="34"/>
      <c r="S146" s="34"/>
      <c r="T146" s="57"/>
    </row>
    <row r="147" spans="1:39" x14ac:dyDescent="0.4">
      <c r="A147" s="107"/>
      <c r="B147" s="96"/>
      <c r="C147" s="97"/>
      <c r="D147" s="98"/>
      <c r="E147" s="99"/>
      <c r="F147" s="99"/>
      <c r="G147" s="100"/>
      <c r="H147" s="100"/>
      <c r="I147" s="101"/>
      <c r="J147" s="100"/>
      <c r="K147" s="17"/>
      <c r="L147" s="100"/>
      <c r="M147" s="100"/>
      <c r="N147" s="102"/>
      <c r="O147" s="103"/>
      <c r="P147" s="103"/>
      <c r="Q147" s="34"/>
      <c r="R147" s="57"/>
      <c r="S147" s="57"/>
      <c r="T147" s="57"/>
    </row>
    <row r="148" spans="1:39" x14ac:dyDescent="0.4">
      <c r="A148" s="108"/>
      <c r="B148" s="96"/>
      <c r="C148" s="97"/>
      <c r="D148" s="98"/>
      <c r="E148" s="99"/>
      <c r="F148" s="99"/>
      <c r="G148" s="100"/>
      <c r="H148" s="100"/>
      <c r="I148" s="101"/>
      <c r="J148" s="100"/>
      <c r="K148" s="17"/>
      <c r="L148" s="100"/>
      <c r="M148" s="100"/>
      <c r="N148" s="102"/>
      <c r="O148" s="103"/>
      <c r="P148" s="103"/>
      <c r="Q148" s="34"/>
      <c r="R148" s="57"/>
      <c r="S148" s="57"/>
      <c r="T148" s="57"/>
    </row>
    <row r="149" spans="1:39" x14ac:dyDescent="0.4">
      <c r="A149" s="57"/>
      <c r="B149" s="96"/>
      <c r="C149" s="97"/>
      <c r="D149" s="98"/>
      <c r="E149" s="99"/>
      <c r="F149" s="99"/>
      <c r="G149" s="100"/>
      <c r="H149" s="100"/>
      <c r="I149" s="101"/>
      <c r="J149" s="100"/>
      <c r="K149" s="17"/>
      <c r="L149" s="100"/>
      <c r="M149" s="100"/>
      <c r="N149" s="102"/>
      <c r="O149" s="103"/>
      <c r="P149" s="103"/>
      <c r="Q149" s="34"/>
      <c r="R149" s="57"/>
      <c r="S149" s="57"/>
      <c r="T149" s="57"/>
    </row>
    <row r="150" spans="1:39" x14ac:dyDescent="0.4">
      <c r="A150" s="57"/>
      <c r="B150" s="96"/>
      <c r="C150" s="97"/>
      <c r="D150" s="98"/>
      <c r="E150" s="99"/>
      <c r="F150" s="99"/>
      <c r="G150" s="100"/>
      <c r="H150" s="100"/>
      <c r="I150" s="101"/>
      <c r="J150" s="100"/>
      <c r="K150" s="17"/>
      <c r="L150" s="100"/>
      <c r="M150" s="100"/>
      <c r="N150" s="102"/>
      <c r="O150" s="103"/>
      <c r="P150" s="103"/>
      <c r="Q150" s="34"/>
      <c r="R150" s="57"/>
      <c r="S150" s="57"/>
      <c r="T150" s="57"/>
    </row>
    <row r="151" spans="1:39" x14ac:dyDescent="0.4">
      <c r="A151" s="57"/>
      <c r="B151" s="96"/>
      <c r="C151" s="97"/>
      <c r="D151" s="98"/>
      <c r="E151" s="99"/>
      <c r="F151" s="99"/>
      <c r="G151" s="100"/>
      <c r="H151" s="100"/>
      <c r="I151" s="101"/>
      <c r="J151" s="100"/>
      <c r="K151" s="17"/>
      <c r="L151" s="100"/>
      <c r="M151" s="100"/>
      <c r="N151" s="102"/>
      <c r="O151" s="103"/>
      <c r="P151" s="103"/>
      <c r="Q151" s="34"/>
      <c r="R151" s="57"/>
      <c r="S151" s="57"/>
      <c r="T151" s="57"/>
    </row>
    <row r="152" spans="1:39" x14ac:dyDescent="0.4">
      <c r="A152" s="57"/>
      <c r="B152" s="96"/>
      <c r="C152" s="97"/>
      <c r="D152" s="98"/>
      <c r="E152" s="99"/>
      <c r="F152" s="99"/>
      <c r="G152" s="100"/>
      <c r="H152" s="100"/>
      <c r="I152" s="101"/>
      <c r="J152" s="100"/>
      <c r="K152" s="17"/>
      <c r="L152" s="100"/>
      <c r="M152" s="100"/>
      <c r="N152" s="102"/>
      <c r="O152" s="103"/>
      <c r="P152" s="103"/>
      <c r="Q152" s="34"/>
      <c r="R152" s="57"/>
      <c r="S152" s="57"/>
      <c r="T152" s="57"/>
    </row>
    <row r="153" spans="1:39" x14ac:dyDescent="0.4">
      <c r="A153" s="57"/>
      <c r="B153" s="96"/>
      <c r="C153" s="97"/>
      <c r="D153" s="98"/>
      <c r="E153" s="99"/>
      <c r="F153" s="99"/>
      <c r="G153" s="100"/>
      <c r="H153" s="100"/>
      <c r="I153" s="101"/>
      <c r="J153" s="100"/>
      <c r="K153" s="17"/>
      <c r="L153" s="100"/>
      <c r="M153" s="100"/>
      <c r="N153" s="102"/>
      <c r="O153" s="103"/>
      <c r="P153" s="103"/>
      <c r="Q153" s="34"/>
      <c r="R153" s="57"/>
      <c r="S153" s="57"/>
      <c r="T153" s="57"/>
    </row>
    <row r="154" spans="1:39" x14ac:dyDescent="0.4">
      <c r="A154" s="57"/>
      <c r="B154" s="96"/>
      <c r="C154" s="97"/>
      <c r="D154" s="98"/>
      <c r="E154" s="99"/>
      <c r="F154" s="99"/>
      <c r="G154" s="100"/>
      <c r="H154" s="100"/>
      <c r="I154" s="101"/>
      <c r="J154" s="100"/>
      <c r="K154" s="17"/>
      <c r="L154" s="100"/>
      <c r="M154" s="100"/>
      <c r="N154" s="102"/>
      <c r="O154" s="103"/>
      <c r="P154" s="103"/>
      <c r="Q154" s="34"/>
      <c r="R154" s="57"/>
      <c r="S154" s="57"/>
      <c r="T154" s="57"/>
    </row>
    <row r="155" spans="1:39" x14ac:dyDescent="0.4">
      <c r="A155" s="57"/>
      <c r="B155" s="96"/>
      <c r="C155" s="97"/>
      <c r="D155" s="98"/>
      <c r="E155" s="99"/>
      <c r="F155" s="99"/>
      <c r="G155" s="100"/>
      <c r="H155" s="100"/>
      <c r="I155" s="101"/>
      <c r="J155" s="100"/>
      <c r="K155" s="17"/>
      <c r="L155" s="100"/>
      <c r="M155" s="100"/>
      <c r="N155" s="102"/>
      <c r="O155" s="103"/>
      <c r="P155" s="103"/>
      <c r="Q155" s="34"/>
      <c r="R155" s="57"/>
      <c r="S155" s="57"/>
      <c r="T155" s="57"/>
    </row>
    <row r="156" spans="1:39" x14ac:dyDescent="0.4">
      <c r="A156" s="57"/>
      <c r="B156" s="96"/>
      <c r="C156" s="97"/>
      <c r="D156" s="98"/>
      <c r="E156" s="99"/>
      <c r="F156" s="99"/>
      <c r="G156" s="100"/>
      <c r="H156" s="100"/>
      <c r="I156" s="101"/>
      <c r="J156" s="100"/>
      <c r="K156" s="17"/>
      <c r="L156" s="100"/>
      <c r="M156" s="100"/>
      <c r="N156" s="102"/>
      <c r="O156" s="103"/>
      <c r="P156" s="103"/>
      <c r="Q156" s="34"/>
      <c r="R156" s="57"/>
      <c r="S156" s="57"/>
      <c r="T156" s="57"/>
    </row>
    <row r="157" spans="1:39" x14ac:dyDescent="0.4">
      <c r="A157" s="109"/>
      <c r="B157" s="96"/>
      <c r="C157" s="97"/>
      <c r="D157" s="98"/>
      <c r="E157" s="99"/>
      <c r="F157" s="99"/>
      <c r="G157" s="100"/>
      <c r="H157" s="100"/>
      <c r="I157" s="101"/>
      <c r="J157" s="100"/>
      <c r="K157" s="17"/>
      <c r="L157" s="100"/>
      <c r="M157" s="100"/>
      <c r="N157" s="102"/>
      <c r="O157" s="103"/>
      <c r="P157" s="103"/>
      <c r="Q157" s="34"/>
      <c r="R157" s="57"/>
      <c r="S157" s="57"/>
      <c r="T157" s="57"/>
    </row>
    <row r="158" spans="1:39" s="23" customFormat="1" x14ac:dyDescent="0.4">
      <c r="A158" s="109"/>
      <c r="B158" s="96"/>
      <c r="C158" s="97"/>
      <c r="D158" s="98"/>
      <c r="E158" s="99"/>
      <c r="F158" s="99"/>
      <c r="G158" s="100"/>
      <c r="H158" s="100"/>
      <c r="I158" s="101"/>
      <c r="J158" s="100"/>
      <c r="K158" s="17"/>
      <c r="L158" s="100"/>
      <c r="M158" s="100"/>
      <c r="N158" s="102"/>
      <c r="O158" s="103"/>
      <c r="P158" s="103"/>
      <c r="Q158" s="34"/>
      <c r="R158" s="57"/>
      <c r="S158" s="57"/>
      <c r="T158" s="57"/>
      <c r="U158"/>
      <c r="V158"/>
      <c r="W158"/>
      <c r="X158"/>
      <c r="Y158"/>
      <c r="Z158"/>
      <c r="AA158"/>
      <c r="AB158"/>
      <c r="AC158"/>
      <c r="AD158"/>
      <c r="AE158"/>
      <c r="AF158"/>
      <c r="AG158"/>
      <c r="AH158"/>
      <c r="AI158"/>
      <c r="AJ158"/>
      <c r="AK158"/>
      <c r="AL158"/>
      <c r="AM158"/>
    </row>
    <row r="159" spans="1:39" x14ac:dyDescent="0.4">
      <c r="A159" s="109"/>
      <c r="B159" s="96"/>
      <c r="C159" s="97"/>
      <c r="D159" s="98"/>
      <c r="E159" s="99"/>
      <c r="F159" s="99"/>
      <c r="G159" s="100"/>
      <c r="H159" s="100"/>
      <c r="I159" s="101"/>
      <c r="J159" s="100"/>
      <c r="K159" s="17"/>
      <c r="L159" s="100"/>
      <c r="M159" s="100"/>
      <c r="N159" s="102"/>
      <c r="O159" s="103"/>
      <c r="P159" s="103"/>
      <c r="Q159" s="34"/>
      <c r="R159" s="57"/>
      <c r="S159" s="57"/>
      <c r="T159" s="57"/>
      <c r="AM159" s="23"/>
    </row>
    <row r="160" spans="1:39" x14ac:dyDescent="0.4">
      <c r="A160" s="107"/>
      <c r="B160" s="96"/>
      <c r="C160" s="97"/>
      <c r="D160" s="98"/>
      <c r="E160" s="99"/>
      <c r="F160" s="99"/>
      <c r="G160" s="100"/>
      <c r="H160" s="100"/>
      <c r="I160" s="101"/>
      <c r="J160" s="100"/>
      <c r="K160" s="17"/>
      <c r="L160" s="100"/>
      <c r="M160" s="100"/>
      <c r="N160" s="102"/>
      <c r="O160" s="103"/>
      <c r="P160" s="103"/>
      <c r="Q160" s="34"/>
      <c r="R160" s="57"/>
      <c r="S160" s="57"/>
      <c r="T160" s="107"/>
    </row>
    <row r="161" spans="1:20" x14ac:dyDescent="0.4">
      <c r="A161" s="108"/>
      <c r="B161" s="96"/>
      <c r="C161" s="97"/>
      <c r="D161" s="98"/>
      <c r="E161" s="99"/>
      <c r="F161" s="99"/>
      <c r="G161" s="100"/>
      <c r="H161" s="100"/>
      <c r="I161" s="101"/>
      <c r="J161" s="100"/>
      <c r="K161" s="17"/>
      <c r="L161" s="100"/>
      <c r="M161" s="100"/>
      <c r="N161" s="102"/>
      <c r="O161" s="103"/>
      <c r="P161" s="103"/>
      <c r="Q161" s="34"/>
      <c r="R161" s="57"/>
      <c r="S161" s="57"/>
      <c r="T161" s="108"/>
    </row>
    <row r="162" spans="1:20" x14ac:dyDescent="0.4">
      <c r="A162" s="57"/>
      <c r="B162" s="96"/>
      <c r="C162" s="97"/>
      <c r="D162" s="98"/>
      <c r="E162" s="99"/>
      <c r="F162" s="99"/>
      <c r="G162" s="100"/>
      <c r="H162" s="100"/>
      <c r="I162" s="101"/>
      <c r="J162" s="100"/>
      <c r="K162" s="17"/>
      <c r="L162" s="100"/>
      <c r="M162" s="100"/>
      <c r="N162" s="102"/>
      <c r="O162" s="103"/>
      <c r="P162" s="103"/>
      <c r="Q162" s="34"/>
      <c r="R162" s="57"/>
      <c r="S162" s="57"/>
      <c r="T162" s="57"/>
    </row>
    <row r="163" spans="1:20" x14ac:dyDescent="0.4">
      <c r="A163" s="57"/>
      <c r="B163" s="96"/>
      <c r="C163" s="97"/>
      <c r="D163" s="98"/>
      <c r="E163" s="99"/>
      <c r="F163" s="99"/>
      <c r="G163" s="100"/>
      <c r="H163" s="100"/>
      <c r="I163" s="101"/>
      <c r="J163" s="100"/>
      <c r="K163" s="17"/>
      <c r="L163" s="100"/>
      <c r="M163" s="100"/>
      <c r="N163" s="102"/>
      <c r="O163" s="103"/>
      <c r="P163" s="103"/>
      <c r="Q163" s="34"/>
      <c r="R163" s="57"/>
      <c r="S163" s="57"/>
      <c r="T163" s="57"/>
    </row>
    <row r="164" spans="1:20" x14ac:dyDescent="0.4">
      <c r="B164" s="96"/>
      <c r="C164" s="97"/>
      <c r="D164" s="98"/>
      <c r="E164" s="99"/>
      <c r="F164" s="99"/>
      <c r="G164" s="100"/>
      <c r="H164" s="100"/>
      <c r="I164" s="101"/>
      <c r="J164" s="100"/>
      <c r="K164" s="17"/>
      <c r="L164" s="100"/>
      <c r="M164" s="100"/>
      <c r="N164" s="102"/>
      <c r="O164" s="103"/>
      <c r="P164" s="103"/>
      <c r="Q164" s="34"/>
      <c r="R164" s="57"/>
      <c r="S164" s="57"/>
      <c r="T164" s="57"/>
    </row>
    <row r="165" spans="1:20" x14ac:dyDescent="0.4">
      <c r="B165" s="96"/>
      <c r="C165" s="97"/>
      <c r="D165" s="98"/>
      <c r="E165" s="99"/>
      <c r="F165" s="99"/>
      <c r="G165" s="100"/>
      <c r="H165" s="100"/>
      <c r="I165" s="101"/>
      <c r="J165" s="100"/>
      <c r="K165" s="17"/>
      <c r="L165" s="100"/>
      <c r="M165" s="100"/>
      <c r="N165" s="102"/>
      <c r="O165" s="103"/>
      <c r="P165" s="103"/>
      <c r="Q165" s="34"/>
      <c r="R165" s="57"/>
      <c r="S165" s="57"/>
      <c r="T165" s="57"/>
    </row>
    <row r="166" spans="1:20" x14ac:dyDescent="0.4">
      <c r="B166" s="96"/>
      <c r="C166" s="97"/>
      <c r="D166" s="98"/>
      <c r="E166" s="99"/>
      <c r="F166" s="99"/>
      <c r="G166" s="100"/>
      <c r="H166" s="100"/>
      <c r="I166" s="101"/>
      <c r="J166" s="100"/>
      <c r="K166" s="17"/>
      <c r="L166" s="100"/>
      <c r="M166" s="100"/>
      <c r="N166" s="102"/>
      <c r="O166" s="103"/>
      <c r="P166" s="103"/>
      <c r="Q166" s="34"/>
      <c r="R166" s="57"/>
      <c r="S166" s="57"/>
      <c r="T166" s="57"/>
    </row>
    <row r="167" spans="1:20" x14ac:dyDescent="0.4">
      <c r="B167" s="96"/>
      <c r="C167" s="97"/>
      <c r="D167" s="98"/>
      <c r="E167" s="99"/>
      <c r="F167" s="99"/>
      <c r="G167" s="100"/>
      <c r="H167" s="100"/>
      <c r="I167" s="101"/>
      <c r="J167" s="100"/>
      <c r="K167" s="17"/>
      <c r="L167" s="100"/>
      <c r="M167" s="100"/>
      <c r="N167" s="102"/>
      <c r="O167" s="103"/>
      <c r="P167" s="103"/>
      <c r="Q167" s="34"/>
      <c r="R167" s="57"/>
      <c r="S167" s="57"/>
      <c r="T167" s="57"/>
    </row>
    <row r="168" spans="1:20" x14ac:dyDescent="0.4">
      <c r="B168" s="96"/>
      <c r="C168" s="97"/>
      <c r="D168" s="98"/>
      <c r="E168" s="99"/>
      <c r="F168" s="99"/>
      <c r="G168" s="100"/>
      <c r="H168" s="100"/>
      <c r="I168" s="101"/>
      <c r="J168" s="100"/>
      <c r="K168" s="17"/>
      <c r="L168" s="100"/>
      <c r="M168" s="100"/>
      <c r="N168" s="102"/>
      <c r="O168" s="103"/>
      <c r="P168" s="103"/>
      <c r="Q168" s="34"/>
      <c r="R168" s="57"/>
      <c r="S168" s="57"/>
      <c r="T168" s="57"/>
    </row>
    <row r="169" spans="1:20" x14ac:dyDescent="0.4">
      <c r="B169" s="96"/>
      <c r="C169" s="97"/>
      <c r="D169" s="98"/>
      <c r="E169" s="99"/>
      <c r="F169" s="99"/>
      <c r="G169" s="100"/>
      <c r="H169" s="100"/>
      <c r="I169" s="101"/>
      <c r="J169" s="100"/>
      <c r="K169" s="17"/>
      <c r="L169" s="100"/>
      <c r="M169" s="100"/>
      <c r="N169" s="102"/>
      <c r="O169" s="103"/>
      <c r="P169" s="103"/>
      <c r="Q169" s="34"/>
      <c r="R169" s="57"/>
      <c r="S169" s="57"/>
      <c r="T169" s="57"/>
    </row>
    <row r="170" spans="1:20" x14ac:dyDescent="0.4">
      <c r="B170" s="96"/>
      <c r="C170" s="97"/>
      <c r="D170" s="98"/>
      <c r="E170" s="99"/>
      <c r="F170" s="99"/>
      <c r="G170" s="100"/>
      <c r="H170" s="100"/>
      <c r="I170" s="101"/>
      <c r="J170" s="100"/>
      <c r="K170" s="17"/>
      <c r="L170" s="100"/>
      <c r="M170" s="100"/>
      <c r="N170" s="102"/>
      <c r="O170" s="103"/>
      <c r="P170" s="103"/>
      <c r="Q170" s="34"/>
      <c r="R170" s="57"/>
      <c r="S170" s="57"/>
      <c r="T170" s="109"/>
    </row>
    <row r="171" spans="1:20" x14ac:dyDescent="0.4">
      <c r="B171" s="96"/>
      <c r="C171" s="97"/>
      <c r="D171" s="98"/>
      <c r="E171" s="99"/>
      <c r="F171" s="99"/>
      <c r="G171" s="100"/>
      <c r="H171" s="100"/>
      <c r="I171" s="101"/>
      <c r="J171" s="100"/>
      <c r="K171" s="17"/>
      <c r="L171" s="100"/>
      <c r="M171" s="100"/>
      <c r="N171" s="102"/>
      <c r="O171" s="103"/>
      <c r="P171" s="103"/>
      <c r="Q171" s="34"/>
      <c r="R171" s="57"/>
      <c r="S171" s="57"/>
      <c r="T171" s="109"/>
    </row>
    <row r="172" spans="1:20" x14ac:dyDescent="0.4">
      <c r="B172" s="96"/>
      <c r="C172" s="97"/>
      <c r="D172" s="98"/>
      <c r="E172" s="99"/>
      <c r="F172" s="99"/>
      <c r="G172" s="100"/>
      <c r="H172" s="100"/>
      <c r="I172" s="101"/>
      <c r="J172" s="100"/>
      <c r="K172" s="17"/>
      <c r="L172" s="100"/>
      <c r="M172" s="100"/>
      <c r="N172" s="102"/>
      <c r="O172" s="103"/>
      <c r="P172" s="103"/>
      <c r="Q172" s="34"/>
      <c r="R172" s="57"/>
      <c r="S172" s="57"/>
      <c r="T172" s="109"/>
    </row>
    <row r="173" spans="1:20" x14ac:dyDescent="0.4">
      <c r="B173" s="96"/>
      <c r="C173" s="97"/>
      <c r="D173" s="98"/>
      <c r="E173" s="99"/>
      <c r="F173" s="99"/>
      <c r="G173" s="100"/>
      <c r="H173" s="100"/>
      <c r="I173" s="101"/>
      <c r="J173" s="100"/>
      <c r="K173" s="17"/>
      <c r="L173" s="100"/>
      <c r="M173" s="100"/>
      <c r="N173" s="102"/>
      <c r="O173" s="103"/>
      <c r="P173" s="103"/>
      <c r="Q173" s="34"/>
      <c r="R173" s="57"/>
      <c r="S173" s="57"/>
      <c r="T173" s="107"/>
    </row>
    <row r="174" spans="1:20" x14ac:dyDescent="0.4">
      <c r="B174" s="96"/>
      <c r="C174" s="97"/>
      <c r="D174" s="98"/>
      <c r="E174" s="99"/>
      <c r="F174" s="99"/>
      <c r="G174" s="100"/>
      <c r="H174" s="100"/>
      <c r="I174" s="101"/>
      <c r="J174" s="100"/>
      <c r="K174" s="17"/>
      <c r="L174" s="100"/>
      <c r="M174" s="100"/>
      <c r="N174" s="102"/>
      <c r="O174" s="103"/>
      <c r="P174" s="103"/>
      <c r="Q174" s="34"/>
      <c r="R174" s="57"/>
      <c r="S174" s="57"/>
      <c r="T174" s="108"/>
    </row>
    <row r="175" spans="1:20" x14ac:dyDescent="0.4">
      <c r="B175" s="96"/>
      <c r="C175" s="97"/>
      <c r="D175" s="98"/>
      <c r="E175" s="99"/>
      <c r="F175" s="99"/>
      <c r="G175" s="100"/>
      <c r="H175" s="100"/>
      <c r="I175" s="101"/>
      <c r="J175" s="100"/>
      <c r="K175" s="17"/>
      <c r="L175" s="100"/>
      <c r="M175" s="100"/>
      <c r="N175" s="102"/>
      <c r="O175" s="103"/>
      <c r="P175" s="103"/>
      <c r="Q175" s="34"/>
      <c r="R175" s="57"/>
      <c r="S175" s="57"/>
      <c r="T175" s="57"/>
    </row>
    <row r="176" spans="1:20" x14ac:dyDescent="0.4">
      <c r="B176" s="96"/>
      <c r="C176" s="97"/>
      <c r="D176" s="98"/>
      <c r="E176" s="99"/>
      <c r="F176" s="99"/>
      <c r="G176" s="100"/>
      <c r="H176" s="100"/>
      <c r="I176" s="101"/>
      <c r="J176" s="100"/>
      <c r="K176" s="17"/>
      <c r="L176" s="100"/>
      <c r="M176" s="100"/>
      <c r="N176" s="102"/>
      <c r="O176" s="103"/>
      <c r="P176" s="103"/>
      <c r="Q176" s="34"/>
      <c r="R176" s="57"/>
      <c r="S176" s="57"/>
      <c r="T176" s="57"/>
    </row>
    <row r="177" spans="2:19" x14ac:dyDescent="0.4">
      <c r="B177" s="96"/>
      <c r="C177" s="97"/>
      <c r="D177" s="98"/>
      <c r="E177" s="99"/>
      <c r="F177" s="99"/>
      <c r="G177" s="100"/>
      <c r="H177" s="100"/>
      <c r="I177" s="101"/>
      <c r="J177" s="100"/>
      <c r="K177" s="17"/>
      <c r="L177" s="100"/>
      <c r="M177" s="100"/>
      <c r="N177" s="102"/>
      <c r="O177" s="103"/>
      <c r="P177" s="103"/>
      <c r="Q177" s="34"/>
      <c r="R177" s="57"/>
      <c r="S177" s="57"/>
    </row>
    <row r="178" spans="2:19" x14ac:dyDescent="0.4">
      <c r="B178" s="57"/>
      <c r="C178" s="112"/>
      <c r="D178" s="57"/>
      <c r="E178" s="57"/>
      <c r="F178" s="57"/>
      <c r="G178" s="57"/>
      <c r="H178" s="57"/>
      <c r="I178" s="57"/>
      <c r="J178" s="57"/>
      <c r="K178" s="57"/>
      <c r="L178" s="57"/>
      <c r="M178" s="57"/>
      <c r="N178" s="57"/>
      <c r="O178" s="57"/>
      <c r="P178" s="57"/>
      <c r="Q178" s="57"/>
      <c r="R178" s="57"/>
      <c r="S178" s="57"/>
    </row>
    <row r="179" spans="2:19" x14ac:dyDescent="0.4">
      <c r="B179" s="57"/>
      <c r="C179" s="112"/>
      <c r="D179" s="57"/>
      <c r="E179" s="57"/>
      <c r="F179" s="57"/>
      <c r="G179" s="57"/>
      <c r="H179" s="57"/>
      <c r="I179" s="57"/>
      <c r="J179" s="57"/>
      <c r="K179" s="57"/>
      <c r="L179" s="57"/>
      <c r="M179" s="57"/>
      <c r="N179" s="57"/>
      <c r="O179" s="57"/>
      <c r="P179" s="57"/>
      <c r="Q179" s="57"/>
      <c r="R179" s="57"/>
      <c r="S179" s="57"/>
    </row>
    <row r="180" spans="2:19" x14ac:dyDescent="0.4">
      <c r="B180" s="57"/>
      <c r="C180" s="112"/>
      <c r="D180" s="57"/>
      <c r="E180" s="57"/>
      <c r="F180" s="57"/>
      <c r="G180" s="57"/>
      <c r="H180" s="57"/>
      <c r="I180" s="57"/>
      <c r="J180" s="57"/>
      <c r="K180" s="57"/>
      <c r="L180" s="57"/>
      <c r="M180" s="57"/>
      <c r="N180" s="57"/>
      <c r="O180" s="57"/>
      <c r="P180" s="57"/>
      <c r="Q180" s="57"/>
      <c r="R180" s="57"/>
      <c r="S180" s="57"/>
    </row>
    <row r="181" spans="2:19" x14ac:dyDescent="0.4">
      <c r="B181" s="57"/>
      <c r="C181" s="112"/>
      <c r="D181" s="57"/>
      <c r="E181" s="57"/>
      <c r="F181" s="57"/>
      <c r="G181" s="57"/>
      <c r="H181" s="57"/>
      <c r="I181" s="57"/>
      <c r="J181" s="57"/>
      <c r="K181" s="57"/>
      <c r="L181" s="57"/>
      <c r="M181" s="57"/>
      <c r="N181" s="57"/>
      <c r="O181" s="57"/>
      <c r="P181" s="57"/>
      <c r="Q181" s="57"/>
      <c r="R181" s="57"/>
      <c r="S181" s="57"/>
    </row>
    <row r="182" spans="2:19" x14ac:dyDescent="0.4">
      <c r="B182" s="57"/>
      <c r="C182" s="112"/>
      <c r="D182" s="57"/>
      <c r="E182" s="57"/>
      <c r="F182" s="57"/>
      <c r="G182" s="57"/>
      <c r="H182" s="57"/>
      <c r="I182" s="57"/>
      <c r="J182" s="57"/>
      <c r="K182" s="57"/>
      <c r="L182" s="57"/>
      <c r="M182" s="57"/>
      <c r="N182" s="57"/>
      <c r="O182" s="57"/>
      <c r="P182" s="57"/>
      <c r="Q182" s="57"/>
      <c r="R182" s="57"/>
      <c r="S182" s="57"/>
    </row>
    <row r="183" spans="2:19" x14ac:dyDescent="0.4">
      <c r="B183" s="57"/>
      <c r="C183" s="112"/>
      <c r="D183" s="57"/>
      <c r="E183" s="57"/>
      <c r="F183" s="57"/>
      <c r="G183" s="57"/>
      <c r="H183" s="57"/>
      <c r="I183" s="57"/>
      <c r="J183" s="57"/>
      <c r="K183" s="57"/>
      <c r="L183" s="57"/>
      <c r="M183" s="57"/>
      <c r="N183" s="57"/>
      <c r="O183" s="57"/>
      <c r="P183" s="57"/>
      <c r="Q183" s="57"/>
      <c r="R183" s="57"/>
      <c r="S183" s="57"/>
    </row>
    <row r="184" spans="2:19" x14ac:dyDescent="0.4">
      <c r="B184" s="57"/>
      <c r="C184" s="112"/>
      <c r="D184" s="57"/>
      <c r="E184" s="57"/>
      <c r="F184" s="57"/>
      <c r="G184" s="57"/>
      <c r="H184" s="57"/>
      <c r="I184" s="57"/>
      <c r="J184" s="57"/>
      <c r="K184" s="57"/>
      <c r="L184" s="57"/>
      <c r="M184" s="57"/>
      <c r="N184" s="57"/>
      <c r="O184" s="57"/>
      <c r="P184" s="57"/>
      <c r="Q184" s="57"/>
      <c r="R184" s="57"/>
      <c r="S184" s="57"/>
    </row>
    <row r="185" spans="2:19" x14ac:dyDescent="0.4">
      <c r="B185" s="57"/>
      <c r="C185" s="112"/>
      <c r="D185" s="57"/>
      <c r="E185" s="57"/>
      <c r="F185" s="57"/>
      <c r="G185" s="57"/>
      <c r="H185" s="57"/>
      <c r="I185" s="57"/>
      <c r="J185" s="57"/>
      <c r="K185" s="57"/>
      <c r="L185" s="57"/>
      <c r="M185" s="57"/>
      <c r="N185" s="57"/>
      <c r="O185" s="57"/>
      <c r="P185" s="57"/>
      <c r="Q185" s="57"/>
      <c r="R185" s="109"/>
      <c r="S185" s="109"/>
    </row>
    <row r="186" spans="2:19" x14ac:dyDescent="0.4">
      <c r="B186" s="57"/>
      <c r="C186" s="112"/>
      <c r="D186" s="57"/>
      <c r="E186" s="57"/>
      <c r="F186" s="57"/>
      <c r="G186" s="57"/>
      <c r="H186" s="57"/>
      <c r="I186" s="57"/>
      <c r="J186" s="57"/>
      <c r="K186" s="57"/>
      <c r="L186" s="57"/>
      <c r="M186" s="57"/>
      <c r="N186" s="57"/>
      <c r="O186" s="57"/>
      <c r="P186" s="57"/>
      <c r="Q186" s="57"/>
      <c r="R186" s="109"/>
      <c r="S186" s="109"/>
    </row>
    <row r="187" spans="2:19" x14ac:dyDescent="0.4">
      <c r="B187" s="57"/>
      <c r="C187" s="112"/>
      <c r="D187" s="57"/>
      <c r="E187" s="57"/>
      <c r="F187" s="57"/>
      <c r="G187" s="57"/>
      <c r="H187" s="57"/>
      <c r="I187" s="57"/>
      <c r="J187" s="57"/>
      <c r="K187" s="57"/>
      <c r="L187" s="57"/>
      <c r="M187" s="57"/>
      <c r="N187" s="57"/>
      <c r="O187" s="57"/>
      <c r="P187" s="57"/>
      <c r="Q187" s="57"/>
      <c r="R187" s="109"/>
      <c r="S187" s="109"/>
    </row>
    <row r="188" spans="2:19" x14ac:dyDescent="0.4">
      <c r="B188" s="57"/>
      <c r="C188" s="112"/>
      <c r="D188" s="57"/>
      <c r="E188" s="57"/>
      <c r="F188" s="57"/>
      <c r="G188" s="57"/>
      <c r="H188" s="57"/>
      <c r="I188" s="57"/>
      <c r="J188" s="57"/>
      <c r="K188" s="57"/>
      <c r="L188" s="57"/>
      <c r="M188" s="57"/>
      <c r="N188" s="57"/>
      <c r="O188" s="57"/>
      <c r="P188" s="57"/>
      <c r="Q188" s="57"/>
      <c r="R188" s="107"/>
      <c r="S188" s="107"/>
    </row>
    <row r="189" spans="2:19" x14ac:dyDescent="0.4">
      <c r="B189" s="57"/>
      <c r="C189" s="112"/>
      <c r="D189" s="57"/>
      <c r="E189" s="57"/>
      <c r="F189" s="57"/>
      <c r="G189" s="57"/>
      <c r="H189" s="57"/>
      <c r="I189" s="57"/>
      <c r="J189" s="57"/>
      <c r="K189" s="57"/>
      <c r="L189" s="57"/>
      <c r="M189" s="57"/>
      <c r="N189" s="57"/>
      <c r="O189" s="57"/>
      <c r="P189" s="57"/>
      <c r="Q189" s="57"/>
      <c r="R189" s="108"/>
      <c r="S189" s="108"/>
    </row>
    <row r="190" spans="2:19" x14ac:dyDescent="0.4">
      <c r="B190" s="57"/>
      <c r="C190" s="112"/>
      <c r="D190" s="57"/>
      <c r="E190" s="57"/>
      <c r="F190" s="57"/>
      <c r="G190" s="57"/>
      <c r="H190" s="57"/>
      <c r="I190" s="57"/>
      <c r="J190" s="57"/>
      <c r="K190" s="57"/>
      <c r="L190" s="57"/>
      <c r="M190" s="57"/>
      <c r="N190" s="57"/>
      <c r="O190" s="57"/>
      <c r="P190" s="57"/>
      <c r="Q190" s="57"/>
      <c r="R190" s="57"/>
      <c r="S190" s="57"/>
    </row>
    <row r="191" spans="2:19" x14ac:dyDescent="0.4">
      <c r="B191" s="57"/>
      <c r="C191" s="112"/>
      <c r="D191" s="57"/>
      <c r="E191" s="57"/>
      <c r="F191" s="57"/>
      <c r="G191" s="57"/>
      <c r="H191" s="57"/>
      <c r="I191" s="57"/>
      <c r="J191" s="57"/>
      <c r="K191" s="57"/>
      <c r="L191" s="57"/>
      <c r="M191" s="57"/>
      <c r="N191" s="57"/>
      <c r="O191" s="57"/>
      <c r="P191" s="57"/>
      <c r="Q191" s="57"/>
      <c r="R191" s="57"/>
      <c r="S191" s="57"/>
    </row>
    <row r="192" spans="2:19" x14ac:dyDescent="0.4">
      <c r="B192" s="57"/>
      <c r="C192" s="112"/>
      <c r="D192" s="57"/>
      <c r="E192" s="57"/>
      <c r="F192" s="57"/>
      <c r="G192" s="57"/>
      <c r="H192" s="57"/>
      <c r="I192" s="57"/>
      <c r="J192" s="57"/>
      <c r="K192" s="57"/>
      <c r="L192" s="57"/>
      <c r="M192" s="57"/>
      <c r="N192" s="57"/>
      <c r="O192" s="57"/>
      <c r="P192" s="57"/>
      <c r="Q192" s="57"/>
    </row>
    <row r="193" spans="2:17" x14ac:dyDescent="0.4">
      <c r="B193" s="57"/>
      <c r="C193" s="112"/>
      <c r="D193" s="57"/>
      <c r="E193" s="57"/>
      <c r="F193" s="57"/>
      <c r="G193" s="57"/>
      <c r="H193" s="57"/>
      <c r="I193" s="57"/>
      <c r="J193" s="57"/>
      <c r="K193" s="57"/>
      <c r="L193" s="57"/>
      <c r="M193" s="57"/>
      <c r="N193" s="57"/>
      <c r="O193" s="57"/>
      <c r="P193" s="57"/>
      <c r="Q193" s="57"/>
    </row>
    <row r="194" spans="2:17" x14ac:dyDescent="0.4">
      <c r="B194" s="57"/>
      <c r="C194" s="112"/>
      <c r="D194" s="57"/>
      <c r="E194" s="57"/>
      <c r="F194" s="57"/>
      <c r="G194" s="57"/>
      <c r="H194" s="57"/>
      <c r="I194" s="57"/>
      <c r="J194" s="57"/>
      <c r="K194" s="57"/>
      <c r="L194" s="57"/>
      <c r="M194" s="57"/>
      <c r="N194" s="57"/>
      <c r="O194" s="57"/>
      <c r="P194" s="57"/>
      <c r="Q194" s="57"/>
    </row>
    <row r="195" spans="2:17" x14ac:dyDescent="0.4">
      <c r="B195" s="57"/>
      <c r="C195" s="112"/>
      <c r="D195" s="57"/>
      <c r="E195" s="57"/>
      <c r="F195" s="57"/>
      <c r="G195" s="57"/>
      <c r="H195" s="57"/>
      <c r="I195" s="57"/>
      <c r="J195" s="57"/>
      <c r="K195" s="57"/>
      <c r="L195" s="57"/>
      <c r="M195" s="57"/>
      <c r="N195" s="57"/>
      <c r="O195" s="57"/>
      <c r="P195" s="57"/>
      <c r="Q195" s="57"/>
    </row>
    <row r="196" spans="2:17" x14ac:dyDescent="0.4">
      <c r="B196" s="57"/>
      <c r="C196" s="112"/>
      <c r="D196" s="57"/>
      <c r="E196" s="57"/>
      <c r="F196" s="57"/>
      <c r="G196" s="57"/>
      <c r="H196" s="57"/>
      <c r="I196" s="57"/>
      <c r="J196" s="57"/>
      <c r="K196" s="57"/>
      <c r="L196" s="57"/>
      <c r="M196" s="57"/>
      <c r="N196" s="57"/>
      <c r="O196" s="57"/>
      <c r="P196" s="57"/>
      <c r="Q196" s="57"/>
    </row>
    <row r="197" spans="2:17" x14ac:dyDescent="0.4">
      <c r="B197" s="57"/>
      <c r="C197" s="112"/>
      <c r="D197" s="57"/>
      <c r="E197" s="57"/>
      <c r="F197" s="57"/>
      <c r="G197" s="57"/>
      <c r="H197" s="57"/>
      <c r="I197" s="57"/>
      <c r="J197" s="57"/>
      <c r="K197" s="57"/>
      <c r="L197" s="57"/>
      <c r="M197" s="57"/>
      <c r="N197" s="57"/>
      <c r="O197" s="57"/>
      <c r="P197" s="57"/>
      <c r="Q197" s="57"/>
    </row>
    <row r="198" spans="2:17" x14ac:dyDescent="0.4">
      <c r="B198" s="57"/>
      <c r="C198" s="112"/>
      <c r="D198" s="57"/>
      <c r="E198" s="57"/>
      <c r="F198" s="57"/>
      <c r="G198" s="57"/>
      <c r="H198" s="57"/>
      <c r="I198" s="57"/>
      <c r="J198" s="57"/>
      <c r="K198" s="57"/>
      <c r="L198" s="57"/>
      <c r="M198" s="57"/>
      <c r="N198" s="57"/>
      <c r="O198" s="57"/>
      <c r="P198" s="57"/>
      <c r="Q198" s="57"/>
    </row>
    <row r="199" spans="2:17" x14ac:dyDescent="0.4">
      <c r="B199" s="57"/>
      <c r="C199" s="112"/>
      <c r="D199" s="57"/>
      <c r="E199" s="57"/>
      <c r="F199" s="57"/>
      <c r="G199" s="57"/>
      <c r="H199" s="57"/>
      <c r="I199" s="57"/>
      <c r="J199" s="57"/>
      <c r="K199" s="57"/>
      <c r="L199" s="57"/>
      <c r="M199" s="57"/>
      <c r="N199" s="57"/>
      <c r="O199" s="57"/>
      <c r="P199" s="57"/>
      <c r="Q199" s="57"/>
    </row>
    <row r="200" spans="2:17" x14ac:dyDescent="0.4">
      <c r="B200" s="57"/>
      <c r="C200" s="112"/>
      <c r="D200" s="57"/>
      <c r="E200" s="57"/>
      <c r="F200" s="57"/>
      <c r="G200" s="57"/>
      <c r="H200" s="57"/>
      <c r="I200" s="57"/>
      <c r="J200" s="57"/>
      <c r="K200" s="57"/>
      <c r="L200" s="57"/>
      <c r="M200" s="57"/>
      <c r="N200" s="57"/>
      <c r="O200" s="57"/>
      <c r="P200" s="57"/>
      <c r="Q200" s="57"/>
    </row>
    <row r="201" spans="2:17" x14ac:dyDescent="0.4">
      <c r="B201" s="57"/>
      <c r="C201" s="112"/>
      <c r="D201" s="57"/>
      <c r="E201" s="57"/>
      <c r="F201" s="57"/>
      <c r="G201" s="57"/>
      <c r="H201" s="57"/>
      <c r="I201" s="57"/>
      <c r="J201" s="57"/>
      <c r="K201" s="57"/>
      <c r="L201" s="57"/>
      <c r="M201" s="57"/>
      <c r="N201" s="57"/>
      <c r="O201" s="57"/>
      <c r="P201" s="57"/>
      <c r="Q201" s="57"/>
    </row>
    <row r="202" spans="2:17" x14ac:dyDescent="0.4">
      <c r="B202" s="57"/>
      <c r="C202" s="112"/>
      <c r="D202" s="57"/>
      <c r="E202" s="57"/>
      <c r="F202" s="57"/>
      <c r="G202" s="57"/>
      <c r="H202" s="57"/>
      <c r="I202" s="57"/>
      <c r="J202" s="57"/>
      <c r="K202" s="57"/>
      <c r="L202" s="57"/>
      <c r="M202" s="57"/>
      <c r="N202" s="57"/>
      <c r="O202" s="57"/>
      <c r="P202" s="57"/>
      <c r="Q202" s="57"/>
    </row>
    <row r="203" spans="2:17" x14ac:dyDescent="0.4">
      <c r="B203" s="57"/>
      <c r="C203" s="112"/>
      <c r="D203" s="57"/>
      <c r="E203" s="57"/>
      <c r="F203" s="57"/>
      <c r="G203" s="57"/>
      <c r="H203" s="57"/>
      <c r="I203" s="57"/>
      <c r="J203" s="57"/>
      <c r="K203" s="57"/>
      <c r="L203" s="57"/>
      <c r="M203" s="57"/>
      <c r="N203" s="57"/>
      <c r="O203" s="57"/>
      <c r="P203" s="57"/>
      <c r="Q203" s="57"/>
    </row>
    <row r="204" spans="2:17" x14ac:dyDescent="0.4">
      <c r="B204" s="57"/>
      <c r="C204" s="112"/>
      <c r="D204" s="57"/>
      <c r="E204" s="57"/>
      <c r="F204" s="57"/>
      <c r="G204" s="57"/>
      <c r="H204" s="57"/>
      <c r="I204" s="57"/>
      <c r="J204" s="57"/>
      <c r="K204" s="57"/>
      <c r="L204" s="57"/>
      <c r="M204" s="57"/>
      <c r="N204" s="57"/>
      <c r="O204" s="57"/>
      <c r="P204" s="57"/>
      <c r="Q204" s="57"/>
    </row>
    <row r="205" spans="2:17" x14ac:dyDescent="0.4">
      <c r="B205" s="57"/>
      <c r="C205" s="112"/>
      <c r="D205" s="57"/>
      <c r="E205" s="57"/>
      <c r="F205" s="57"/>
      <c r="G205" s="57"/>
      <c r="H205" s="57"/>
      <c r="I205" s="57"/>
      <c r="J205" s="57"/>
      <c r="K205" s="57"/>
      <c r="L205" s="57"/>
      <c r="M205" s="57"/>
      <c r="N205" s="57"/>
      <c r="O205" s="57"/>
      <c r="P205" s="57"/>
      <c r="Q205" s="57"/>
    </row>
    <row r="206" spans="2:17" x14ac:dyDescent="0.4">
      <c r="B206" s="57"/>
      <c r="C206" s="112"/>
      <c r="D206" s="57"/>
      <c r="E206" s="57"/>
      <c r="F206" s="57"/>
      <c r="G206" s="57"/>
      <c r="H206" s="57"/>
      <c r="I206" s="57"/>
      <c r="J206" s="57"/>
      <c r="K206" s="57"/>
      <c r="L206" s="57"/>
      <c r="M206" s="57"/>
      <c r="N206" s="57"/>
      <c r="O206" s="57"/>
      <c r="P206" s="57"/>
      <c r="Q206" s="57"/>
    </row>
    <row r="207" spans="2:17" x14ac:dyDescent="0.4">
      <c r="B207" s="57"/>
      <c r="C207" s="112"/>
      <c r="D207" s="57"/>
      <c r="E207" s="57"/>
      <c r="F207" s="57"/>
      <c r="G207" s="57"/>
      <c r="H207" s="57"/>
      <c r="I207" s="57"/>
      <c r="J207" s="57"/>
      <c r="K207" s="57"/>
      <c r="L207" s="57"/>
      <c r="M207" s="57"/>
      <c r="N207" s="57"/>
      <c r="O207" s="57"/>
      <c r="P207" s="57"/>
      <c r="Q207" s="57"/>
    </row>
    <row r="208" spans="2:17" x14ac:dyDescent="0.4">
      <c r="B208" s="57"/>
      <c r="C208" s="112"/>
      <c r="D208" s="57"/>
      <c r="E208" s="57"/>
      <c r="F208" s="57"/>
      <c r="G208" s="57"/>
      <c r="H208" s="57"/>
      <c r="I208" s="57"/>
      <c r="J208" s="57"/>
      <c r="K208" s="57"/>
      <c r="L208" s="57"/>
      <c r="M208" s="57"/>
      <c r="N208" s="57"/>
      <c r="O208" s="57"/>
      <c r="P208" s="57"/>
      <c r="Q208" s="57"/>
    </row>
    <row r="209" spans="2:17" x14ac:dyDescent="0.4">
      <c r="B209" s="57"/>
      <c r="C209" s="112"/>
      <c r="D209" s="57"/>
      <c r="E209" s="57"/>
      <c r="F209" s="57"/>
      <c r="G209" s="57"/>
      <c r="H209" s="57"/>
      <c r="I209" s="57"/>
      <c r="J209" s="57"/>
      <c r="K209" s="57"/>
      <c r="L209" s="57"/>
      <c r="M209" s="57"/>
      <c r="N209" s="57"/>
      <c r="O209" s="57"/>
      <c r="P209" s="57"/>
      <c r="Q209" s="57"/>
    </row>
    <row r="210" spans="2:17" x14ac:dyDescent="0.4">
      <c r="B210" s="57"/>
      <c r="C210" s="112"/>
      <c r="D210" s="57"/>
      <c r="E210" s="57"/>
      <c r="F210" s="57"/>
      <c r="G210" s="57"/>
      <c r="H210" s="57"/>
      <c r="I210" s="57"/>
      <c r="J210" s="57"/>
      <c r="K210" s="57"/>
      <c r="L210" s="57"/>
      <c r="M210" s="57"/>
      <c r="N210" s="57"/>
      <c r="O210" s="107"/>
      <c r="P210" s="107"/>
      <c r="Q210" s="107"/>
    </row>
    <row r="211" spans="2:17" x14ac:dyDescent="0.4">
      <c r="B211" s="107"/>
      <c r="C211" s="113"/>
      <c r="D211" s="107"/>
      <c r="E211" s="107"/>
      <c r="F211" s="107"/>
      <c r="G211" s="107"/>
      <c r="H211" s="107"/>
      <c r="I211" s="107"/>
      <c r="J211" s="107"/>
      <c r="K211" s="107"/>
      <c r="L211" s="107"/>
      <c r="M211" s="107"/>
      <c r="N211" s="107"/>
      <c r="O211" s="108"/>
      <c r="P211" s="108"/>
      <c r="Q211" s="108"/>
    </row>
    <row r="212" spans="2:17" x14ac:dyDescent="0.4">
      <c r="B212" s="108"/>
      <c r="C212" s="114"/>
      <c r="D212" s="108"/>
      <c r="E212" s="108"/>
      <c r="F212" s="108"/>
      <c r="G212" s="108"/>
      <c r="H212" s="108"/>
      <c r="I212" s="108"/>
      <c r="J212" s="108"/>
      <c r="K212" s="108"/>
      <c r="L212" s="108"/>
      <c r="M212" s="108"/>
      <c r="N212" s="108"/>
      <c r="O212" s="57"/>
      <c r="P212" s="57"/>
      <c r="Q212" s="57"/>
    </row>
    <row r="213" spans="2:17" x14ac:dyDescent="0.4">
      <c r="B213" s="57"/>
      <c r="C213" s="112"/>
      <c r="D213" s="57"/>
      <c r="E213" s="57"/>
      <c r="F213" s="57"/>
      <c r="G213" s="57"/>
      <c r="H213" s="57"/>
      <c r="I213" s="57"/>
      <c r="J213" s="57"/>
      <c r="K213" s="57"/>
      <c r="L213" s="57"/>
      <c r="M213" s="57"/>
      <c r="N213" s="57"/>
      <c r="O213" s="57"/>
      <c r="P213" s="57"/>
      <c r="Q213" s="57"/>
    </row>
    <row r="214" spans="2:17" x14ac:dyDescent="0.4">
      <c r="B214" s="57"/>
      <c r="C214" s="112"/>
      <c r="D214" s="57"/>
      <c r="E214" s="57"/>
      <c r="F214" s="57"/>
      <c r="G214" s="57"/>
      <c r="H214" s="57"/>
      <c r="I214" s="57"/>
      <c r="J214" s="57"/>
      <c r="K214" s="57"/>
      <c r="L214" s="57"/>
      <c r="M214" s="57"/>
      <c r="N214" s="57"/>
      <c r="O214" s="57"/>
      <c r="P214" s="57"/>
      <c r="Q214" s="57"/>
    </row>
    <row r="215" spans="2:17" x14ac:dyDescent="0.4">
      <c r="B215" s="57"/>
      <c r="C215" s="112"/>
      <c r="D215" s="57"/>
      <c r="E215" s="57"/>
      <c r="F215" s="57"/>
      <c r="G215" s="57"/>
      <c r="H215" s="57"/>
      <c r="I215" s="57"/>
      <c r="J215" s="57"/>
      <c r="K215" s="57"/>
      <c r="L215" s="57"/>
      <c r="M215" s="57"/>
      <c r="N215" s="57"/>
      <c r="O215" s="57"/>
      <c r="P215" s="57"/>
      <c r="Q215" s="57"/>
    </row>
    <row r="216" spans="2:17" x14ac:dyDescent="0.4">
      <c r="B216" s="57"/>
      <c r="C216" s="112"/>
      <c r="D216" s="57"/>
      <c r="E216" s="57"/>
      <c r="F216" s="57"/>
      <c r="G216" s="57"/>
      <c r="H216" s="57"/>
      <c r="I216" s="57"/>
      <c r="J216" s="57"/>
      <c r="K216" s="57"/>
      <c r="L216" s="57"/>
      <c r="M216" s="57"/>
      <c r="N216" s="57"/>
      <c r="O216" s="57"/>
      <c r="P216" s="57"/>
      <c r="Q216" s="57"/>
    </row>
    <row r="217" spans="2:17" x14ac:dyDescent="0.4">
      <c r="B217" s="57"/>
      <c r="C217" s="112"/>
      <c r="D217" s="57"/>
      <c r="E217" s="57"/>
      <c r="F217" s="57"/>
      <c r="G217" s="57"/>
      <c r="H217" s="57"/>
      <c r="I217" s="57"/>
      <c r="J217" s="57"/>
      <c r="K217" s="57"/>
      <c r="L217" s="57"/>
      <c r="M217" s="57"/>
      <c r="N217" s="57"/>
      <c r="O217" s="57"/>
      <c r="P217" s="57"/>
      <c r="Q217" s="57"/>
    </row>
    <row r="218" spans="2:17" x14ac:dyDescent="0.4">
      <c r="B218" s="57"/>
      <c r="C218" s="112"/>
      <c r="D218" s="57"/>
      <c r="E218" s="57"/>
      <c r="F218" s="57"/>
      <c r="G218" s="57"/>
      <c r="H218" s="57"/>
      <c r="I218" s="57"/>
      <c r="J218" s="57"/>
      <c r="K218" s="57"/>
      <c r="L218" s="57"/>
      <c r="M218" s="57"/>
      <c r="N218" s="57"/>
      <c r="O218" s="57"/>
      <c r="P218" s="57"/>
      <c r="Q218" s="57"/>
    </row>
    <row r="219" spans="2:17" x14ac:dyDescent="0.4">
      <c r="B219" s="57"/>
      <c r="C219" s="112"/>
      <c r="D219" s="57"/>
      <c r="E219" s="57"/>
      <c r="F219" s="57"/>
      <c r="G219" s="57"/>
      <c r="H219" s="57"/>
      <c r="I219" s="57"/>
      <c r="J219" s="57"/>
      <c r="K219" s="57"/>
      <c r="L219" s="57"/>
      <c r="M219" s="57"/>
      <c r="N219" s="57"/>
      <c r="O219" s="57"/>
      <c r="P219" s="57"/>
      <c r="Q219" s="57"/>
    </row>
    <row r="220" spans="2:17" x14ac:dyDescent="0.4">
      <c r="B220" s="57"/>
      <c r="C220" s="112"/>
      <c r="D220" s="57"/>
      <c r="E220" s="57"/>
      <c r="F220" s="57"/>
      <c r="G220" s="57"/>
      <c r="H220" s="57"/>
      <c r="I220" s="57"/>
      <c r="J220" s="57"/>
      <c r="K220" s="57"/>
      <c r="L220" s="57"/>
      <c r="M220" s="57"/>
      <c r="N220" s="57"/>
      <c r="O220" s="109"/>
      <c r="P220" s="109"/>
      <c r="Q220" s="109"/>
    </row>
    <row r="221" spans="2:17" x14ac:dyDescent="0.4">
      <c r="B221" s="109"/>
      <c r="C221" s="113"/>
      <c r="D221" s="109"/>
      <c r="E221" s="109"/>
      <c r="F221" s="109"/>
      <c r="G221" s="109"/>
      <c r="H221" s="109"/>
      <c r="I221" s="109"/>
      <c r="J221" s="109"/>
      <c r="K221" s="109"/>
      <c r="L221" s="109"/>
      <c r="M221" s="109"/>
      <c r="N221" s="109"/>
      <c r="O221" s="109"/>
      <c r="P221" s="109"/>
      <c r="Q221" s="109"/>
    </row>
    <row r="222" spans="2:17" x14ac:dyDescent="0.4">
      <c r="B222" s="109"/>
      <c r="C222" s="113"/>
      <c r="D222" s="109"/>
      <c r="E222" s="109"/>
      <c r="F222" s="109"/>
      <c r="G222" s="109"/>
      <c r="H222" s="109"/>
      <c r="I222" s="109"/>
      <c r="J222" s="109"/>
      <c r="K222" s="109"/>
      <c r="L222" s="109"/>
      <c r="M222" s="109"/>
      <c r="N222" s="109"/>
      <c r="O222" s="109"/>
      <c r="P222" s="109"/>
      <c r="Q222" s="109"/>
    </row>
    <row r="223" spans="2:17" x14ac:dyDescent="0.4">
      <c r="B223" s="109"/>
      <c r="C223" s="113"/>
      <c r="D223" s="109"/>
      <c r="E223" s="109"/>
      <c r="F223" s="109"/>
      <c r="G223" s="109"/>
      <c r="H223" s="109"/>
      <c r="I223" s="109"/>
      <c r="J223" s="109"/>
      <c r="K223" s="109"/>
      <c r="L223" s="109"/>
      <c r="M223" s="109"/>
      <c r="N223" s="109"/>
      <c r="O223" s="107"/>
      <c r="P223" s="107"/>
      <c r="Q223" s="107"/>
    </row>
    <row r="224" spans="2:17" x14ac:dyDescent="0.4">
      <c r="B224" s="107"/>
      <c r="C224" s="113"/>
      <c r="D224" s="107"/>
      <c r="E224" s="107"/>
      <c r="F224" s="107"/>
      <c r="G224" s="107"/>
      <c r="H224" s="107"/>
      <c r="I224" s="107"/>
      <c r="J224" s="107"/>
      <c r="K224" s="107"/>
      <c r="L224" s="107"/>
      <c r="M224" s="107"/>
      <c r="N224" s="107"/>
      <c r="O224" s="108"/>
      <c r="P224" s="108"/>
      <c r="Q224" s="108"/>
    </row>
    <row r="225" spans="2:17" x14ac:dyDescent="0.4">
      <c r="B225" s="108"/>
      <c r="C225" s="114"/>
      <c r="D225" s="108"/>
      <c r="E225" s="108"/>
      <c r="F225" s="108"/>
      <c r="G225" s="108"/>
      <c r="H225" s="108"/>
      <c r="I225" s="108"/>
      <c r="J225" s="108"/>
      <c r="K225" s="108"/>
      <c r="L225" s="108"/>
      <c r="M225" s="108"/>
      <c r="N225" s="108"/>
      <c r="O225" s="57"/>
      <c r="P225" s="57"/>
      <c r="Q225" s="57"/>
    </row>
    <row r="226" spans="2:17" x14ac:dyDescent="0.4">
      <c r="B226" s="57"/>
      <c r="C226" s="112"/>
      <c r="D226" s="57"/>
      <c r="E226" s="57"/>
      <c r="F226" s="57"/>
      <c r="G226" s="57"/>
      <c r="H226" s="57"/>
      <c r="I226" s="57"/>
      <c r="J226" s="57"/>
      <c r="K226" s="57"/>
      <c r="L226" s="57"/>
      <c r="M226" s="57"/>
      <c r="N226" s="57"/>
      <c r="O226" s="57"/>
      <c r="P226" s="57"/>
      <c r="Q226" s="57"/>
    </row>
    <row r="227" spans="2:17" x14ac:dyDescent="0.4">
      <c r="B227" s="57"/>
      <c r="C227" s="112"/>
      <c r="D227" s="57"/>
      <c r="E227" s="57"/>
      <c r="F227" s="57"/>
      <c r="G227" s="57"/>
      <c r="H227" s="57"/>
      <c r="I227" s="57"/>
      <c r="J227" s="57"/>
      <c r="K227" s="57"/>
      <c r="L227" s="57"/>
      <c r="M227" s="57"/>
      <c r="N227" s="57"/>
    </row>
  </sheetData>
  <sheetProtection sheet="1" objects="1" scenarios="1"/>
  <mergeCells count="60">
    <mergeCell ref="A1:Q1"/>
    <mergeCell ref="U1:AK1"/>
    <mergeCell ref="AH31:AH33"/>
    <mergeCell ref="AI31:AI33"/>
    <mergeCell ref="AK31:AK34"/>
    <mergeCell ref="AA18:AB18"/>
    <mergeCell ref="AE17:AG17"/>
    <mergeCell ref="AH17:AJ17"/>
    <mergeCell ref="AK17:AK19"/>
    <mergeCell ref="AE18:AE19"/>
    <mergeCell ref="AG18:AG19"/>
    <mergeCell ref="AH18:AH19"/>
    <mergeCell ref="AJ18:AJ19"/>
    <mergeCell ref="Z16:AC16"/>
    <mergeCell ref="AE16:AK16"/>
    <mergeCell ref="B17:B19"/>
    <mergeCell ref="N141:N143"/>
    <mergeCell ref="O141:O143"/>
    <mergeCell ref="AC18:AC19"/>
    <mergeCell ref="D18:D19"/>
    <mergeCell ref="E18:E19"/>
    <mergeCell ref="G18:H18"/>
    <mergeCell ref="I18:I19"/>
    <mergeCell ref="K18:K19"/>
    <mergeCell ref="M18:M19"/>
    <mergeCell ref="W17:W19"/>
    <mergeCell ref="X17:Y17"/>
    <mergeCell ref="Z17:AC17"/>
    <mergeCell ref="N18:N19"/>
    <mergeCell ref="P18:P19"/>
    <mergeCell ref="X18:X19"/>
    <mergeCell ref="Y18:Y19"/>
    <mergeCell ref="Q17:Q19"/>
    <mergeCell ref="V17:V19"/>
    <mergeCell ref="B15:B16"/>
    <mergeCell ref="C15:E16"/>
    <mergeCell ref="V15:V16"/>
    <mergeCell ref="C17:C19"/>
    <mergeCell ref="D17:E17"/>
    <mergeCell ref="F17:I17"/>
    <mergeCell ref="K17:M17"/>
    <mergeCell ref="N17:P17"/>
    <mergeCell ref="W15:Y16"/>
    <mergeCell ref="F16:I16"/>
    <mergeCell ref="K16:Q16"/>
    <mergeCell ref="AI5:AJ5"/>
    <mergeCell ref="O7:Q7"/>
    <mergeCell ref="O8:P8"/>
    <mergeCell ref="O9:P9"/>
    <mergeCell ref="N11:N13"/>
    <mergeCell ref="O11:O13"/>
    <mergeCell ref="V11:W12"/>
    <mergeCell ref="AH11:AH13"/>
    <mergeCell ref="AI11:AI13"/>
    <mergeCell ref="F2:Q2"/>
    <mergeCell ref="A3:I3"/>
    <mergeCell ref="O3:O4"/>
    <mergeCell ref="P3:Q4"/>
    <mergeCell ref="AI3:AK3"/>
    <mergeCell ref="AI4:AJ4"/>
  </mergeCells>
  <phoneticPr fontId="2"/>
  <conditionalFormatting sqref="B20:D139">
    <cfRule type="containsBlanks" dxfId="136" priority="9">
      <formula>LEN(TRIM(B20))=0</formula>
    </cfRule>
    <cfRule type="containsBlanks" dxfId="135" priority="12">
      <formula>LEN(TRIM(B20))=0</formula>
    </cfRule>
  </conditionalFormatting>
  <conditionalFormatting sqref="C20:C139 W20:W29">
    <cfRule type="containsText" dxfId="134" priority="21" operator="containsText" text="04">
      <formula>NOT(ISERROR(SEARCH("04",C20)))</formula>
    </cfRule>
  </conditionalFormatting>
  <conditionalFormatting sqref="C20:C139">
    <cfRule type="containsText" dxfId="133" priority="3" operator="containsText" text="02【日給制+手当(月額)】">
      <formula>NOT(ISERROR(SEARCH("02【日給制+手当(月額)】",C20)))</formula>
    </cfRule>
  </conditionalFormatting>
  <conditionalFormatting sqref="C145:C177">
    <cfRule type="containsText" dxfId="132" priority="29" operator="containsText" text="01">
      <formula>NOT(ISERROR(SEARCH("01",C145)))</formula>
    </cfRule>
    <cfRule type="containsText" dxfId="131" priority="27" operator="containsText" text="02">
      <formula>NOT(ISERROR(SEARCH("02",C145)))</formula>
    </cfRule>
    <cfRule type="containsText" dxfId="130" priority="26" operator="containsText" text="03">
      <formula>NOT(ISERROR(SEARCH("03",C145)))</formula>
    </cfRule>
    <cfRule type="containsText" dxfId="129" priority="25" operator="containsText" text="04">
      <formula>NOT(ISERROR(SEARCH("04",C145)))</formula>
    </cfRule>
    <cfRule type="containsText" dxfId="128" priority="24" operator="containsText" text="04">
      <formula>NOT(ISERROR(SEARCH("04",C145)))</formula>
    </cfRule>
    <cfRule type="containsText" dxfId="127" priority="23" operator="containsText" text="06">
      <formula>NOT(ISERROR(SEARCH("06",C145)))</formula>
    </cfRule>
  </conditionalFormatting>
  <conditionalFormatting sqref="E20:E139">
    <cfRule type="expression" dxfId="126" priority="7">
      <formula>$C20&lt;&gt;"02【日給制+手当(月額)】"</formula>
    </cfRule>
    <cfRule type="expression" dxfId="125" priority="13">
      <formula>$C20="02【日給制+手当(月額)】"</formula>
    </cfRule>
    <cfRule type="expression" dxfId="124" priority="14">
      <formula>$C20="02【日給制+手当(月額】"</formula>
    </cfRule>
  </conditionalFormatting>
  <conditionalFormatting sqref="E145:F177">
    <cfRule type="cellIs" dxfId="123" priority="31" operator="greaterThanOrEqual">
      <formula>1</formula>
    </cfRule>
  </conditionalFormatting>
  <conditionalFormatting sqref="F20:G139">
    <cfRule type="containsBlanks" dxfId="122" priority="11">
      <formula>LEN(TRIM(F20))=0</formula>
    </cfRule>
  </conditionalFormatting>
  <conditionalFormatting sqref="G20:H139">
    <cfRule type="expression" dxfId="121" priority="1">
      <formula>$C20="02【日給制+手当(月額)】"</formula>
    </cfRule>
  </conditionalFormatting>
  <conditionalFormatting sqref="H20:H139">
    <cfRule type="expression" dxfId="120" priority="8">
      <formula>$C20&lt;&gt;"02【日給制+手当(月額)】"</formula>
    </cfRule>
  </conditionalFormatting>
  <conditionalFormatting sqref="I145:I177">
    <cfRule type="containsBlanks" dxfId="119" priority="33">
      <formula>LEN(TRIM(I145))=0</formula>
    </cfRule>
  </conditionalFormatting>
  <conditionalFormatting sqref="L20:L139">
    <cfRule type="containsBlanks" dxfId="118" priority="10">
      <formula>LEN(TRIM(L20))=0</formula>
    </cfRule>
  </conditionalFormatting>
  <conditionalFormatting sqref="V20:X26 B20:D139 V27:W28 F20:F139 Z20:Z28">
    <cfRule type="containsBlanks" dxfId="117" priority="32">
      <formula>LEN(TRIM(B20))=0</formula>
    </cfRule>
  </conditionalFormatting>
  <conditionalFormatting sqref="W20:W28 C20:C139">
    <cfRule type="containsText" dxfId="116" priority="35" operator="containsText" text="月給">
      <formula>NOT(ISERROR(SEARCH("月給",C20)))</formula>
    </cfRule>
    <cfRule type="containsText" dxfId="115" priority="34" operator="containsText" text="日給">
      <formula>NOT(ISERROR(SEARCH("日給",C20)))</formula>
    </cfRule>
  </conditionalFormatting>
  <conditionalFormatting sqref="W20:W29 C20:C139">
    <cfRule type="containsText" dxfId="114" priority="28" operator="containsText" text="01【月給制】">
      <formula>NOT(ISERROR(SEARCH("01【月給制】",C20)))</formula>
    </cfRule>
    <cfRule type="containsText" dxfId="113" priority="30" operator="containsText" text="02">
      <formula>NOT(ISERROR(SEARCH("02",C20)))</formula>
    </cfRule>
    <cfRule type="containsText" dxfId="112" priority="22" operator="containsText" text="06">
      <formula>NOT(ISERROR(SEARCH("06",C20)))</formula>
    </cfRule>
  </conditionalFormatting>
  <conditionalFormatting sqref="W20:W29">
    <cfRule type="containsText" dxfId="111" priority="2" operator="containsText" text="02【日給制+手当(月額)】">
      <formula>NOT(ISERROR(SEARCH("02【日給制+手当(月額)】",W20)))</formula>
    </cfRule>
  </conditionalFormatting>
  <conditionalFormatting sqref="Y20:Y29">
    <cfRule type="expression" dxfId="110" priority="16">
      <formula>$W20="02【日給制+手当】"</formula>
    </cfRule>
    <cfRule type="expression" dxfId="109" priority="15">
      <formula>$W20="02【日給制+手当(月額)】"</formula>
    </cfRule>
    <cfRule type="expression" dxfId="108" priority="6">
      <formula>$W20&lt;&gt;"02【日給制+手当(月額)】"</formula>
    </cfRule>
  </conditionalFormatting>
  <conditionalFormatting sqref="AB20:AB29">
    <cfRule type="expression" dxfId="107" priority="5">
      <formula>$W20&lt;&gt;"02【日給制+手当(月額)】"</formula>
    </cfRule>
    <cfRule type="expression" dxfId="106" priority="18">
      <formula>$W20="02【日給制+手当(月額)】"</formula>
    </cfRule>
    <cfRule type="expression" dxfId="105" priority="17">
      <formula>$W20="02【日給制+手当(月給)】"</formula>
    </cfRule>
  </conditionalFormatting>
  <conditionalFormatting sqref="AH20:AI29 N20:O139">
    <cfRule type="cellIs" dxfId="104" priority="20" operator="lessThan">
      <formula>948</formula>
    </cfRule>
  </conditionalFormatting>
  <conditionalFormatting sqref="AK20:AK29 Q20:Q139">
    <cfRule type="containsText" dxfId="103" priority="19" operator="containsText" text="最低">
      <formula>NOT(ISERROR(SEARCH("最低",Q20)))</formula>
    </cfRule>
  </conditionalFormatting>
  <dataValidations count="7">
    <dataValidation type="list" allowBlank="1" showInputMessage="1" showErrorMessage="1" sqref="C20:C139" xr:uid="{7899E645-349F-4D6D-A99E-138BF8EAFB4D}">
      <formula1>"01【月給制】,02【日給制+手当(月額)】,03【日給制】,04【時給制】,05【完全歩合制】,06【固定給+歩合制】"</formula1>
    </dataValidation>
    <dataValidation type="list" allowBlank="1" showInputMessage="1" showErrorMessage="1" sqref="AF19 L19" xr:uid="{EAB4B601-FD73-40CE-8EE9-1BA4D796A2CD}">
      <formula1>"予定額e,実績額e"</formula1>
    </dataValidation>
    <dataValidation type="list" allowBlank="1" showInputMessage="1" showErrorMessage="1" sqref="AI19 O19" xr:uid="{43F8C0ED-C184-476F-8317-98A1AA6D3057}">
      <formula1>"予定額e/a,実績額e/a"</formula1>
    </dataValidation>
    <dataValidation type="list" allowBlank="1" showInputMessage="1" showErrorMessage="1" sqref="A3 J3:M3" xr:uid="{37DE11B2-6647-41C1-A2EA-E3A6EAF1A9DB}">
      <formula1>"賃上げ予定確認表（申請前月の基本的賃金及び契約労働時間を入力のうえ、雇用形態に基づく賃上げ予定額を入力してください。）,賃上げ実績確認表（予定額の箇所について実績額を上書きしてください。）"</formula1>
    </dataValidation>
    <dataValidation allowBlank="1" showInputMessage="1" showErrorMessage="1" promptTitle="02【日給制+手当(月給)】の場合" prompt="日給契約の場合で、手当が（月額）の場合は、（日額）に換算する必要があります。所定労働時間（月）「１日の労働時間×年間所定労働日数÷12」を算出して月あたりの労働時間を入力してください。_x000a_数値のみ入力すると(カッコ)は自動表示されます。" sqref="E20:E139" xr:uid="{B3EED08A-F668-4862-AAA2-97BA0186BD33}"/>
    <dataValidation allowBlank="1" showInputMessage="1" showErrorMessage="1" promptTitle="06【固定給+歩合給】の場合" prompt="歩合給を１時間あたりに換算するために月間総労働時間を入力してください。_x000a_数値のみ入力すると(カッコ)は自動表示されます。" sqref="F20:F139" xr:uid="{E8536567-DAFA-4120-A6AE-4A05F3EAAC15}"/>
    <dataValidation type="list" allowBlank="1" showInputMessage="1" showErrorMessage="1" sqref="F2:Q2" xr:uid="{5F6C3587-5B62-4EEE-A8A9-BB4815252EFF}">
      <formula1>"賃上げ予定確認表（賃上げ前の基本的賃金及び契約労働時間を入力のうえ、雇用形態に基づく賃上げ予定額を入力してください。）,賃上げ実績確認表（予定額の箇所について実績額を上書きしてください。）"</formula1>
    </dataValidation>
  </dataValidations>
  <printOptions horizontalCentered="1"/>
  <pageMargins left="0.31496062992125984" right="0.31496062992125984" top="0.35433070866141736" bottom="0.15748031496062992" header="0.31496062992125984" footer="0.31496062992125984"/>
  <pageSetup paperSize="9" scale="72" fitToHeight="0" orientation="landscape" r:id="rId1"/>
  <headerFooter>
    <oddFooter>&amp;L&amp;P</oddFooter>
  </headerFooter>
  <rowBreaks count="1" manualBreakCount="1">
    <brk id="39"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D6077-715C-4008-BBD6-30329A54FCF7}">
  <sheetPr>
    <pageSetUpPr fitToPage="1"/>
  </sheetPr>
  <dimension ref="A1:AM308"/>
  <sheetViews>
    <sheetView zoomScaleNormal="100" zoomScaleSheetLayoutView="100" workbookViewId="0">
      <selection activeCell="P5" sqref="P5"/>
    </sheetView>
  </sheetViews>
  <sheetFormatPr defaultRowHeight="18.75" x14ac:dyDescent="0.4"/>
  <cols>
    <col min="1" max="1" width="3" customWidth="1"/>
    <col min="2" max="2" width="9.125" bestFit="1" customWidth="1"/>
    <col min="3" max="3" width="17.875" style="3" customWidth="1"/>
    <col min="4" max="4" width="9.25" customWidth="1"/>
    <col min="5" max="5" width="17" customWidth="1"/>
    <col min="6" max="6" width="11.875" customWidth="1"/>
    <col min="7" max="7" width="7.5" customWidth="1"/>
    <col min="8" max="8" width="7" customWidth="1"/>
    <col min="9" max="9" width="8.625" customWidth="1"/>
    <col min="10" max="10" width="1.5" customWidth="1"/>
    <col min="11" max="12" width="9" customWidth="1"/>
    <col min="13" max="13" width="7.75" customWidth="1"/>
    <col min="14" max="14" width="11.375" customWidth="1"/>
    <col min="15" max="15" width="12.25" customWidth="1"/>
    <col min="16" max="16" width="9.25" customWidth="1"/>
    <col min="17" max="17" width="24.375" customWidth="1"/>
    <col min="18" max="18" width="2.375" customWidth="1"/>
    <col min="19" max="19" width="3.125" customWidth="1"/>
    <col min="20" max="20" width="2.625" customWidth="1"/>
    <col min="21" max="21" width="3" bestFit="1" customWidth="1"/>
    <col min="22" max="22" width="9" customWidth="1"/>
    <col min="23" max="23" width="17.375" customWidth="1"/>
    <col min="24" max="24" width="7.625" bestFit="1" customWidth="1"/>
    <col min="25" max="25" width="17.25" customWidth="1"/>
    <col min="26" max="26" width="12.25" customWidth="1"/>
    <col min="27" max="27" width="7.625" customWidth="1"/>
    <col min="28" max="28" width="7" bestFit="1" customWidth="1"/>
    <col min="29" max="29" width="8.625" customWidth="1"/>
    <col min="30" max="30" width="1.5" customWidth="1"/>
    <col min="33" max="33" width="7" bestFit="1" customWidth="1"/>
    <col min="34" max="34" width="11.625" customWidth="1"/>
    <col min="35" max="35" width="12.375" customWidth="1"/>
    <col min="36" max="36" width="9.25" bestFit="1" customWidth="1"/>
    <col min="37" max="37" width="24.375" bestFit="1" customWidth="1"/>
    <col min="38" max="38" width="1.5" customWidth="1"/>
    <col min="39" max="39" width="2.5" customWidth="1"/>
  </cols>
  <sheetData>
    <row r="1" spans="1:38" ht="36.75" customHeight="1" x14ac:dyDescent="0.4">
      <c r="A1" s="321" t="s">
        <v>79</v>
      </c>
      <c r="B1" s="321"/>
      <c r="C1" s="321"/>
      <c r="D1" s="321"/>
      <c r="E1" s="321"/>
      <c r="F1" s="321"/>
      <c r="G1" s="321"/>
      <c r="H1" s="321"/>
      <c r="I1" s="321"/>
      <c r="J1" s="321"/>
      <c r="K1" s="321"/>
      <c r="L1" s="321"/>
      <c r="M1" s="321"/>
      <c r="N1" s="321"/>
      <c r="O1" s="321"/>
      <c r="P1" s="321"/>
      <c r="Q1" s="321"/>
      <c r="U1" s="322" t="s">
        <v>5</v>
      </c>
      <c r="V1" s="323"/>
      <c r="W1" s="323"/>
      <c r="X1" s="323"/>
      <c r="Y1" s="323"/>
      <c r="Z1" s="323"/>
      <c r="AA1" s="323"/>
      <c r="AB1" s="323"/>
      <c r="AC1" s="323"/>
      <c r="AD1" s="323"/>
      <c r="AE1" s="323"/>
      <c r="AF1" s="323"/>
      <c r="AG1" s="323"/>
      <c r="AH1" s="323"/>
      <c r="AI1" s="323"/>
      <c r="AJ1" s="323"/>
      <c r="AK1" s="323"/>
    </row>
    <row r="2" spans="1:38" ht="18.75" customHeight="1" x14ac:dyDescent="0.4">
      <c r="A2" s="126" t="s">
        <v>42</v>
      </c>
      <c r="F2" s="324" t="s">
        <v>78</v>
      </c>
      <c r="G2" s="324"/>
      <c r="H2" s="324"/>
      <c r="I2" s="324"/>
      <c r="J2" s="324"/>
      <c r="K2" s="324"/>
      <c r="L2" s="324"/>
      <c r="M2" s="324"/>
      <c r="N2" s="324"/>
      <c r="O2" s="324"/>
      <c r="P2" s="324"/>
      <c r="Q2" s="324"/>
      <c r="R2" s="1"/>
      <c r="S2" s="1"/>
      <c r="T2" s="2"/>
    </row>
    <row r="3" spans="1:38" ht="21.75" customHeight="1" x14ac:dyDescent="0.4">
      <c r="A3" s="279"/>
      <c r="B3" s="279"/>
      <c r="C3" s="279"/>
      <c r="D3" s="279"/>
      <c r="E3" s="279"/>
      <c r="F3" s="279"/>
      <c r="G3" s="279"/>
      <c r="H3" s="279"/>
      <c r="I3" s="279"/>
      <c r="J3" s="134"/>
      <c r="K3" s="134"/>
      <c r="L3" s="134"/>
      <c r="M3" s="134"/>
      <c r="N3" s="134"/>
      <c r="O3" s="325" t="s">
        <v>46</v>
      </c>
      <c r="P3" s="327"/>
      <c r="Q3" s="328"/>
      <c r="AI3" s="281" t="s">
        <v>0</v>
      </c>
      <c r="AJ3" s="281"/>
      <c r="AK3" s="281"/>
    </row>
    <row r="4" spans="1:38" ht="19.5" customHeight="1" thickBot="1" x14ac:dyDescent="0.45">
      <c r="N4" s="126"/>
      <c r="O4" s="326"/>
      <c r="P4" s="329"/>
      <c r="Q4" s="330"/>
      <c r="AI4" s="282" t="s">
        <v>1</v>
      </c>
      <c r="AJ4" s="283"/>
      <c r="AK4" s="4">
        <v>948</v>
      </c>
    </row>
    <row r="5" spans="1:38" ht="19.5" thickBot="1" x14ac:dyDescent="0.45">
      <c r="N5" s="135"/>
      <c r="O5" s="136"/>
      <c r="P5" s="136"/>
      <c r="Q5" s="136"/>
      <c r="AI5" s="282" t="s">
        <v>2</v>
      </c>
      <c r="AJ5" s="284"/>
      <c r="AK5" s="127"/>
    </row>
    <row r="7" spans="1:38" ht="16.5" customHeight="1" x14ac:dyDescent="0.4">
      <c r="O7" s="281" t="s">
        <v>0</v>
      </c>
      <c r="P7" s="281"/>
      <c r="Q7" s="281"/>
    </row>
    <row r="8" spans="1:38" ht="19.5" thickBot="1" x14ac:dyDescent="0.45">
      <c r="O8" s="282" t="s">
        <v>1</v>
      </c>
      <c r="P8" s="283"/>
      <c r="Q8" s="4">
        <v>948</v>
      </c>
    </row>
    <row r="9" spans="1:38" ht="19.5" thickBot="1" x14ac:dyDescent="0.45">
      <c r="O9" s="282" t="s">
        <v>2</v>
      </c>
      <c r="P9" s="284"/>
      <c r="Q9" s="221"/>
    </row>
    <row r="10" spans="1:38" ht="19.5" thickBot="1" x14ac:dyDescent="0.45"/>
    <row r="11" spans="1:38" ht="17.25" customHeight="1" x14ac:dyDescent="0.4">
      <c r="B11" s="5"/>
      <c r="C11" s="5"/>
      <c r="N11" s="271" t="s">
        <v>3</v>
      </c>
      <c r="O11" s="274" t="s">
        <v>4</v>
      </c>
      <c r="P11" s="6"/>
      <c r="U11" s="7"/>
      <c r="V11" s="331" t="s">
        <v>5</v>
      </c>
      <c r="W11" s="331"/>
      <c r="X11" s="8"/>
      <c r="Y11" s="8"/>
      <c r="Z11" s="8"/>
      <c r="AA11" s="8"/>
      <c r="AB11" s="8"/>
      <c r="AC11" s="8"/>
      <c r="AD11" s="8"/>
      <c r="AE11" s="8"/>
      <c r="AF11" s="8"/>
      <c r="AG11" s="8"/>
      <c r="AH11" s="332" t="s">
        <v>3</v>
      </c>
      <c r="AI11" s="333" t="s">
        <v>4</v>
      </c>
      <c r="AJ11" s="6"/>
      <c r="AK11" s="8"/>
      <c r="AL11" s="9"/>
    </row>
    <row r="12" spans="1:38" ht="17.25" customHeight="1" x14ac:dyDescent="0.4">
      <c r="B12" s="5"/>
      <c r="C12" s="5"/>
      <c r="N12" s="272"/>
      <c r="O12" s="275"/>
      <c r="P12" s="10" t="s">
        <v>6</v>
      </c>
      <c r="U12" s="11"/>
      <c r="V12" s="277"/>
      <c r="W12" s="277"/>
      <c r="AH12" s="278"/>
      <c r="AI12" s="280"/>
      <c r="AJ12" s="10" t="s">
        <v>6</v>
      </c>
      <c r="AL12" s="12"/>
    </row>
    <row r="13" spans="1:38" ht="17.25" customHeight="1" x14ac:dyDescent="0.4">
      <c r="B13" s="13"/>
      <c r="C13"/>
      <c r="N13" s="273"/>
      <c r="O13" s="276"/>
      <c r="P13" s="14"/>
      <c r="U13" s="11"/>
      <c r="V13" s="13"/>
      <c r="AH13" s="278"/>
      <c r="AI13" s="280"/>
      <c r="AJ13" s="14"/>
      <c r="AL13" s="12"/>
    </row>
    <row r="14" spans="1:38" ht="19.5" thickBot="1" x14ac:dyDescent="0.45">
      <c r="B14" s="13"/>
      <c r="C14"/>
      <c r="N14" s="15" t="str">
        <f>IFERROR(N224,"")</f>
        <v/>
      </c>
      <c r="O14" s="16" t="str">
        <f>IFERROR(O224,"")</f>
        <v/>
      </c>
      <c r="P14" s="153" t="str">
        <f>IFERROR(P224,"")</f>
        <v/>
      </c>
      <c r="U14" s="11"/>
      <c r="V14" s="13"/>
      <c r="AH14" s="15">
        <f>IFERROR(AH34,"")</f>
        <v>1411.077600040016</v>
      </c>
      <c r="AI14" s="16">
        <f>IFERROR(AI34,"")</f>
        <v>1429.5435924369747</v>
      </c>
      <c r="AJ14" s="153">
        <f>IFERROR(AJ34,"")</f>
        <v>18.465992396958768</v>
      </c>
      <c r="AL14" s="12"/>
    </row>
    <row r="15" spans="1:38" ht="13.5" customHeight="1" thickTop="1" x14ac:dyDescent="0.4">
      <c r="A15" s="17"/>
      <c r="B15" s="299" t="s">
        <v>7</v>
      </c>
      <c r="C15" s="301" t="s">
        <v>8</v>
      </c>
      <c r="D15" s="302"/>
      <c r="E15" s="302"/>
      <c r="S15" s="18"/>
      <c r="U15" s="11"/>
      <c r="V15" s="299" t="s">
        <v>7</v>
      </c>
      <c r="W15" s="301" t="s">
        <v>8</v>
      </c>
      <c r="X15" s="302"/>
      <c r="Y15" s="302"/>
      <c r="AL15" s="12"/>
    </row>
    <row r="16" spans="1:38" ht="11.25" customHeight="1" thickBot="1" x14ac:dyDescent="0.45">
      <c r="A16" s="17"/>
      <c r="B16" s="300"/>
      <c r="C16" s="303"/>
      <c r="D16" s="303"/>
      <c r="E16" s="303"/>
      <c r="F16" s="304" t="s">
        <v>106</v>
      </c>
      <c r="G16" s="304"/>
      <c r="H16" s="304"/>
      <c r="I16" s="304"/>
      <c r="J16" s="13"/>
      <c r="K16" s="285" t="s">
        <v>77</v>
      </c>
      <c r="L16" s="285"/>
      <c r="M16" s="285"/>
      <c r="N16" s="286"/>
      <c r="O16" s="286"/>
      <c r="P16" s="286"/>
      <c r="Q16" s="285"/>
      <c r="S16" s="19"/>
      <c r="T16" s="20"/>
      <c r="U16" s="21"/>
      <c r="V16" s="300"/>
      <c r="W16" s="303"/>
      <c r="X16" s="303"/>
      <c r="Y16" s="303"/>
      <c r="Z16" s="304" t="s">
        <v>106</v>
      </c>
      <c r="AA16" s="304"/>
      <c r="AB16" s="304"/>
      <c r="AC16" s="304"/>
      <c r="AD16" s="13"/>
      <c r="AE16" s="285" t="s">
        <v>77</v>
      </c>
      <c r="AF16" s="285"/>
      <c r="AG16" s="285"/>
      <c r="AH16" s="286"/>
      <c r="AI16" s="286"/>
      <c r="AJ16" s="286"/>
      <c r="AK16" s="285"/>
      <c r="AL16" s="12"/>
    </row>
    <row r="17" spans="1:39" ht="19.5" thickTop="1" x14ac:dyDescent="0.4">
      <c r="A17" s="17"/>
      <c r="B17" s="287" t="s">
        <v>91</v>
      </c>
      <c r="C17" s="288" t="s">
        <v>10</v>
      </c>
      <c r="D17" s="289" t="s">
        <v>11</v>
      </c>
      <c r="E17" s="290"/>
      <c r="F17" s="289" t="s">
        <v>12</v>
      </c>
      <c r="G17" s="291"/>
      <c r="H17" s="291"/>
      <c r="I17" s="290"/>
      <c r="J17" s="22"/>
      <c r="K17" s="292" t="s">
        <v>13</v>
      </c>
      <c r="L17" s="293"/>
      <c r="M17" s="293"/>
      <c r="N17" s="294" t="s">
        <v>41</v>
      </c>
      <c r="O17" s="295"/>
      <c r="P17" s="296"/>
      <c r="Q17" s="297" t="s">
        <v>101</v>
      </c>
      <c r="R17" s="23"/>
      <c r="S17" s="24"/>
      <c r="T17" s="20"/>
      <c r="U17" s="21"/>
      <c r="V17" s="287" t="s">
        <v>9</v>
      </c>
      <c r="W17" s="288" t="s">
        <v>10</v>
      </c>
      <c r="X17" s="289" t="s">
        <v>11</v>
      </c>
      <c r="Y17" s="291"/>
      <c r="Z17" s="289" t="s">
        <v>12</v>
      </c>
      <c r="AA17" s="291"/>
      <c r="AB17" s="291"/>
      <c r="AC17" s="290"/>
      <c r="AD17" s="22"/>
      <c r="AE17" s="292" t="s">
        <v>13</v>
      </c>
      <c r="AF17" s="293"/>
      <c r="AG17" s="293"/>
      <c r="AH17" s="294" t="s">
        <v>41</v>
      </c>
      <c r="AI17" s="295"/>
      <c r="AJ17" s="296"/>
      <c r="AK17" s="297" t="s">
        <v>101</v>
      </c>
      <c r="AL17" s="25"/>
    </row>
    <row r="18" spans="1:39" ht="34.5" customHeight="1" x14ac:dyDescent="0.25">
      <c r="A18" s="17"/>
      <c r="B18" s="287"/>
      <c r="C18" s="287"/>
      <c r="D18" s="288" t="s">
        <v>14</v>
      </c>
      <c r="E18" s="305" t="s">
        <v>15</v>
      </c>
      <c r="F18" s="27" t="s">
        <v>16</v>
      </c>
      <c r="G18" s="289" t="s">
        <v>17</v>
      </c>
      <c r="H18" s="290"/>
      <c r="I18" s="288" t="s">
        <v>18</v>
      </c>
      <c r="J18" s="28"/>
      <c r="K18" s="288" t="s">
        <v>19</v>
      </c>
      <c r="L18" s="29" t="s">
        <v>20</v>
      </c>
      <c r="M18" s="307" t="s">
        <v>21</v>
      </c>
      <c r="N18" s="309" t="s">
        <v>87</v>
      </c>
      <c r="O18" s="30" t="s">
        <v>20</v>
      </c>
      <c r="P18" s="311" t="s">
        <v>22</v>
      </c>
      <c r="Q18" s="298"/>
      <c r="S18" s="24"/>
      <c r="U18" s="21"/>
      <c r="V18" s="287"/>
      <c r="W18" s="287"/>
      <c r="X18" s="288" t="s">
        <v>14</v>
      </c>
      <c r="Y18" s="305" t="s">
        <v>23</v>
      </c>
      <c r="Z18" s="27" t="s">
        <v>16</v>
      </c>
      <c r="AA18" s="289" t="s">
        <v>17</v>
      </c>
      <c r="AB18" s="290"/>
      <c r="AC18" s="288" t="s">
        <v>18</v>
      </c>
      <c r="AD18" s="28"/>
      <c r="AE18" s="288" t="s">
        <v>19</v>
      </c>
      <c r="AF18" s="29" t="s">
        <v>20</v>
      </c>
      <c r="AG18" s="307" t="s">
        <v>21</v>
      </c>
      <c r="AH18" s="309" t="s">
        <v>87</v>
      </c>
      <c r="AI18" s="30" t="s">
        <v>20</v>
      </c>
      <c r="AJ18" s="311" t="s">
        <v>22</v>
      </c>
      <c r="AK18" s="298"/>
      <c r="AL18" s="12"/>
    </row>
    <row r="19" spans="1:39" ht="41.25" customHeight="1" thickBot="1" x14ac:dyDescent="0.45">
      <c r="A19" s="17"/>
      <c r="B19" s="287"/>
      <c r="C19" s="287"/>
      <c r="D19" s="287"/>
      <c r="E19" s="305"/>
      <c r="F19" s="167" t="s">
        <v>24</v>
      </c>
      <c r="G19" s="167" t="s">
        <v>25</v>
      </c>
      <c r="H19" s="32" t="s">
        <v>26</v>
      </c>
      <c r="I19" s="306"/>
      <c r="J19" s="28"/>
      <c r="K19" s="306"/>
      <c r="L19" s="222" t="s">
        <v>27</v>
      </c>
      <c r="M19" s="308"/>
      <c r="N19" s="310"/>
      <c r="O19" s="33" t="s">
        <v>28</v>
      </c>
      <c r="P19" s="312"/>
      <c r="Q19" s="298"/>
      <c r="S19" s="34"/>
      <c r="U19" s="21"/>
      <c r="V19" s="287"/>
      <c r="W19" s="287"/>
      <c r="X19" s="287"/>
      <c r="Y19" s="305"/>
      <c r="Z19" s="26" t="s">
        <v>24</v>
      </c>
      <c r="AA19" s="26" t="s">
        <v>25</v>
      </c>
      <c r="AB19" s="32" t="s">
        <v>26</v>
      </c>
      <c r="AC19" s="306"/>
      <c r="AD19" s="28"/>
      <c r="AE19" s="306"/>
      <c r="AF19" s="26" t="s">
        <v>27</v>
      </c>
      <c r="AG19" s="308"/>
      <c r="AH19" s="310"/>
      <c r="AI19" s="33" t="s">
        <v>28</v>
      </c>
      <c r="AJ19" s="312"/>
      <c r="AK19" s="298"/>
      <c r="AL19" s="12"/>
    </row>
    <row r="20" spans="1:39" ht="19.5" thickTop="1" x14ac:dyDescent="0.4">
      <c r="A20" s="17">
        <v>1</v>
      </c>
      <c r="B20" s="200"/>
      <c r="C20" s="201"/>
      <c r="D20" s="202" t="str">
        <f t="shared" ref="D20:D25" si="0">IF(C20="04【時給制】",1,"")</f>
        <v/>
      </c>
      <c r="E20" s="203"/>
      <c r="F20" s="204"/>
      <c r="G20" s="205"/>
      <c r="H20" s="39" t="str">
        <f t="shared" ref="H20:H83" si="1">IFERROR(IF(C20="02【日給制+手当(月額)】",G20/(E20/12),""),"")</f>
        <v/>
      </c>
      <c r="I20" s="40" t="str">
        <f t="shared" ref="I20:I219" si="2">IF(B20="","",IF(E20="",(F20+G20),(F20+H20)))</f>
        <v/>
      </c>
      <c r="J20" s="41"/>
      <c r="K20" s="42" t="str">
        <f>I20</f>
        <v/>
      </c>
      <c r="L20" s="218"/>
      <c r="M20" s="43" t="str">
        <f>IFERROR(L20-K20,"")</f>
        <v/>
      </c>
      <c r="N20" s="44" t="str">
        <f t="shared" ref="N20:N219" si="3">IFERROR(K20/D20,"")</f>
        <v/>
      </c>
      <c r="O20" s="45" t="str">
        <f t="shared" ref="O20:O219" si="4">IFERROR(L20/D20,"")</f>
        <v/>
      </c>
      <c r="P20" s="46" t="str">
        <f>IFERROR(O20-N20,"")</f>
        <v/>
      </c>
      <c r="Q20" s="47" t="str">
        <f t="shared" ref="Q20:Q219" si="5">IF(O20="","",IF(OR(N20&lt;948,IF($Q$9="",O20&lt;948,O20&lt;$Q$9)),"最低賃金を下回っています。","○"))</f>
        <v/>
      </c>
      <c r="S20" s="34"/>
      <c r="U20" s="21">
        <v>1</v>
      </c>
      <c r="V20" s="186">
        <v>10005</v>
      </c>
      <c r="W20" s="169" t="s">
        <v>30</v>
      </c>
      <c r="X20" s="170">
        <v>160</v>
      </c>
      <c r="Y20" s="171"/>
      <c r="Z20" s="172">
        <v>320000</v>
      </c>
      <c r="AA20" s="173">
        <v>15000</v>
      </c>
      <c r="AB20" s="39" t="str">
        <f>IFERROR(IF(W20="02【日給制+手当(月額)】",AA20/(Y20/12),""),"")</f>
        <v/>
      </c>
      <c r="AC20" s="40">
        <f t="shared" ref="AC20:AC29" si="6">IF(V20="","",IF(Y20="",(Z20+AA20),(Z20+AB20)))</f>
        <v>335000</v>
      </c>
      <c r="AD20" s="41"/>
      <c r="AE20" s="42">
        <f>AC20</f>
        <v>335000</v>
      </c>
      <c r="AF20" s="182">
        <v>336000</v>
      </c>
      <c r="AG20" s="43">
        <f>AF20-AE20</f>
        <v>1000</v>
      </c>
      <c r="AH20" s="44">
        <f t="shared" ref="AH20:AH29" si="7">IFERROR(AE20/X20,"")</f>
        <v>2093.75</v>
      </c>
      <c r="AI20" s="45">
        <f t="shared" ref="AI20:AI29" si="8">IFERROR(AF20/X20,"")</f>
        <v>2100</v>
      </c>
      <c r="AJ20" s="46">
        <f>IFERROR(AI20-AH20,"")</f>
        <v>6.25</v>
      </c>
      <c r="AK20" s="47" t="str">
        <f>IF(AI20="","",IF(OR(AH20&lt;948,IF($AK$5="",AI20&lt;948,AI20&lt;$AK$5)),"最低賃金を下回っています。","○"))</f>
        <v>○</v>
      </c>
      <c r="AL20" s="12"/>
    </row>
    <row r="21" spans="1:39" x14ac:dyDescent="0.4">
      <c r="A21" s="17">
        <f t="shared" ref="A21:A84" si="9">A20+1</f>
        <v>2</v>
      </c>
      <c r="B21" s="206"/>
      <c r="C21" s="207"/>
      <c r="D21" s="208" t="str">
        <f t="shared" si="0"/>
        <v/>
      </c>
      <c r="E21" s="209"/>
      <c r="F21" s="210"/>
      <c r="G21" s="211"/>
      <c r="H21" s="39" t="str">
        <f t="shared" si="1"/>
        <v/>
      </c>
      <c r="I21" s="40" t="str">
        <f t="shared" si="2"/>
        <v/>
      </c>
      <c r="J21" s="41"/>
      <c r="K21" s="42" t="str">
        <f t="shared" ref="K21:K219" si="10">I21</f>
        <v/>
      </c>
      <c r="L21" s="219"/>
      <c r="M21" s="43" t="str">
        <f t="shared" ref="M21:M219" si="11">IFERROR(L21-K21,"")</f>
        <v/>
      </c>
      <c r="N21" s="44" t="str">
        <f t="shared" si="3"/>
        <v/>
      </c>
      <c r="O21" s="45" t="str">
        <f t="shared" si="4"/>
        <v/>
      </c>
      <c r="P21" s="46" t="str">
        <f t="shared" ref="P21:P220" si="12">IFERROR(O21-N21,"")</f>
        <v/>
      </c>
      <c r="Q21" s="47" t="str">
        <f t="shared" si="5"/>
        <v/>
      </c>
      <c r="S21" s="34"/>
      <c r="U21" s="21">
        <f t="shared" ref="U21:U28" si="13">U20+1</f>
        <v>2</v>
      </c>
      <c r="V21" s="174">
        <v>10006</v>
      </c>
      <c r="W21" s="51" t="s">
        <v>29</v>
      </c>
      <c r="X21" s="52">
        <v>160</v>
      </c>
      <c r="Y21" s="53"/>
      <c r="Z21" s="40">
        <v>310000</v>
      </c>
      <c r="AA21" s="187">
        <v>10000</v>
      </c>
      <c r="AB21" s="39" t="str">
        <f t="shared" ref="AB21:AB29" si="14">IFERROR(IF(W21="02【日給制+手当(月額)】",AA21/(Y21/12),""),"")</f>
        <v/>
      </c>
      <c r="AC21" s="40">
        <f t="shared" si="6"/>
        <v>320000</v>
      </c>
      <c r="AD21" s="41"/>
      <c r="AE21" s="42">
        <f t="shared" ref="AE21:AE29" si="15">AC21</f>
        <v>320000</v>
      </c>
      <c r="AF21" s="183">
        <v>322000</v>
      </c>
      <c r="AG21" s="43">
        <f t="shared" ref="AG21:AG29" si="16">AF21-AE21</f>
        <v>2000</v>
      </c>
      <c r="AH21" s="44">
        <f t="shared" si="7"/>
        <v>2000</v>
      </c>
      <c r="AI21" s="45">
        <f t="shared" si="8"/>
        <v>2012.5</v>
      </c>
      <c r="AJ21" s="46">
        <f t="shared" ref="AJ21:AJ30" si="17">IFERROR(AI21-AH21,"")</f>
        <v>12.5</v>
      </c>
      <c r="AK21" s="47" t="str">
        <f t="shared" ref="AK21:AK29" si="18">IF(AI21="","",IF(OR(AH21&lt;948,IF($AK$5="",AI21&lt;948,AI21&lt;$AK$5)),"最低賃金を下回っています。","○"))</f>
        <v>○</v>
      </c>
      <c r="AL21" s="12"/>
    </row>
    <row r="22" spans="1:39" s="23" customFormat="1" x14ac:dyDescent="0.4">
      <c r="A22" s="17">
        <f t="shared" si="9"/>
        <v>3</v>
      </c>
      <c r="B22" s="206"/>
      <c r="C22" s="207"/>
      <c r="D22" s="208" t="str">
        <f t="shared" si="0"/>
        <v/>
      </c>
      <c r="E22" s="209"/>
      <c r="F22" s="210"/>
      <c r="G22" s="211"/>
      <c r="H22" s="39" t="str">
        <f t="shared" si="1"/>
        <v/>
      </c>
      <c r="I22" s="40" t="str">
        <f t="shared" si="2"/>
        <v/>
      </c>
      <c r="J22" s="41"/>
      <c r="K22" s="42" t="str">
        <f t="shared" si="10"/>
        <v/>
      </c>
      <c r="L22" s="219"/>
      <c r="M22" s="43" t="str">
        <f t="shared" si="11"/>
        <v/>
      </c>
      <c r="N22" s="44" t="str">
        <f t="shared" si="3"/>
        <v/>
      </c>
      <c r="O22" s="45" t="str">
        <f t="shared" si="4"/>
        <v/>
      </c>
      <c r="P22" s="46" t="str">
        <f t="shared" si="12"/>
        <v/>
      </c>
      <c r="Q22" s="47" t="str">
        <f t="shared" si="5"/>
        <v/>
      </c>
      <c r="R22"/>
      <c r="S22" s="34"/>
      <c r="T22"/>
      <c r="U22" s="21">
        <f t="shared" si="13"/>
        <v>3</v>
      </c>
      <c r="V22" s="174">
        <v>10008</v>
      </c>
      <c r="W22" s="51" t="s">
        <v>29</v>
      </c>
      <c r="X22" s="52">
        <v>160</v>
      </c>
      <c r="Y22" s="53"/>
      <c r="Z22" s="40">
        <v>280000</v>
      </c>
      <c r="AA22" s="187"/>
      <c r="AB22" s="39" t="str">
        <f t="shared" si="14"/>
        <v/>
      </c>
      <c r="AC22" s="40">
        <f t="shared" si="6"/>
        <v>280000</v>
      </c>
      <c r="AD22" s="41"/>
      <c r="AE22" s="42">
        <f t="shared" si="15"/>
        <v>280000</v>
      </c>
      <c r="AF22" s="183">
        <v>282000</v>
      </c>
      <c r="AG22" s="43">
        <f t="shared" si="16"/>
        <v>2000</v>
      </c>
      <c r="AH22" s="44">
        <f t="shared" si="7"/>
        <v>1750</v>
      </c>
      <c r="AI22" s="45">
        <f t="shared" si="8"/>
        <v>1762.5</v>
      </c>
      <c r="AJ22" s="46">
        <f t="shared" si="17"/>
        <v>12.5</v>
      </c>
      <c r="AK22" s="47" t="str">
        <f t="shared" si="18"/>
        <v>○</v>
      </c>
      <c r="AL22" s="12"/>
      <c r="AM22"/>
    </row>
    <row r="23" spans="1:39" x14ac:dyDescent="0.4">
      <c r="A23" s="17">
        <f t="shared" si="9"/>
        <v>4</v>
      </c>
      <c r="B23" s="206"/>
      <c r="C23" s="207"/>
      <c r="D23" s="208" t="str">
        <f t="shared" si="0"/>
        <v/>
      </c>
      <c r="E23" s="209"/>
      <c r="F23" s="210"/>
      <c r="G23" s="211"/>
      <c r="H23" s="39" t="str">
        <f t="shared" si="1"/>
        <v/>
      </c>
      <c r="I23" s="40" t="str">
        <f t="shared" si="2"/>
        <v/>
      </c>
      <c r="J23" s="41"/>
      <c r="K23" s="42" t="str">
        <f t="shared" si="10"/>
        <v/>
      </c>
      <c r="L23" s="219"/>
      <c r="M23" s="43" t="str">
        <f t="shared" si="11"/>
        <v/>
      </c>
      <c r="N23" s="44" t="str">
        <f t="shared" si="3"/>
        <v/>
      </c>
      <c r="O23" s="45" t="str">
        <f t="shared" si="4"/>
        <v/>
      </c>
      <c r="P23" s="46" t="str">
        <f t="shared" si="12"/>
        <v/>
      </c>
      <c r="Q23" s="47" t="str">
        <f t="shared" si="5"/>
        <v/>
      </c>
      <c r="S23" s="34"/>
      <c r="U23" s="21">
        <f t="shared" si="13"/>
        <v>4</v>
      </c>
      <c r="V23" s="174">
        <v>10010</v>
      </c>
      <c r="W23" s="51" t="s">
        <v>29</v>
      </c>
      <c r="X23" s="52">
        <v>160</v>
      </c>
      <c r="Y23" s="53"/>
      <c r="Z23" s="40">
        <v>260000</v>
      </c>
      <c r="AA23" s="187">
        <v>1000</v>
      </c>
      <c r="AB23" s="39" t="str">
        <f t="shared" si="14"/>
        <v/>
      </c>
      <c r="AC23" s="40">
        <f t="shared" si="6"/>
        <v>261000</v>
      </c>
      <c r="AD23" s="41"/>
      <c r="AE23" s="42">
        <f t="shared" si="15"/>
        <v>261000</v>
      </c>
      <c r="AF23" s="183">
        <v>263000</v>
      </c>
      <c r="AG23" s="43">
        <f t="shared" si="16"/>
        <v>2000</v>
      </c>
      <c r="AH23" s="44">
        <f t="shared" si="7"/>
        <v>1631.25</v>
      </c>
      <c r="AI23" s="45">
        <f t="shared" si="8"/>
        <v>1643.75</v>
      </c>
      <c r="AJ23" s="46">
        <f t="shared" si="17"/>
        <v>12.5</v>
      </c>
      <c r="AK23" s="47" t="str">
        <f t="shared" si="18"/>
        <v>○</v>
      </c>
      <c r="AL23" s="12"/>
      <c r="AM23" s="23"/>
    </row>
    <row r="24" spans="1:39" x14ac:dyDescent="0.4">
      <c r="A24" s="17">
        <f t="shared" si="9"/>
        <v>5</v>
      </c>
      <c r="B24" s="206"/>
      <c r="C24" s="207"/>
      <c r="D24" s="208" t="str">
        <f t="shared" si="0"/>
        <v/>
      </c>
      <c r="E24" s="209"/>
      <c r="F24" s="210"/>
      <c r="G24" s="211"/>
      <c r="H24" s="39" t="str">
        <f t="shared" si="1"/>
        <v/>
      </c>
      <c r="I24" s="40" t="str">
        <f t="shared" si="2"/>
        <v/>
      </c>
      <c r="J24" s="41"/>
      <c r="K24" s="42" t="str">
        <f t="shared" si="10"/>
        <v/>
      </c>
      <c r="L24" s="219"/>
      <c r="M24" s="43" t="str">
        <f t="shared" si="11"/>
        <v/>
      </c>
      <c r="N24" s="44" t="str">
        <f t="shared" si="3"/>
        <v/>
      </c>
      <c r="O24" s="45" t="str">
        <f t="shared" si="4"/>
        <v/>
      </c>
      <c r="P24" s="46" t="str">
        <f t="shared" si="12"/>
        <v/>
      </c>
      <c r="Q24" s="47" t="str">
        <f t="shared" si="5"/>
        <v/>
      </c>
      <c r="S24" s="34"/>
      <c r="T24" s="55"/>
      <c r="U24" s="21">
        <f t="shared" si="13"/>
        <v>5</v>
      </c>
      <c r="V24" s="174">
        <v>20015</v>
      </c>
      <c r="W24" s="51" t="s">
        <v>33</v>
      </c>
      <c r="X24" s="52">
        <v>8</v>
      </c>
      <c r="Y24" s="53">
        <v>160</v>
      </c>
      <c r="Z24" s="40">
        <v>8000</v>
      </c>
      <c r="AA24" s="187">
        <v>5000</v>
      </c>
      <c r="AB24" s="39">
        <f t="shared" si="14"/>
        <v>375</v>
      </c>
      <c r="AC24" s="40">
        <f t="shared" si="6"/>
        <v>8375</v>
      </c>
      <c r="AD24" s="41"/>
      <c r="AE24" s="42">
        <f t="shared" si="15"/>
        <v>8375</v>
      </c>
      <c r="AF24" s="183">
        <v>8475</v>
      </c>
      <c r="AG24" s="43">
        <f t="shared" si="16"/>
        <v>100</v>
      </c>
      <c r="AH24" s="44">
        <f t="shared" si="7"/>
        <v>1046.875</v>
      </c>
      <c r="AI24" s="45">
        <f t="shared" si="8"/>
        <v>1059.375</v>
      </c>
      <c r="AJ24" s="46">
        <f t="shared" si="17"/>
        <v>12.5</v>
      </c>
      <c r="AK24" s="47" t="str">
        <f t="shared" si="18"/>
        <v>○</v>
      </c>
      <c r="AL24" s="12"/>
    </row>
    <row r="25" spans="1:39" x14ac:dyDescent="0.4">
      <c r="A25" s="17">
        <f t="shared" si="9"/>
        <v>6</v>
      </c>
      <c r="B25" s="206"/>
      <c r="C25" s="207"/>
      <c r="D25" s="208" t="str">
        <f t="shared" si="0"/>
        <v/>
      </c>
      <c r="E25" s="209"/>
      <c r="F25" s="210"/>
      <c r="G25" s="211"/>
      <c r="H25" s="39" t="str">
        <f t="shared" si="1"/>
        <v/>
      </c>
      <c r="I25" s="40" t="str">
        <f t="shared" si="2"/>
        <v/>
      </c>
      <c r="J25" s="41"/>
      <c r="K25" s="42" t="str">
        <f t="shared" si="10"/>
        <v/>
      </c>
      <c r="L25" s="219"/>
      <c r="M25" s="43" t="str">
        <f t="shared" si="11"/>
        <v/>
      </c>
      <c r="N25" s="44" t="str">
        <f t="shared" si="3"/>
        <v/>
      </c>
      <c r="O25" s="45" t="str">
        <f t="shared" si="4"/>
        <v/>
      </c>
      <c r="P25" s="46" t="str">
        <f t="shared" si="12"/>
        <v/>
      </c>
      <c r="Q25" s="47" t="str">
        <f t="shared" si="5"/>
        <v/>
      </c>
      <c r="S25" s="34"/>
      <c r="T25" s="56"/>
      <c r="U25" s="21">
        <f t="shared" si="13"/>
        <v>6</v>
      </c>
      <c r="V25" s="174">
        <v>20017</v>
      </c>
      <c r="W25" s="51" t="s">
        <v>33</v>
      </c>
      <c r="X25" s="52">
        <v>7</v>
      </c>
      <c r="Y25" s="53">
        <v>140</v>
      </c>
      <c r="Z25" s="40">
        <v>6400</v>
      </c>
      <c r="AA25" s="187">
        <v>2000</v>
      </c>
      <c r="AB25" s="39">
        <f t="shared" si="14"/>
        <v>171.42857142857144</v>
      </c>
      <c r="AC25" s="40">
        <f t="shared" si="6"/>
        <v>6571.4285714285716</v>
      </c>
      <c r="AD25" s="41"/>
      <c r="AE25" s="42">
        <f t="shared" si="15"/>
        <v>6571.4285714285716</v>
      </c>
      <c r="AF25" s="183">
        <v>6800</v>
      </c>
      <c r="AG25" s="43">
        <f t="shared" si="16"/>
        <v>228.57142857142844</v>
      </c>
      <c r="AH25" s="44">
        <f t="shared" si="7"/>
        <v>938.77551020408168</v>
      </c>
      <c r="AI25" s="45">
        <f t="shared" si="8"/>
        <v>971.42857142857144</v>
      </c>
      <c r="AJ25" s="46">
        <f t="shared" si="17"/>
        <v>32.653061224489761</v>
      </c>
      <c r="AK25" s="47" t="str">
        <f t="shared" si="18"/>
        <v>最低賃金を下回っています。</v>
      </c>
      <c r="AL25" s="12"/>
    </row>
    <row r="26" spans="1:39" x14ac:dyDescent="0.4">
      <c r="A26" s="17">
        <f t="shared" si="9"/>
        <v>7</v>
      </c>
      <c r="B26" s="206"/>
      <c r="C26" s="207"/>
      <c r="D26" s="208" t="str">
        <f t="shared" ref="D26:D89" si="19">IF(C26="04【時給制】",1,"")</f>
        <v/>
      </c>
      <c r="E26" s="209"/>
      <c r="F26" s="210"/>
      <c r="G26" s="211"/>
      <c r="H26" s="39" t="str">
        <f t="shared" si="1"/>
        <v/>
      </c>
      <c r="I26" s="40" t="str">
        <f t="shared" si="2"/>
        <v/>
      </c>
      <c r="J26" s="41"/>
      <c r="K26" s="42" t="str">
        <f t="shared" si="10"/>
        <v/>
      </c>
      <c r="L26" s="219"/>
      <c r="M26" s="43" t="str">
        <f t="shared" si="11"/>
        <v/>
      </c>
      <c r="N26" s="44" t="str">
        <f t="shared" si="3"/>
        <v/>
      </c>
      <c r="O26" s="45" t="str">
        <f t="shared" si="4"/>
        <v/>
      </c>
      <c r="P26" s="46" t="str">
        <f t="shared" si="12"/>
        <v/>
      </c>
      <c r="Q26" s="47" t="str">
        <f t="shared" si="5"/>
        <v/>
      </c>
      <c r="S26" s="34"/>
      <c r="T26" s="57"/>
      <c r="U26" s="21">
        <f t="shared" si="13"/>
        <v>7</v>
      </c>
      <c r="V26" s="188">
        <v>20022</v>
      </c>
      <c r="W26" s="51" t="s">
        <v>32</v>
      </c>
      <c r="X26" s="52">
        <v>5</v>
      </c>
      <c r="Y26" s="53"/>
      <c r="Z26" s="40">
        <v>5000</v>
      </c>
      <c r="AA26" s="187"/>
      <c r="AB26" s="39" t="str">
        <f t="shared" si="14"/>
        <v/>
      </c>
      <c r="AC26" s="40">
        <f t="shared" si="6"/>
        <v>5000</v>
      </c>
      <c r="AD26" s="41"/>
      <c r="AE26" s="42">
        <f t="shared" si="15"/>
        <v>5000</v>
      </c>
      <c r="AF26" s="183">
        <v>5100</v>
      </c>
      <c r="AG26" s="43">
        <f t="shared" si="16"/>
        <v>100</v>
      </c>
      <c r="AH26" s="44">
        <f t="shared" si="7"/>
        <v>1000</v>
      </c>
      <c r="AI26" s="45">
        <f t="shared" si="8"/>
        <v>1020</v>
      </c>
      <c r="AJ26" s="46">
        <f t="shared" si="17"/>
        <v>20</v>
      </c>
      <c r="AK26" s="47" t="str">
        <f t="shared" si="18"/>
        <v>○</v>
      </c>
      <c r="AL26" s="12"/>
    </row>
    <row r="27" spans="1:39" x14ac:dyDescent="0.4">
      <c r="A27" s="17">
        <f t="shared" si="9"/>
        <v>8</v>
      </c>
      <c r="B27" s="206"/>
      <c r="C27" s="207"/>
      <c r="D27" s="208" t="str">
        <f t="shared" si="19"/>
        <v/>
      </c>
      <c r="E27" s="209"/>
      <c r="F27" s="210"/>
      <c r="G27" s="211"/>
      <c r="H27" s="39" t="str">
        <f t="shared" si="1"/>
        <v/>
      </c>
      <c r="I27" s="40" t="str">
        <f t="shared" si="2"/>
        <v/>
      </c>
      <c r="J27" s="41"/>
      <c r="K27" s="42" t="str">
        <f t="shared" si="10"/>
        <v/>
      </c>
      <c r="L27" s="219"/>
      <c r="M27" s="43" t="str">
        <f t="shared" si="11"/>
        <v/>
      </c>
      <c r="N27" s="44" t="str">
        <f t="shared" si="3"/>
        <v/>
      </c>
      <c r="O27" s="45" t="str">
        <f t="shared" si="4"/>
        <v/>
      </c>
      <c r="P27" s="46" t="str">
        <f t="shared" si="12"/>
        <v/>
      </c>
      <c r="Q27" s="47" t="str">
        <f t="shared" si="5"/>
        <v/>
      </c>
      <c r="S27" s="34"/>
      <c r="T27" s="57"/>
      <c r="U27" s="21">
        <f t="shared" si="13"/>
        <v>8</v>
      </c>
      <c r="V27" s="188" t="s">
        <v>34</v>
      </c>
      <c r="W27" s="51" t="s">
        <v>35</v>
      </c>
      <c r="X27" s="52">
        <f>IF(W27="04【時給制】",1,"")</f>
        <v>1</v>
      </c>
      <c r="Y27" s="53"/>
      <c r="Z27" s="40">
        <v>980</v>
      </c>
      <c r="AA27" s="189"/>
      <c r="AB27" s="39" t="str">
        <f t="shared" si="14"/>
        <v/>
      </c>
      <c r="AC27" s="40">
        <f t="shared" si="6"/>
        <v>980</v>
      </c>
      <c r="AD27" s="41"/>
      <c r="AE27" s="42">
        <f t="shared" si="15"/>
        <v>980</v>
      </c>
      <c r="AF27" s="192">
        <v>1000</v>
      </c>
      <c r="AG27" s="60">
        <f t="shared" si="16"/>
        <v>20</v>
      </c>
      <c r="AH27" s="44">
        <f t="shared" si="7"/>
        <v>980</v>
      </c>
      <c r="AI27" s="45">
        <f t="shared" si="8"/>
        <v>1000</v>
      </c>
      <c r="AJ27" s="46">
        <f t="shared" si="17"/>
        <v>20</v>
      </c>
      <c r="AK27" s="47" t="str">
        <f t="shared" si="18"/>
        <v>○</v>
      </c>
      <c r="AL27" s="12"/>
    </row>
    <row r="28" spans="1:39" x14ac:dyDescent="0.4">
      <c r="A28" s="17">
        <f t="shared" si="9"/>
        <v>9</v>
      </c>
      <c r="B28" s="206"/>
      <c r="C28" s="207"/>
      <c r="D28" s="208" t="str">
        <f t="shared" si="19"/>
        <v/>
      </c>
      <c r="E28" s="209"/>
      <c r="F28" s="210"/>
      <c r="G28" s="211"/>
      <c r="H28" s="39" t="str">
        <f t="shared" si="1"/>
        <v/>
      </c>
      <c r="I28" s="40" t="str">
        <f t="shared" si="2"/>
        <v/>
      </c>
      <c r="J28" s="41"/>
      <c r="K28" s="42" t="str">
        <f t="shared" si="10"/>
        <v/>
      </c>
      <c r="L28" s="219"/>
      <c r="M28" s="43" t="str">
        <f t="shared" si="11"/>
        <v/>
      </c>
      <c r="N28" s="44" t="str">
        <f t="shared" si="3"/>
        <v/>
      </c>
      <c r="O28" s="45" t="str">
        <f t="shared" si="4"/>
        <v/>
      </c>
      <c r="P28" s="46" t="str">
        <f t="shared" si="12"/>
        <v/>
      </c>
      <c r="Q28" s="47" t="str">
        <f t="shared" si="5"/>
        <v/>
      </c>
      <c r="S28" s="34"/>
      <c r="T28" s="57"/>
      <c r="U28" s="21">
        <f t="shared" si="13"/>
        <v>9</v>
      </c>
      <c r="V28" s="190" t="s">
        <v>36</v>
      </c>
      <c r="W28" s="62" t="s">
        <v>37</v>
      </c>
      <c r="X28" s="52">
        <v>150</v>
      </c>
      <c r="Y28" s="53"/>
      <c r="Z28" s="63">
        <v>250000</v>
      </c>
      <c r="AA28" s="187"/>
      <c r="AB28" s="39" t="str">
        <f t="shared" si="14"/>
        <v/>
      </c>
      <c r="AC28" s="40">
        <f t="shared" si="6"/>
        <v>250000</v>
      </c>
      <c r="AD28" s="41"/>
      <c r="AE28" s="42">
        <f t="shared" si="15"/>
        <v>250000</v>
      </c>
      <c r="AF28" s="183">
        <v>258000</v>
      </c>
      <c r="AG28" s="43">
        <f t="shared" si="16"/>
        <v>8000</v>
      </c>
      <c r="AH28" s="44">
        <f t="shared" si="7"/>
        <v>1666.6666666666667</v>
      </c>
      <c r="AI28" s="45">
        <f t="shared" si="8"/>
        <v>1720</v>
      </c>
      <c r="AJ28" s="46">
        <f t="shared" si="17"/>
        <v>53.333333333333258</v>
      </c>
      <c r="AK28" s="47" t="str">
        <f t="shared" si="18"/>
        <v>○</v>
      </c>
      <c r="AL28" s="12"/>
    </row>
    <row r="29" spans="1:39" ht="19.5" thickBot="1" x14ac:dyDescent="0.45">
      <c r="A29" s="17">
        <f t="shared" si="9"/>
        <v>10</v>
      </c>
      <c r="B29" s="206"/>
      <c r="C29" s="207"/>
      <c r="D29" s="208" t="str">
        <f t="shared" si="19"/>
        <v/>
      </c>
      <c r="E29" s="209"/>
      <c r="F29" s="210"/>
      <c r="G29" s="211"/>
      <c r="H29" s="39" t="str">
        <f t="shared" si="1"/>
        <v/>
      </c>
      <c r="I29" s="40" t="str">
        <f t="shared" si="2"/>
        <v/>
      </c>
      <c r="J29" s="41"/>
      <c r="K29" s="42" t="str">
        <f t="shared" si="10"/>
        <v/>
      </c>
      <c r="L29" s="219"/>
      <c r="M29" s="43" t="str">
        <f t="shared" si="11"/>
        <v/>
      </c>
      <c r="N29" s="44" t="str">
        <f t="shared" si="3"/>
        <v/>
      </c>
      <c r="O29" s="45" t="str">
        <f t="shared" si="4"/>
        <v/>
      </c>
      <c r="P29" s="46" t="str">
        <f t="shared" si="12"/>
        <v/>
      </c>
      <c r="Q29" s="47" t="str">
        <f t="shared" si="5"/>
        <v/>
      </c>
      <c r="S29" s="34"/>
      <c r="T29" s="57"/>
      <c r="U29" s="21">
        <v>10</v>
      </c>
      <c r="V29" s="191" t="s">
        <v>38</v>
      </c>
      <c r="W29" s="175" t="s">
        <v>39</v>
      </c>
      <c r="X29" s="176">
        <v>170</v>
      </c>
      <c r="Y29" s="177"/>
      <c r="Z29" s="178">
        <v>170588</v>
      </c>
      <c r="AA29" s="179"/>
      <c r="AB29" s="185" t="str">
        <f t="shared" si="14"/>
        <v/>
      </c>
      <c r="AC29" s="71">
        <f t="shared" si="6"/>
        <v>170588</v>
      </c>
      <c r="AD29" s="41"/>
      <c r="AE29" s="128">
        <f t="shared" si="15"/>
        <v>170588</v>
      </c>
      <c r="AF29" s="184">
        <v>171000</v>
      </c>
      <c r="AG29" s="129">
        <f t="shared" si="16"/>
        <v>412</v>
      </c>
      <c r="AH29" s="155">
        <f t="shared" si="7"/>
        <v>1003.4588235294118</v>
      </c>
      <c r="AI29" s="45">
        <f t="shared" si="8"/>
        <v>1005.8823529411765</v>
      </c>
      <c r="AJ29" s="74">
        <f t="shared" si="17"/>
        <v>2.4235294117646617</v>
      </c>
      <c r="AK29" s="75" t="str">
        <f t="shared" si="18"/>
        <v>○</v>
      </c>
      <c r="AL29" s="12"/>
    </row>
    <row r="30" spans="1:39" ht="19.5" thickTop="1" x14ac:dyDescent="0.4">
      <c r="A30" s="17">
        <f t="shared" si="9"/>
        <v>11</v>
      </c>
      <c r="B30" s="206"/>
      <c r="C30" s="207"/>
      <c r="D30" s="208" t="str">
        <f t="shared" si="19"/>
        <v/>
      </c>
      <c r="E30" s="209"/>
      <c r="F30" s="210"/>
      <c r="G30" s="211"/>
      <c r="H30" s="39" t="str">
        <f t="shared" si="1"/>
        <v/>
      </c>
      <c r="I30" s="40" t="str">
        <f t="shared" si="2"/>
        <v/>
      </c>
      <c r="J30" s="41"/>
      <c r="K30" s="42" t="str">
        <f t="shared" si="10"/>
        <v/>
      </c>
      <c r="L30" s="219"/>
      <c r="M30" s="43" t="str">
        <f t="shared" si="11"/>
        <v/>
      </c>
      <c r="N30" s="44" t="str">
        <f t="shared" si="3"/>
        <v/>
      </c>
      <c r="O30" s="45" t="str">
        <f t="shared" si="4"/>
        <v/>
      </c>
      <c r="P30" s="46" t="str">
        <f t="shared" si="12"/>
        <v/>
      </c>
      <c r="Q30" s="47" t="str">
        <f t="shared" si="5"/>
        <v/>
      </c>
      <c r="S30" s="34"/>
      <c r="T30" s="57"/>
      <c r="U30" s="21"/>
      <c r="V30" s="76">
        <f>COUNTA(V20:V29)</f>
        <v>10</v>
      </c>
      <c r="W30" s="77"/>
      <c r="X30" s="78"/>
      <c r="Y30" s="78"/>
      <c r="Z30" s="78"/>
      <c r="AA30" s="78"/>
      <c r="AB30" s="79"/>
      <c r="AC30" s="78"/>
      <c r="AD30" s="17"/>
      <c r="AE30" s="79"/>
      <c r="AF30" s="79"/>
      <c r="AG30" s="80"/>
      <c r="AH30" s="81">
        <f>SUM(AH20:AH29)/V30</f>
        <v>1411.077600040016</v>
      </c>
      <c r="AI30" s="156">
        <f>SUM(AI20:AI29)/V30</f>
        <v>1429.5435924369747</v>
      </c>
      <c r="AJ30" s="83">
        <f t="shared" si="17"/>
        <v>18.465992396958654</v>
      </c>
      <c r="AK30" s="84"/>
      <c r="AL30" s="12"/>
    </row>
    <row r="31" spans="1:39" x14ac:dyDescent="0.4">
      <c r="A31" s="17">
        <f t="shared" si="9"/>
        <v>12</v>
      </c>
      <c r="B31" s="206"/>
      <c r="C31" s="207"/>
      <c r="D31" s="208" t="str">
        <f t="shared" si="19"/>
        <v/>
      </c>
      <c r="E31" s="209"/>
      <c r="F31" s="210"/>
      <c r="G31" s="211"/>
      <c r="H31" s="39" t="str">
        <f t="shared" si="1"/>
        <v/>
      </c>
      <c r="I31" s="40" t="str">
        <f t="shared" si="2"/>
        <v/>
      </c>
      <c r="J31" s="41"/>
      <c r="K31" s="42" t="str">
        <f t="shared" si="10"/>
        <v/>
      </c>
      <c r="L31" s="219"/>
      <c r="M31" s="43" t="str">
        <f t="shared" si="11"/>
        <v/>
      </c>
      <c r="N31" s="44" t="str">
        <f t="shared" si="3"/>
        <v/>
      </c>
      <c r="O31" s="45" t="str">
        <f t="shared" si="4"/>
        <v/>
      </c>
      <c r="P31" s="46" t="str">
        <f t="shared" si="12"/>
        <v/>
      </c>
      <c r="Q31" s="47" t="str">
        <f t="shared" si="5"/>
        <v/>
      </c>
      <c r="S31" s="34"/>
      <c r="T31" s="57"/>
      <c r="U31" s="21"/>
      <c r="V31" s="17"/>
      <c r="W31" s="85"/>
      <c r="X31" s="17"/>
      <c r="Y31" s="17"/>
      <c r="Z31" s="17"/>
      <c r="AA31" s="17"/>
      <c r="AB31" s="17"/>
      <c r="AC31" s="17"/>
      <c r="AD31" s="17"/>
      <c r="AE31" s="86"/>
      <c r="AF31" s="86"/>
      <c r="AG31" s="86"/>
      <c r="AH31" s="315" t="s">
        <v>3</v>
      </c>
      <c r="AI31" s="318" t="s">
        <v>4</v>
      </c>
      <c r="AJ31" s="87"/>
      <c r="AK31" s="313"/>
      <c r="AL31" s="12"/>
    </row>
    <row r="32" spans="1:39" x14ac:dyDescent="0.4">
      <c r="A32" s="17">
        <f t="shared" si="9"/>
        <v>13</v>
      </c>
      <c r="B32" s="206"/>
      <c r="C32" s="207"/>
      <c r="D32" s="208" t="str">
        <f t="shared" si="19"/>
        <v/>
      </c>
      <c r="E32" s="209"/>
      <c r="F32" s="210"/>
      <c r="G32" s="211"/>
      <c r="H32" s="39" t="str">
        <f t="shared" si="1"/>
        <v/>
      </c>
      <c r="I32" s="40" t="str">
        <f t="shared" si="2"/>
        <v/>
      </c>
      <c r="J32" s="41"/>
      <c r="K32" s="42" t="str">
        <f t="shared" si="10"/>
        <v/>
      </c>
      <c r="L32" s="219"/>
      <c r="M32" s="43" t="str">
        <f t="shared" si="11"/>
        <v/>
      </c>
      <c r="N32" s="44" t="str">
        <f t="shared" si="3"/>
        <v/>
      </c>
      <c r="O32" s="45" t="str">
        <f t="shared" si="4"/>
        <v/>
      </c>
      <c r="P32" s="46" t="str">
        <f t="shared" si="12"/>
        <v/>
      </c>
      <c r="Q32" s="47" t="str">
        <f t="shared" si="5"/>
        <v/>
      </c>
      <c r="S32" s="34"/>
      <c r="T32" s="57"/>
      <c r="U32" s="21"/>
      <c r="V32" s="17"/>
      <c r="W32" s="88" t="s">
        <v>40</v>
      </c>
      <c r="X32" s="17"/>
      <c r="Y32" s="17"/>
      <c r="Z32" s="17"/>
      <c r="AA32" s="17"/>
      <c r="AB32" s="17"/>
      <c r="AC32" s="17"/>
      <c r="AD32" s="17"/>
      <c r="AE32" s="86"/>
      <c r="AF32" s="86"/>
      <c r="AG32" s="86"/>
      <c r="AH32" s="316"/>
      <c r="AI32" s="319"/>
      <c r="AJ32" s="89" t="s">
        <v>6</v>
      </c>
      <c r="AK32" s="314"/>
      <c r="AL32" s="12"/>
    </row>
    <row r="33" spans="1:38" x14ac:dyDescent="0.4">
      <c r="A33" s="17">
        <f t="shared" si="9"/>
        <v>14</v>
      </c>
      <c r="B33" s="206"/>
      <c r="C33" s="207"/>
      <c r="D33" s="208" t="str">
        <f t="shared" si="19"/>
        <v/>
      </c>
      <c r="E33" s="209"/>
      <c r="F33" s="210"/>
      <c r="G33" s="211"/>
      <c r="H33" s="39" t="str">
        <f t="shared" si="1"/>
        <v/>
      </c>
      <c r="I33" s="40" t="str">
        <f t="shared" si="2"/>
        <v/>
      </c>
      <c r="J33" s="41"/>
      <c r="K33" s="42" t="str">
        <f t="shared" si="10"/>
        <v/>
      </c>
      <c r="L33" s="219"/>
      <c r="M33" s="43" t="str">
        <f t="shared" si="11"/>
        <v/>
      </c>
      <c r="N33" s="44" t="str">
        <f t="shared" si="3"/>
        <v/>
      </c>
      <c r="O33" s="45" t="str">
        <f t="shared" si="4"/>
        <v/>
      </c>
      <c r="P33" s="46" t="str">
        <f t="shared" si="12"/>
        <v/>
      </c>
      <c r="Q33" s="47" t="str">
        <f t="shared" si="5"/>
        <v/>
      </c>
      <c r="S33" s="34"/>
      <c r="T33" s="57"/>
      <c r="U33" s="21"/>
      <c r="V33" s="17"/>
      <c r="W33" s="88"/>
      <c r="X33" s="17"/>
      <c r="Y33" s="17"/>
      <c r="Z33" s="17"/>
      <c r="AA33" s="17"/>
      <c r="AB33" s="17"/>
      <c r="AC33" s="17"/>
      <c r="AD33" s="17"/>
      <c r="AE33" s="86"/>
      <c r="AF33" s="86"/>
      <c r="AG33" s="86"/>
      <c r="AH33" s="317"/>
      <c r="AI33" s="320"/>
      <c r="AJ33" s="89"/>
      <c r="AK33" s="314"/>
      <c r="AL33" s="12"/>
    </row>
    <row r="34" spans="1:38" ht="19.5" thickBot="1" x14ac:dyDescent="0.45">
      <c r="A34" s="17">
        <f t="shared" si="9"/>
        <v>15</v>
      </c>
      <c r="B34" s="206"/>
      <c r="C34" s="207"/>
      <c r="D34" s="208" t="str">
        <f t="shared" si="19"/>
        <v/>
      </c>
      <c r="E34" s="209"/>
      <c r="F34" s="210"/>
      <c r="G34" s="211"/>
      <c r="H34" s="39" t="str">
        <f t="shared" si="1"/>
        <v/>
      </c>
      <c r="I34" s="40" t="str">
        <f t="shared" si="2"/>
        <v/>
      </c>
      <c r="J34" s="41"/>
      <c r="K34" s="42" t="str">
        <f t="shared" si="10"/>
        <v/>
      </c>
      <c r="L34" s="219"/>
      <c r="M34" s="43" t="str">
        <f t="shared" si="11"/>
        <v/>
      </c>
      <c r="N34" s="44" t="str">
        <f t="shared" si="3"/>
        <v/>
      </c>
      <c r="O34" s="45" t="str">
        <f t="shared" si="4"/>
        <v/>
      </c>
      <c r="P34" s="46" t="str">
        <f t="shared" si="12"/>
        <v/>
      </c>
      <c r="Q34" s="47" t="str">
        <f t="shared" si="5"/>
        <v/>
      </c>
      <c r="S34" s="34"/>
      <c r="T34" s="57"/>
      <c r="U34" s="90"/>
      <c r="AH34" s="91">
        <f>AVERAGE(AH20:AH29)</f>
        <v>1411.077600040016</v>
      </c>
      <c r="AI34" s="92">
        <f>AVERAGE(AI20:AI29)</f>
        <v>1429.5435924369747</v>
      </c>
      <c r="AJ34" s="152">
        <f>AVERAGE(AJ20:AJ29)</f>
        <v>18.465992396958768</v>
      </c>
      <c r="AK34" s="314"/>
      <c r="AL34" s="12"/>
    </row>
    <row r="35" spans="1:38" x14ac:dyDescent="0.4">
      <c r="A35" s="17">
        <f t="shared" si="9"/>
        <v>16</v>
      </c>
      <c r="B35" s="206"/>
      <c r="C35" s="207"/>
      <c r="D35" s="208" t="str">
        <f t="shared" si="19"/>
        <v/>
      </c>
      <c r="E35" s="209"/>
      <c r="F35" s="210"/>
      <c r="G35" s="211"/>
      <c r="H35" s="39" t="str">
        <f t="shared" si="1"/>
        <v/>
      </c>
      <c r="I35" s="40" t="str">
        <f t="shared" si="2"/>
        <v/>
      </c>
      <c r="J35" s="41"/>
      <c r="K35" s="42" t="str">
        <f t="shared" si="10"/>
        <v/>
      </c>
      <c r="L35" s="219"/>
      <c r="M35" s="43" t="str">
        <f t="shared" si="11"/>
        <v/>
      </c>
      <c r="N35" s="44" t="str">
        <f t="shared" si="3"/>
        <v/>
      </c>
      <c r="O35" s="45" t="str">
        <f t="shared" si="4"/>
        <v/>
      </c>
      <c r="P35" s="46" t="str">
        <f t="shared" si="12"/>
        <v/>
      </c>
      <c r="Q35" s="47" t="str">
        <f t="shared" si="5"/>
        <v/>
      </c>
      <c r="R35" s="34"/>
      <c r="S35" s="34"/>
      <c r="T35" s="57"/>
      <c r="U35" s="90"/>
      <c r="AH35" s="94"/>
      <c r="AI35" s="94"/>
      <c r="AJ35" s="34"/>
      <c r="AK35" s="34"/>
      <c r="AL35" s="12"/>
    </row>
    <row r="36" spans="1:38" x14ac:dyDescent="0.4">
      <c r="A36" s="17">
        <f t="shared" si="9"/>
        <v>17</v>
      </c>
      <c r="B36" s="206"/>
      <c r="C36" s="207"/>
      <c r="D36" s="208" t="str">
        <f t="shared" si="19"/>
        <v/>
      </c>
      <c r="E36" s="209"/>
      <c r="F36" s="210"/>
      <c r="G36" s="211"/>
      <c r="H36" s="39" t="str">
        <f t="shared" si="1"/>
        <v/>
      </c>
      <c r="I36" s="40" t="str">
        <f t="shared" si="2"/>
        <v/>
      </c>
      <c r="J36" s="41"/>
      <c r="K36" s="42" t="str">
        <f t="shared" si="10"/>
        <v/>
      </c>
      <c r="L36" s="219"/>
      <c r="M36" s="43" t="str">
        <f t="shared" si="11"/>
        <v/>
      </c>
      <c r="N36" s="44" t="str">
        <f t="shared" si="3"/>
        <v/>
      </c>
      <c r="O36" s="45" t="str">
        <f t="shared" si="4"/>
        <v/>
      </c>
      <c r="P36" s="46" t="str">
        <f t="shared" si="12"/>
        <v/>
      </c>
      <c r="Q36" s="47" t="str">
        <f t="shared" si="5"/>
        <v/>
      </c>
      <c r="R36" s="34"/>
      <c r="S36" s="34"/>
      <c r="T36" s="57"/>
      <c r="U36" s="90"/>
      <c r="AL36" s="12"/>
    </row>
    <row r="37" spans="1:38" x14ac:dyDescent="0.4">
      <c r="A37" s="17">
        <f t="shared" si="9"/>
        <v>18</v>
      </c>
      <c r="B37" s="206"/>
      <c r="C37" s="207"/>
      <c r="D37" s="208" t="str">
        <f t="shared" si="19"/>
        <v/>
      </c>
      <c r="E37" s="209"/>
      <c r="F37" s="210"/>
      <c r="G37" s="211"/>
      <c r="H37" s="39" t="str">
        <f t="shared" si="1"/>
        <v/>
      </c>
      <c r="I37" s="40" t="str">
        <f t="shared" si="2"/>
        <v/>
      </c>
      <c r="J37" s="41"/>
      <c r="K37" s="42" t="str">
        <f t="shared" si="10"/>
        <v/>
      </c>
      <c r="L37" s="219"/>
      <c r="M37" s="43" t="str">
        <f t="shared" si="11"/>
        <v/>
      </c>
      <c r="N37" s="44" t="str">
        <f t="shared" si="3"/>
        <v/>
      </c>
      <c r="O37" s="45" t="str">
        <f t="shared" si="4"/>
        <v/>
      </c>
      <c r="P37" s="46" t="str">
        <f t="shared" si="12"/>
        <v/>
      </c>
      <c r="Q37" s="47" t="str">
        <f t="shared" si="5"/>
        <v/>
      </c>
      <c r="R37" s="34"/>
      <c r="S37" s="34"/>
      <c r="T37" s="57"/>
      <c r="U37" s="90"/>
      <c r="AL37" s="12"/>
    </row>
    <row r="38" spans="1:38" x14ac:dyDescent="0.4">
      <c r="A38" s="17">
        <f t="shared" si="9"/>
        <v>19</v>
      </c>
      <c r="B38" s="206"/>
      <c r="C38" s="207"/>
      <c r="D38" s="208" t="str">
        <f t="shared" si="19"/>
        <v/>
      </c>
      <c r="E38" s="209"/>
      <c r="F38" s="210"/>
      <c r="G38" s="211"/>
      <c r="H38" s="39" t="str">
        <f t="shared" si="1"/>
        <v/>
      </c>
      <c r="I38" s="40" t="str">
        <f t="shared" si="2"/>
        <v/>
      </c>
      <c r="J38" s="41"/>
      <c r="K38" s="42" t="str">
        <f t="shared" si="10"/>
        <v/>
      </c>
      <c r="L38" s="219"/>
      <c r="M38" s="43" t="str">
        <f t="shared" si="11"/>
        <v/>
      </c>
      <c r="N38" s="44" t="str">
        <f t="shared" si="3"/>
        <v/>
      </c>
      <c r="O38" s="45" t="str">
        <f t="shared" si="4"/>
        <v/>
      </c>
      <c r="P38" s="46" t="str">
        <f t="shared" si="12"/>
        <v/>
      </c>
      <c r="Q38" s="47" t="str">
        <f t="shared" si="5"/>
        <v/>
      </c>
      <c r="R38" s="34"/>
      <c r="S38" s="34"/>
      <c r="T38" s="57"/>
      <c r="U38" s="90"/>
      <c r="AL38" s="12"/>
    </row>
    <row r="39" spans="1:38" x14ac:dyDescent="0.4">
      <c r="A39" s="17">
        <f t="shared" si="9"/>
        <v>20</v>
      </c>
      <c r="B39" s="206"/>
      <c r="C39" s="207"/>
      <c r="D39" s="208" t="str">
        <f t="shared" si="19"/>
        <v/>
      </c>
      <c r="E39" s="209"/>
      <c r="F39" s="210"/>
      <c r="G39" s="211"/>
      <c r="H39" s="39" t="str">
        <f t="shared" si="1"/>
        <v/>
      </c>
      <c r="I39" s="40" t="str">
        <f t="shared" si="2"/>
        <v/>
      </c>
      <c r="J39" s="41"/>
      <c r="K39" s="42" t="str">
        <f t="shared" si="10"/>
        <v/>
      </c>
      <c r="L39" s="219"/>
      <c r="M39" s="43" t="str">
        <f t="shared" si="11"/>
        <v/>
      </c>
      <c r="N39" s="44" t="str">
        <f t="shared" si="3"/>
        <v/>
      </c>
      <c r="O39" s="45" t="str">
        <f t="shared" si="4"/>
        <v/>
      </c>
      <c r="P39" s="46" t="str">
        <f t="shared" si="12"/>
        <v/>
      </c>
      <c r="Q39" s="47" t="str">
        <f t="shared" si="5"/>
        <v/>
      </c>
      <c r="R39" s="34"/>
      <c r="S39" s="34"/>
      <c r="T39" s="57"/>
      <c r="U39" s="90"/>
      <c r="AL39" s="12"/>
    </row>
    <row r="40" spans="1:38" x14ac:dyDescent="0.4">
      <c r="A40" s="17">
        <f t="shared" si="9"/>
        <v>21</v>
      </c>
      <c r="B40" s="206"/>
      <c r="C40" s="207"/>
      <c r="D40" s="208" t="str">
        <f t="shared" si="19"/>
        <v/>
      </c>
      <c r="E40" s="209"/>
      <c r="F40" s="210"/>
      <c r="G40" s="211"/>
      <c r="H40" s="39" t="str">
        <f t="shared" si="1"/>
        <v/>
      </c>
      <c r="I40" s="40" t="str">
        <f t="shared" si="2"/>
        <v/>
      </c>
      <c r="J40" s="41"/>
      <c r="K40" s="42" t="str">
        <f t="shared" si="10"/>
        <v/>
      </c>
      <c r="L40" s="219"/>
      <c r="M40" s="43" t="str">
        <f t="shared" si="11"/>
        <v/>
      </c>
      <c r="N40" s="44" t="str">
        <f t="shared" si="3"/>
        <v/>
      </c>
      <c r="O40" s="45" t="str">
        <f t="shared" si="4"/>
        <v/>
      </c>
      <c r="P40" s="46" t="str">
        <f t="shared" si="12"/>
        <v/>
      </c>
      <c r="Q40" s="47" t="str">
        <f t="shared" si="5"/>
        <v/>
      </c>
      <c r="R40" s="34"/>
      <c r="S40" s="34"/>
      <c r="T40" s="57"/>
      <c r="U40" s="90"/>
      <c r="AL40" s="12"/>
    </row>
    <row r="41" spans="1:38" x14ac:dyDescent="0.4">
      <c r="A41" s="17">
        <f t="shared" si="9"/>
        <v>22</v>
      </c>
      <c r="B41" s="206"/>
      <c r="C41" s="207"/>
      <c r="D41" s="208" t="str">
        <f t="shared" si="19"/>
        <v/>
      </c>
      <c r="E41" s="209"/>
      <c r="F41" s="210"/>
      <c r="G41" s="211"/>
      <c r="H41" s="39" t="str">
        <f t="shared" si="1"/>
        <v/>
      </c>
      <c r="I41" s="40" t="str">
        <f t="shared" si="2"/>
        <v/>
      </c>
      <c r="J41" s="41"/>
      <c r="K41" s="42" t="str">
        <f t="shared" si="10"/>
        <v/>
      </c>
      <c r="L41" s="219"/>
      <c r="M41" s="43" t="str">
        <f t="shared" si="11"/>
        <v/>
      </c>
      <c r="N41" s="44" t="str">
        <f t="shared" si="3"/>
        <v/>
      </c>
      <c r="O41" s="45" t="str">
        <f t="shared" si="4"/>
        <v/>
      </c>
      <c r="P41" s="46" t="str">
        <f t="shared" si="12"/>
        <v/>
      </c>
      <c r="Q41" s="47" t="str">
        <f t="shared" si="5"/>
        <v/>
      </c>
      <c r="S41" s="34"/>
      <c r="T41" s="57"/>
      <c r="U41" s="21"/>
      <c r="V41" s="17"/>
      <c r="W41" s="88" t="s">
        <v>40</v>
      </c>
      <c r="X41" s="17"/>
      <c r="Y41" s="17"/>
      <c r="Z41" s="17"/>
      <c r="AA41" s="17"/>
      <c r="AB41" s="17"/>
      <c r="AC41" s="17"/>
      <c r="AD41" s="17"/>
      <c r="AE41" s="86"/>
      <c r="AF41" s="86"/>
      <c r="AG41" s="86"/>
      <c r="AJ41" s="89" t="s">
        <v>6</v>
      </c>
      <c r="AL41" s="12"/>
    </row>
    <row r="42" spans="1:38" x14ac:dyDescent="0.4">
      <c r="A42" s="17">
        <f t="shared" si="9"/>
        <v>23</v>
      </c>
      <c r="B42" s="206"/>
      <c r="C42" s="207"/>
      <c r="D42" s="208" t="str">
        <f t="shared" si="19"/>
        <v/>
      </c>
      <c r="E42" s="209"/>
      <c r="F42" s="210"/>
      <c r="G42" s="211"/>
      <c r="H42" s="39" t="str">
        <f t="shared" si="1"/>
        <v/>
      </c>
      <c r="I42" s="40" t="str">
        <f t="shared" si="2"/>
        <v/>
      </c>
      <c r="J42" s="41"/>
      <c r="K42" s="42" t="str">
        <f t="shared" si="10"/>
        <v/>
      </c>
      <c r="L42" s="219"/>
      <c r="M42" s="43" t="str">
        <f t="shared" si="11"/>
        <v/>
      </c>
      <c r="N42" s="44" t="str">
        <f t="shared" si="3"/>
        <v/>
      </c>
      <c r="O42" s="45" t="str">
        <f t="shared" si="4"/>
        <v/>
      </c>
      <c r="P42" s="46" t="str">
        <f t="shared" si="12"/>
        <v/>
      </c>
      <c r="Q42" s="47" t="str">
        <f t="shared" si="5"/>
        <v/>
      </c>
      <c r="R42" s="34"/>
      <c r="S42" s="34"/>
      <c r="T42" s="57"/>
      <c r="U42" s="90"/>
      <c r="AL42" s="12"/>
    </row>
    <row r="43" spans="1:38" x14ac:dyDescent="0.4">
      <c r="A43" s="17">
        <f t="shared" si="9"/>
        <v>24</v>
      </c>
      <c r="B43" s="206"/>
      <c r="C43" s="207"/>
      <c r="D43" s="208" t="str">
        <f t="shared" si="19"/>
        <v/>
      </c>
      <c r="E43" s="209"/>
      <c r="F43" s="210"/>
      <c r="G43" s="211"/>
      <c r="H43" s="39" t="str">
        <f t="shared" si="1"/>
        <v/>
      </c>
      <c r="I43" s="40" t="str">
        <f t="shared" si="2"/>
        <v/>
      </c>
      <c r="J43" s="41"/>
      <c r="K43" s="42" t="str">
        <f t="shared" si="10"/>
        <v/>
      </c>
      <c r="L43" s="219"/>
      <c r="M43" s="43" t="str">
        <f t="shared" si="11"/>
        <v/>
      </c>
      <c r="N43" s="44" t="str">
        <f t="shared" si="3"/>
        <v/>
      </c>
      <c r="O43" s="45" t="str">
        <f t="shared" si="4"/>
        <v/>
      </c>
      <c r="P43" s="46" t="str">
        <f t="shared" si="12"/>
        <v/>
      </c>
      <c r="Q43" s="47" t="str">
        <f t="shared" si="5"/>
        <v/>
      </c>
      <c r="R43" s="34"/>
      <c r="S43" s="34"/>
      <c r="T43" s="57"/>
      <c r="U43" s="90"/>
      <c r="AL43" s="12"/>
    </row>
    <row r="44" spans="1:38" x14ac:dyDescent="0.4">
      <c r="A44" s="17">
        <f t="shared" si="9"/>
        <v>25</v>
      </c>
      <c r="B44" s="206"/>
      <c r="C44" s="207"/>
      <c r="D44" s="208" t="str">
        <f t="shared" si="19"/>
        <v/>
      </c>
      <c r="E44" s="209"/>
      <c r="F44" s="210"/>
      <c r="G44" s="211"/>
      <c r="H44" s="39" t="str">
        <f t="shared" si="1"/>
        <v/>
      </c>
      <c r="I44" s="40" t="str">
        <f t="shared" si="2"/>
        <v/>
      </c>
      <c r="J44" s="41"/>
      <c r="K44" s="42" t="str">
        <f t="shared" si="10"/>
        <v/>
      </c>
      <c r="L44" s="219"/>
      <c r="M44" s="43" t="str">
        <f t="shared" si="11"/>
        <v/>
      </c>
      <c r="N44" s="44" t="str">
        <f t="shared" si="3"/>
        <v/>
      </c>
      <c r="O44" s="45" t="str">
        <f t="shared" si="4"/>
        <v/>
      </c>
      <c r="P44" s="46" t="str">
        <f t="shared" si="12"/>
        <v/>
      </c>
      <c r="Q44" s="47" t="str">
        <f t="shared" si="5"/>
        <v/>
      </c>
      <c r="R44" s="34"/>
      <c r="S44" s="34"/>
      <c r="T44" s="57"/>
      <c r="U44" s="90"/>
      <c r="AL44" s="12"/>
    </row>
    <row r="45" spans="1:38" x14ac:dyDescent="0.4">
      <c r="A45" s="17">
        <f t="shared" si="9"/>
        <v>26</v>
      </c>
      <c r="B45" s="206"/>
      <c r="C45" s="207"/>
      <c r="D45" s="208" t="str">
        <f t="shared" si="19"/>
        <v/>
      </c>
      <c r="E45" s="209"/>
      <c r="F45" s="210"/>
      <c r="G45" s="211"/>
      <c r="H45" s="39" t="str">
        <f t="shared" si="1"/>
        <v/>
      </c>
      <c r="I45" s="40" t="str">
        <f t="shared" si="2"/>
        <v/>
      </c>
      <c r="J45" s="41"/>
      <c r="K45" s="42" t="str">
        <f t="shared" si="10"/>
        <v/>
      </c>
      <c r="L45" s="219"/>
      <c r="M45" s="43" t="str">
        <f t="shared" si="11"/>
        <v/>
      </c>
      <c r="N45" s="44" t="str">
        <f t="shared" si="3"/>
        <v/>
      </c>
      <c r="O45" s="45" t="str">
        <f t="shared" si="4"/>
        <v/>
      </c>
      <c r="P45" s="46" t="str">
        <f t="shared" si="12"/>
        <v/>
      </c>
      <c r="Q45" s="47" t="str">
        <f t="shared" si="5"/>
        <v/>
      </c>
      <c r="R45" s="34"/>
      <c r="S45" s="34"/>
      <c r="T45" s="57"/>
      <c r="U45" s="90"/>
      <c r="AL45" s="12"/>
    </row>
    <row r="46" spans="1:38" x14ac:dyDescent="0.4">
      <c r="A46" s="17">
        <f t="shared" si="9"/>
        <v>27</v>
      </c>
      <c r="B46" s="206"/>
      <c r="C46" s="207"/>
      <c r="D46" s="208" t="str">
        <f t="shared" si="19"/>
        <v/>
      </c>
      <c r="E46" s="209"/>
      <c r="F46" s="210"/>
      <c r="G46" s="211"/>
      <c r="H46" s="39" t="str">
        <f t="shared" si="1"/>
        <v/>
      </c>
      <c r="I46" s="40" t="str">
        <f t="shared" si="2"/>
        <v/>
      </c>
      <c r="J46" s="41"/>
      <c r="K46" s="42" t="str">
        <f t="shared" si="10"/>
        <v/>
      </c>
      <c r="L46" s="219"/>
      <c r="M46" s="43" t="str">
        <f t="shared" si="11"/>
        <v/>
      </c>
      <c r="N46" s="44" t="str">
        <f t="shared" si="3"/>
        <v/>
      </c>
      <c r="O46" s="45" t="str">
        <f t="shared" si="4"/>
        <v/>
      </c>
      <c r="P46" s="46" t="str">
        <f t="shared" si="12"/>
        <v/>
      </c>
      <c r="Q46" s="47" t="str">
        <f t="shared" si="5"/>
        <v/>
      </c>
      <c r="R46" s="34"/>
      <c r="S46" s="34"/>
      <c r="T46" s="57"/>
      <c r="U46" s="90"/>
      <c r="AL46" s="12"/>
    </row>
    <row r="47" spans="1:38" ht="19.5" thickBot="1" x14ac:dyDescent="0.45">
      <c r="A47" s="17">
        <f t="shared" si="9"/>
        <v>28</v>
      </c>
      <c r="B47" s="206"/>
      <c r="C47" s="207"/>
      <c r="D47" s="208" t="str">
        <f t="shared" si="19"/>
        <v/>
      </c>
      <c r="E47" s="209"/>
      <c r="F47" s="210"/>
      <c r="G47" s="211"/>
      <c r="H47" s="39" t="str">
        <f t="shared" si="1"/>
        <v/>
      </c>
      <c r="I47" s="40" t="str">
        <f t="shared" si="2"/>
        <v/>
      </c>
      <c r="J47" s="41"/>
      <c r="K47" s="42" t="str">
        <f t="shared" si="10"/>
        <v/>
      </c>
      <c r="L47" s="219"/>
      <c r="M47" s="43" t="str">
        <f t="shared" si="11"/>
        <v/>
      </c>
      <c r="N47" s="44" t="str">
        <f t="shared" si="3"/>
        <v/>
      </c>
      <c r="O47" s="45" t="str">
        <f t="shared" si="4"/>
        <v/>
      </c>
      <c r="P47" s="46" t="str">
        <f t="shared" si="12"/>
        <v/>
      </c>
      <c r="Q47" s="47" t="str">
        <f t="shared" si="5"/>
        <v/>
      </c>
      <c r="R47" s="34"/>
      <c r="S47" s="34"/>
      <c r="T47" s="57"/>
      <c r="U47" s="104"/>
      <c r="V47" s="105"/>
      <c r="W47" s="105"/>
      <c r="X47" s="105"/>
      <c r="Y47" s="105"/>
      <c r="Z47" s="105"/>
      <c r="AA47" s="105"/>
      <c r="AB47" s="105"/>
      <c r="AC47" s="105"/>
      <c r="AD47" s="105"/>
      <c r="AE47" s="105"/>
      <c r="AF47" s="105"/>
      <c r="AG47" s="105"/>
      <c r="AH47" s="105"/>
      <c r="AI47" s="105"/>
      <c r="AJ47" s="105"/>
      <c r="AK47" s="105"/>
      <c r="AL47" s="106"/>
    </row>
    <row r="48" spans="1:38" x14ac:dyDescent="0.4">
      <c r="A48" s="17">
        <f t="shared" si="9"/>
        <v>29</v>
      </c>
      <c r="B48" s="206"/>
      <c r="C48" s="207"/>
      <c r="D48" s="208" t="str">
        <f t="shared" si="19"/>
        <v/>
      </c>
      <c r="E48" s="209"/>
      <c r="F48" s="210"/>
      <c r="G48" s="211"/>
      <c r="H48" s="39" t="str">
        <f t="shared" si="1"/>
        <v/>
      </c>
      <c r="I48" s="40" t="str">
        <f t="shared" si="2"/>
        <v/>
      </c>
      <c r="J48" s="41"/>
      <c r="K48" s="42" t="str">
        <f t="shared" si="10"/>
        <v/>
      </c>
      <c r="L48" s="219"/>
      <c r="M48" s="43" t="str">
        <f t="shared" si="11"/>
        <v/>
      </c>
      <c r="N48" s="44" t="str">
        <f t="shared" si="3"/>
        <v/>
      </c>
      <c r="O48" s="45" t="str">
        <f t="shared" si="4"/>
        <v/>
      </c>
      <c r="P48" s="46" t="str">
        <f t="shared" si="12"/>
        <v/>
      </c>
      <c r="Q48" s="47" t="str">
        <f t="shared" si="5"/>
        <v/>
      </c>
      <c r="R48" s="34"/>
      <c r="S48" s="34"/>
      <c r="T48" s="57"/>
    </row>
    <row r="49" spans="1:20" x14ac:dyDescent="0.4">
      <c r="A49" s="17">
        <f t="shared" si="9"/>
        <v>30</v>
      </c>
      <c r="B49" s="206"/>
      <c r="C49" s="207"/>
      <c r="D49" s="208" t="str">
        <f t="shared" si="19"/>
        <v/>
      </c>
      <c r="E49" s="209"/>
      <c r="F49" s="210"/>
      <c r="G49" s="211"/>
      <c r="H49" s="39" t="str">
        <f t="shared" si="1"/>
        <v/>
      </c>
      <c r="I49" s="40" t="str">
        <f t="shared" si="2"/>
        <v/>
      </c>
      <c r="J49" s="41"/>
      <c r="K49" s="42" t="str">
        <f t="shared" si="10"/>
        <v/>
      </c>
      <c r="L49" s="219"/>
      <c r="M49" s="43" t="str">
        <f t="shared" si="11"/>
        <v/>
      </c>
      <c r="N49" s="44" t="str">
        <f t="shared" si="3"/>
        <v/>
      </c>
      <c r="O49" s="45" t="str">
        <f t="shared" si="4"/>
        <v/>
      </c>
      <c r="P49" s="46" t="str">
        <f t="shared" si="12"/>
        <v/>
      </c>
      <c r="Q49" s="47" t="str">
        <f t="shared" si="5"/>
        <v/>
      </c>
      <c r="R49" s="34"/>
      <c r="S49" s="34"/>
      <c r="T49" s="57"/>
    </row>
    <row r="50" spans="1:20" x14ac:dyDescent="0.4">
      <c r="A50" s="17">
        <f t="shared" si="9"/>
        <v>31</v>
      </c>
      <c r="B50" s="206"/>
      <c r="C50" s="207"/>
      <c r="D50" s="208" t="str">
        <f t="shared" si="19"/>
        <v/>
      </c>
      <c r="E50" s="209"/>
      <c r="F50" s="210"/>
      <c r="G50" s="211"/>
      <c r="H50" s="39" t="str">
        <f t="shared" si="1"/>
        <v/>
      </c>
      <c r="I50" s="40" t="str">
        <f t="shared" si="2"/>
        <v/>
      </c>
      <c r="J50" s="41"/>
      <c r="K50" s="42" t="str">
        <f t="shared" si="10"/>
        <v/>
      </c>
      <c r="L50" s="219"/>
      <c r="M50" s="43" t="str">
        <f t="shared" si="11"/>
        <v/>
      </c>
      <c r="N50" s="44" t="str">
        <f t="shared" si="3"/>
        <v/>
      </c>
      <c r="O50" s="45" t="str">
        <f t="shared" si="4"/>
        <v/>
      </c>
      <c r="P50" s="46" t="str">
        <f t="shared" si="12"/>
        <v/>
      </c>
      <c r="Q50" s="47" t="str">
        <f t="shared" si="5"/>
        <v/>
      </c>
      <c r="R50" s="34"/>
      <c r="S50" s="34"/>
      <c r="T50" s="57"/>
    </row>
    <row r="51" spans="1:20" x14ac:dyDescent="0.4">
      <c r="A51" s="17">
        <f t="shared" si="9"/>
        <v>32</v>
      </c>
      <c r="B51" s="206"/>
      <c r="C51" s="207"/>
      <c r="D51" s="208" t="str">
        <f t="shared" si="19"/>
        <v/>
      </c>
      <c r="E51" s="209"/>
      <c r="F51" s="210"/>
      <c r="G51" s="211"/>
      <c r="H51" s="39" t="str">
        <f t="shared" si="1"/>
        <v/>
      </c>
      <c r="I51" s="40" t="str">
        <f t="shared" si="2"/>
        <v/>
      </c>
      <c r="J51" s="41"/>
      <c r="K51" s="42" t="str">
        <f t="shared" si="10"/>
        <v/>
      </c>
      <c r="L51" s="219"/>
      <c r="M51" s="43" t="str">
        <f t="shared" si="11"/>
        <v/>
      </c>
      <c r="N51" s="44" t="str">
        <f t="shared" si="3"/>
        <v/>
      </c>
      <c r="O51" s="45" t="str">
        <f t="shared" si="4"/>
        <v/>
      </c>
      <c r="P51" s="46" t="str">
        <f t="shared" si="12"/>
        <v/>
      </c>
      <c r="Q51" s="47" t="str">
        <f t="shared" si="5"/>
        <v/>
      </c>
      <c r="R51" s="34"/>
      <c r="S51" s="34"/>
      <c r="T51" s="57"/>
    </row>
    <row r="52" spans="1:20" x14ac:dyDescent="0.4">
      <c r="A52" s="17">
        <f t="shared" si="9"/>
        <v>33</v>
      </c>
      <c r="B52" s="206"/>
      <c r="C52" s="207"/>
      <c r="D52" s="208" t="str">
        <f t="shared" si="19"/>
        <v/>
      </c>
      <c r="E52" s="209"/>
      <c r="F52" s="210"/>
      <c r="G52" s="211"/>
      <c r="H52" s="39" t="str">
        <f t="shared" si="1"/>
        <v/>
      </c>
      <c r="I52" s="40" t="str">
        <f t="shared" si="2"/>
        <v/>
      </c>
      <c r="J52" s="41"/>
      <c r="K52" s="42" t="str">
        <f t="shared" si="10"/>
        <v/>
      </c>
      <c r="L52" s="219"/>
      <c r="M52" s="43" t="str">
        <f t="shared" si="11"/>
        <v/>
      </c>
      <c r="N52" s="44" t="str">
        <f t="shared" si="3"/>
        <v/>
      </c>
      <c r="O52" s="45" t="str">
        <f t="shared" si="4"/>
        <v/>
      </c>
      <c r="P52" s="46" t="str">
        <f t="shared" si="12"/>
        <v/>
      </c>
      <c r="Q52" s="47" t="str">
        <f t="shared" si="5"/>
        <v/>
      </c>
      <c r="R52" s="34"/>
      <c r="S52" s="34"/>
      <c r="T52" s="57"/>
    </row>
    <row r="53" spans="1:20" x14ac:dyDescent="0.4">
      <c r="A53" s="17">
        <f t="shared" si="9"/>
        <v>34</v>
      </c>
      <c r="B53" s="206"/>
      <c r="C53" s="207"/>
      <c r="D53" s="208" t="str">
        <f t="shared" si="19"/>
        <v/>
      </c>
      <c r="E53" s="209"/>
      <c r="F53" s="210"/>
      <c r="G53" s="211"/>
      <c r="H53" s="39" t="str">
        <f t="shared" si="1"/>
        <v/>
      </c>
      <c r="I53" s="40" t="str">
        <f t="shared" si="2"/>
        <v/>
      </c>
      <c r="J53" s="41"/>
      <c r="K53" s="42" t="str">
        <f t="shared" si="10"/>
        <v/>
      </c>
      <c r="L53" s="219"/>
      <c r="M53" s="43" t="str">
        <f t="shared" si="11"/>
        <v/>
      </c>
      <c r="N53" s="44" t="str">
        <f t="shared" si="3"/>
        <v/>
      </c>
      <c r="O53" s="45" t="str">
        <f t="shared" si="4"/>
        <v/>
      </c>
      <c r="P53" s="46" t="str">
        <f t="shared" si="12"/>
        <v/>
      </c>
      <c r="Q53" s="47" t="str">
        <f t="shared" si="5"/>
        <v/>
      </c>
      <c r="R53" s="34"/>
      <c r="S53" s="34"/>
      <c r="T53" s="57"/>
    </row>
    <row r="54" spans="1:20" x14ac:dyDescent="0.4">
      <c r="A54" s="17">
        <f t="shared" si="9"/>
        <v>35</v>
      </c>
      <c r="B54" s="206"/>
      <c r="C54" s="207"/>
      <c r="D54" s="208" t="str">
        <f t="shared" si="19"/>
        <v/>
      </c>
      <c r="E54" s="209"/>
      <c r="F54" s="210"/>
      <c r="G54" s="211"/>
      <c r="H54" s="39" t="str">
        <f t="shared" si="1"/>
        <v/>
      </c>
      <c r="I54" s="40" t="str">
        <f t="shared" si="2"/>
        <v/>
      </c>
      <c r="J54" s="41"/>
      <c r="K54" s="42" t="str">
        <f t="shared" si="10"/>
        <v/>
      </c>
      <c r="L54" s="219"/>
      <c r="M54" s="43" t="str">
        <f t="shared" si="11"/>
        <v/>
      </c>
      <c r="N54" s="44" t="str">
        <f t="shared" si="3"/>
        <v/>
      </c>
      <c r="O54" s="45" t="str">
        <f t="shared" si="4"/>
        <v/>
      </c>
      <c r="P54" s="46" t="str">
        <f t="shared" si="12"/>
        <v/>
      </c>
      <c r="Q54" s="47" t="str">
        <f t="shared" si="5"/>
        <v/>
      </c>
      <c r="R54" s="34"/>
      <c r="S54" s="34"/>
      <c r="T54" s="57"/>
    </row>
    <row r="55" spans="1:20" x14ac:dyDescent="0.4">
      <c r="A55" s="17">
        <f t="shared" si="9"/>
        <v>36</v>
      </c>
      <c r="B55" s="206"/>
      <c r="C55" s="207"/>
      <c r="D55" s="208" t="str">
        <f t="shared" si="19"/>
        <v/>
      </c>
      <c r="E55" s="209"/>
      <c r="F55" s="210"/>
      <c r="G55" s="211"/>
      <c r="H55" s="39" t="str">
        <f t="shared" si="1"/>
        <v/>
      </c>
      <c r="I55" s="40" t="str">
        <f t="shared" si="2"/>
        <v/>
      </c>
      <c r="J55" s="41"/>
      <c r="K55" s="42" t="str">
        <f t="shared" si="10"/>
        <v/>
      </c>
      <c r="L55" s="219"/>
      <c r="M55" s="43" t="str">
        <f t="shared" si="11"/>
        <v/>
      </c>
      <c r="N55" s="44" t="str">
        <f t="shared" si="3"/>
        <v/>
      </c>
      <c r="O55" s="45" t="str">
        <f t="shared" si="4"/>
        <v/>
      </c>
      <c r="P55" s="46" t="str">
        <f t="shared" si="12"/>
        <v/>
      </c>
      <c r="Q55" s="47" t="str">
        <f t="shared" si="5"/>
        <v/>
      </c>
      <c r="R55" s="34"/>
      <c r="S55" s="34"/>
      <c r="T55" s="57"/>
    </row>
    <row r="56" spans="1:20" x14ac:dyDescent="0.4">
      <c r="A56" s="17">
        <f t="shared" si="9"/>
        <v>37</v>
      </c>
      <c r="B56" s="206"/>
      <c r="C56" s="207"/>
      <c r="D56" s="208" t="str">
        <f t="shared" si="19"/>
        <v/>
      </c>
      <c r="E56" s="209"/>
      <c r="F56" s="210"/>
      <c r="G56" s="211"/>
      <c r="H56" s="39" t="str">
        <f t="shared" si="1"/>
        <v/>
      </c>
      <c r="I56" s="40" t="str">
        <f t="shared" si="2"/>
        <v/>
      </c>
      <c r="J56" s="41"/>
      <c r="K56" s="42" t="str">
        <f t="shared" si="10"/>
        <v/>
      </c>
      <c r="L56" s="219"/>
      <c r="M56" s="43" t="str">
        <f t="shared" si="11"/>
        <v/>
      </c>
      <c r="N56" s="44" t="str">
        <f t="shared" si="3"/>
        <v/>
      </c>
      <c r="O56" s="45" t="str">
        <f t="shared" si="4"/>
        <v/>
      </c>
      <c r="P56" s="46" t="str">
        <f t="shared" si="12"/>
        <v/>
      </c>
      <c r="Q56" s="47" t="str">
        <f t="shared" si="5"/>
        <v/>
      </c>
      <c r="R56" s="34"/>
      <c r="S56" s="34"/>
      <c r="T56" s="57"/>
    </row>
    <row r="57" spans="1:20" x14ac:dyDescent="0.4">
      <c r="A57" s="17">
        <f t="shared" si="9"/>
        <v>38</v>
      </c>
      <c r="B57" s="206"/>
      <c r="C57" s="207"/>
      <c r="D57" s="208" t="str">
        <f t="shared" si="19"/>
        <v/>
      </c>
      <c r="E57" s="209"/>
      <c r="F57" s="210"/>
      <c r="G57" s="211"/>
      <c r="H57" s="39" t="str">
        <f t="shared" si="1"/>
        <v/>
      </c>
      <c r="I57" s="40" t="str">
        <f t="shared" si="2"/>
        <v/>
      </c>
      <c r="J57" s="41"/>
      <c r="K57" s="42" t="str">
        <f t="shared" si="10"/>
        <v/>
      </c>
      <c r="L57" s="219"/>
      <c r="M57" s="43" t="str">
        <f t="shared" si="11"/>
        <v/>
      </c>
      <c r="N57" s="44" t="str">
        <f t="shared" si="3"/>
        <v/>
      </c>
      <c r="O57" s="45" t="str">
        <f t="shared" si="4"/>
        <v/>
      </c>
      <c r="P57" s="46" t="str">
        <f t="shared" si="12"/>
        <v/>
      </c>
      <c r="Q57" s="47" t="str">
        <f t="shared" si="5"/>
        <v/>
      </c>
      <c r="R57" s="34"/>
      <c r="S57" s="34"/>
      <c r="T57" s="57"/>
    </row>
    <row r="58" spans="1:20" x14ac:dyDescent="0.4">
      <c r="A58" s="17">
        <f t="shared" si="9"/>
        <v>39</v>
      </c>
      <c r="B58" s="206"/>
      <c r="C58" s="207"/>
      <c r="D58" s="208" t="str">
        <f t="shared" si="19"/>
        <v/>
      </c>
      <c r="E58" s="209"/>
      <c r="F58" s="210"/>
      <c r="G58" s="211"/>
      <c r="H58" s="39" t="str">
        <f t="shared" si="1"/>
        <v/>
      </c>
      <c r="I58" s="40" t="str">
        <f t="shared" si="2"/>
        <v/>
      </c>
      <c r="J58" s="41"/>
      <c r="K58" s="42" t="str">
        <f t="shared" si="10"/>
        <v/>
      </c>
      <c r="L58" s="219"/>
      <c r="M58" s="43" t="str">
        <f t="shared" si="11"/>
        <v/>
      </c>
      <c r="N58" s="44" t="str">
        <f t="shared" si="3"/>
        <v/>
      </c>
      <c r="O58" s="45" t="str">
        <f t="shared" si="4"/>
        <v/>
      </c>
      <c r="P58" s="46" t="str">
        <f t="shared" si="12"/>
        <v/>
      </c>
      <c r="Q58" s="47" t="str">
        <f t="shared" si="5"/>
        <v/>
      </c>
      <c r="R58" s="34"/>
      <c r="S58" s="34"/>
      <c r="T58" s="57"/>
    </row>
    <row r="59" spans="1:20" x14ac:dyDescent="0.4">
      <c r="A59" s="17">
        <f t="shared" si="9"/>
        <v>40</v>
      </c>
      <c r="B59" s="206"/>
      <c r="C59" s="207"/>
      <c r="D59" s="208" t="str">
        <f t="shared" si="19"/>
        <v/>
      </c>
      <c r="E59" s="209"/>
      <c r="F59" s="210"/>
      <c r="G59" s="211"/>
      <c r="H59" s="39" t="str">
        <f t="shared" si="1"/>
        <v/>
      </c>
      <c r="I59" s="40" t="str">
        <f t="shared" si="2"/>
        <v/>
      </c>
      <c r="J59" s="41"/>
      <c r="K59" s="42" t="str">
        <f t="shared" si="10"/>
        <v/>
      </c>
      <c r="L59" s="219"/>
      <c r="M59" s="43" t="str">
        <f t="shared" si="11"/>
        <v/>
      </c>
      <c r="N59" s="44" t="str">
        <f t="shared" si="3"/>
        <v/>
      </c>
      <c r="O59" s="45" t="str">
        <f t="shared" si="4"/>
        <v/>
      </c>
      <c r="P59" s="46" t="str">
        <f t="shared" si="12"/>
        <v/>
      </c>
      <c r="Q59" s="47" t="str">
        <f t="shared" si="5"/>
        <v/>
      </c>
      <c r="R59" s="34"/>
      <c r="S59" s="34"/>
      <c r="T59" s="57"/>
    </row>
    <row r="60" spans="1:20" x14ac:dyDescent="0.4">
      <c r="A60" s="17">
        <f t="shared" si="9"/>
        <v>41</v>
      </c>
      <c r="B60" s="206"/>
      <c r="C60" s="207"/>
      <c r="D60" s="208" t="str">
        <f t="shared" si="19"/>
        <v/>
      </c>
      <c r="E60" s="209"/>
      <c r="F60" s="210"/>
      <c r="G60" s="211"/>
      <c r="H60" s="39" t="str">
        <f t="shared" si="1"/>
        <v/>
      </c>
      <c r="I60" s="40" t="str">
        <f t="shared" si="2"/>
        <v/>
      </c>
      <c r="J60" s="41"/>
      <c r="K60" s="42" t="str">
        <f t="shared" si="10"/>
        <v/>
      </c>
      <c r="L60" s="219"/>
      <c r="M60" s="43" t="str">
        <f t="shared" si="11"/>
        <v/>
      </c>
      <c r="N60" s="44" t="str">
        <f t="shared" si="3"/>
        <v/>
      </c>
      <c r="O60" s="45" t="str">
        <f t="shared" si="4"/>
        <v/>
      </c>
      <c r="P60" s="46" t="str">
        <f t="shared" si="12"/>
        <v/>
      </c>
      <c r="Q60" s="47" t="str">
        <f t="shared" si="5"/>
        <v/>
      </c>
      <c r="R60" s="34"/>
      <c r="S60" s="34"/>
      <c r="T60" s="57"/>
    </row>
    <row r="61" spans="1:20" x14ac:dyDescent="0.4">
      <c r="A61" s="17">
        <f t="shared" si="9"/>
        <v>42</v>
      </c>
      <c r="B61" s="206"/>
      <c r="C61" s="207"/>
      <c r="D61" s="208" t="str">
        <f t="shared" si="19"/>
        <v/>
      </c>
      <c r="E61" s="209"/>
      <c r="F61" s="210"/>
      <c r="G61" s="211"/>
      <c r="H61" s="39" t="str">
        <f t="shared" si="1"/>
        <v/>
      </c>
      <c r="I61" s="40" t="str">
        <f t="shared" si="2"/>
        <v/>
      </c>
      <c r="J61" s="41"/>
      <c r="K61" s="42" t="str">
        <f t="shared" si="10"/>
        <v/>
      </c>
      <c r="L61" s="219"/>
      <c r="M61" s="43" t="str">
        <f t="shared" si="11"/>
        <v/>
      </c>
      <c r="N61" s="44" t="str">
        <f t="shared" si="3"/>
        <v/>
      </c>
      <c r="O61" s="45" t="str">
        <f t="shared" si="4"/>
        <v/>
      </c>
      <c r="P61" s="46" t="str">
        <f t="shared" si="12"/>
        <v/>
      </c>
      <c r="Q61" s="47" t="str">
        <f t="shared" si="5"/>
        <v/>
      </c>
      <c r="R61" s="34"/>
      <c r="S61" s="34"/>
      <c r="T61" s="57"/>
    </row>
    <row r="62" spans="1:20" x14ac:dyDescent="0.4">
      <c r="A62" s="17">
        <f t="shared" si="9"/>
        <v>43</v>
      </c>
      <c r="B62" s="206"/>
      <c r="C62" s="207"/>
      <c r="D62" s="208" t="str">
        <f t="shared" si="19"/>
        <v/>
      </c>
      <c r="E62" s="209"/>
      <c r="F62" s="210"/>
      <c r="G62" s="211"/>
      <c r="H62" s="39" t="str">
        <f t="shared" si="1"/>
        <v/>
      </c>
      <c r="I62" s="40" t="str">
        <f t="shared" si="2"/>
        <v/>
      </c>
      <c r="J62" s="41"/>
      <c r="K62" s="42" t="str">
        <f t="shared" si="10"/>
        <v/>
      </c>
      <c r="L62" s="219"/>
      <c r="M62" s="43" t="str">
        <f t="shared" si="11"/>
        <v/>
      </c>
      <c r="N62" s="44" t="str">
        <f t="shared" si="3"/>
        <v/>
      </c>
      <c r="O62" s="45" t="str">
        <f t="shared" si="4"/>
        <v/>
      </c>
      <c r="P62" s="46" t="str">
        <f t="shared" si="12"/>
        <v/>
      </c>
      <c r="Q62" s="47" t="str">
        <f t="shared" si="5"/>
        <v/>
      </c>
      <c r="R62" s="34"/>
      <c r="S62" s="34"/>
      <c r="T62" s="57"/>
    </row>
    <row r="63" spans="1:20" x14ac:dyDescent="0.4">
      <c r="A63" s="17">
        <f t="shared" si="9"/>
        <v>44</v>
      </c>
      <c r="B63" s="206"/>
      <c r="C63" s="207"/>
      <c r="D63" s="208" t="str">
        <f t="shared" si="19"/>
        <v/>
      </c>
      <c r="E63" s="209"/>
      <c r="F63" s="210"/>
      <c r="G63" s="211"/>
      <c r="H63" s="39" t="str">
        <f t="shared" si="1"/>
        <v/>
      </c>
      <c r="I63" s="40" t="str">
        <f t="shared" si="2"/>
        <v/>
      </c>
      <c r="J63" s="41"/>
      <c r="K63" s="42" t="str">
        <f t="shared" si="10"/>
        <v/>
      </c>
      <c r="L63" s="219"/>
      <c r="M63" s="43" t="str">
        <f t="shared" si="11"/>
        <v/>
      </c>
      <c r="N63" s="44" t="str">
        <f t="shared" si="3"/>
        <v/>
      </c>
      <c r="O63" s="45" t="str">
        <f t="shared" si="4"/>
        <v/>
      </c>
      <c r="P63" s="46" t="str">
        <f t="shared" si="12"/>
        <v/>
      </c>
      <c r="Q63" s="47" t="str">
        <f t="shared" si="5"/>
        <v/>
      </c>
      <c r="R63" s="34"/>
      <c r="S63" s="34"/>
      <c r="T63" s="57"/>
    </row>
    <row r="64" spans="1:20" x14ac:dyDescent="0.4">
      <c r="A64" s="17">
        <f t="shared" si="9"/>
        <v>45</v>
      </c>
      <c r="B64" s="206"/>
      <c r="C64" s="207"/>
      <c r="D64" s="208" t="str">
        <f t="shared" si="19"/>
        <v/>
      </c>
      <c r="E64" s="209"/>
      <c r="F64" s="210"/>
      <c r="G64" s="211"/>
      <c r="H64" s="39" t="str">
        <f t="shared" si="1"/>
        <v/>
      </c>
      <c r="I64" s="40" t="str">
        <f t="shared" si="2"/>
        <v/>
      </c>
      <c r="J64" s="41"/>
      <c r="K64" s="42" t="str">
        <f t="shared" si="10"/>
        <v/>
      </c>
      <c r="L64" s="219"/>
      <c r="M64" s="43" t="str">
        <f t="shared" si="11"/>
        <v/>
      </c>
      <c r="N64" s="44" t="str">
        <f t="shared" si="3"/>
        <v/>
      </c>
      <c r="O64" s="45" t="str">
        <f t="shared" si="4"/>
        <v/>
      </c>
      <c r="P64" s="46" t="str">
        <f t="shared" si="12"/>
        <v/>
      </c>
      <c r="Q64" s="47" t="str">
        <f t="shared" si="5"/>
        <v/>
      </c>
      <c r="R64" s="34"/>
      <c r="S64" s="34"/>
      <c r="T64" s="57"/>
    </row>
    <row r="65" spans="1:20" x14ac:dyDescent="0.4">
      <c r="A65" s="17">
        <f t="shared" si="9"/>
        <v>46</v>
      </c>
      <c r="B65" s="206"/>
      <c r="C65" s="207"/>
      <c r="D65" s="208" t="str">
        <f t="shared" si="19"/>
        <v/>
      </c>
      <c r="E65" s="209"/>
      <c r="F65" s="210"/>
      <c r="G65" s="211"/>
      <c r="H65" s="39" t="str">
        <f t="shared" si="1"/>
        <v/>
      </c>
      <c r="I65" s="40" t="str">
        <f t="shared" si="2"/>
        <v/>
      </c>
      <c r="J65" s="41"/>
      <c r="K65" s="42" t="str">
        <f t="shared" si="10"/>
        <v/>
      </c>
      <c r="L65" s="219"/>
      <c r="M65" s="43" t="str">
        <f t="shared" si="11"/>
        <v/>
      </c>
      <c r="N65" s="44" t="str">
        <f t="shared" si="3"/>
        <v/>
      </c>
      <c r="O65" s="45" t="str">
        <f t="shared" si="4"/>
        <v/>
      </c>
      <c r="P65" s="46" t="str">
        <f t="shared" si="12"/>
        <v/>
      </c>
      <c r="Q65" s="47" t="str">
        <f t="shared" si="5"/>
        <v/>
      </c>
      <c r="R65" s="34"/>
      <c r="S65" s="34"/>
      <c r="T65" s="57"/>
    </row>
    <row r="66" spans="1:20" x14ac:dyDescent="0.4">
      <c r="A66" s="17">
        <f t="shared" si="9"/>
        <v>47</v>
      </c>
      <c r="B66" s="206"/>
      <c r="C66" s="207"/>
      <c r="D66" s="208" t="str">
        <f t="shared" si="19"/>
        <v/>
      </c>
      <c r="E66" s="209"/>
      <c r="F66" s="210"/>
      <c r="G66" s="211"/>
      <c r="H66" s="39" t="str">
        <f t="shared" si="1"/>
        <v/>
      </c>
      <c r="I66" s="40" t="str">
        <f t="shared" si="2"/>
        <v/>
      </c>
      <c r="J66" s="41"/>
      <c r="K66" s="42" t="str">
        <f t="shared" si="10"/>
        <v/>
      </c>
      <c r="L66" s="219"/>
      <c r="M66" s="43" t="str">
        <f t="shared" si="11"/>
        <v/>
      </c>
      <c r="N66" s="44" t="str">
        <f t="shared" si="3"/>
        <v/>
      </c>
      <c r="O66" s="45" t="str">
        <f t="shared" si="4"/>
        <v/>
      </c>
      <c r="P66" s="46" t="str">
        <f t="shared" si="12"/>
        <v/>
      </c>
      <c r="Q66" s="47" t="str">
        <f t="shared" si="5"/>
        <v/>
      </c>
      <c r="R66" s="34"/>
      <c r="S66" s="34"/>
      <c r="T66" s="57"/>
    </row>
    <row r="67" spans="1:20" x14ac:dyDescent="0.4">
      <c r="A67" s="17">
        <f t="shared" si="9"/>
        <v>48</v>
      </c>
      <c r="B67" s="206"/>
      <c r="C67" s="207"/>
      <c r="D67" s="208" t="str">
        <f t="shared" si="19"/>
        <v/>
      </c>
      <c r="E67" s="209"/>
      <c r="F67" s="210"/>
      <c r="G67" s="211"/>
      <c r="H67" s="39" t="str">
        <f t="shared" si="1"/>
        <v/>
      </c>
      <c r="I67" s="40" t="str">
        <f t="shared" si="2"/>
        <v/>
      </c>
      <c r="J67" s="41"/>
      <c r="K67" s="42" t="str">
        <f t="shared" si="10"/>
        <v/>
      </c>
      <c r="L67" s="219"/>
      <c r="M67" s="43" t="str">
        <f t="shared" si="11"/>
        <v/>
      </c>
      <c r="N67" s="44" t="str">
        <f t="shared" si="3"/>
        <v/>
      </c>
      <c r="O67" s="45" t="str">
        <f t="shared" si="4"/>
        <v/>
      </c>
      <c r="P67" s="46" t="str">
        <f t="shared" si="12"/>
        <v/>
      </c>
      <c r="Q67" s="47" t="str">
        <f t="shared" si="5"/>
        <v/>
      </c>
      <c r="R67" s="34"/>
      <c r="S67" s="34"/>
      <c r="T67" s="57"/>
    </row>
    <row r="68" spans="1:20" x14ac:dyDescent="0.4">
      <c r="A68" s="17">
        <f t="shared" si="9"/>
        <v>49</v>
      </c>
      <c r="B68" s="206"/>
      <c r="C68" s="207"/>
      <c r="D68" s="208" t="str">
        <f t="shared" si="19"/>
        <v/>
      </c>
      <c r="E68" s="209"/>
      <c r="F68" s="210"/>
      <c r="G68" s="211"/>
      <c r="H68" s="39" t="str">
        <f t="shared" si="1"/>
        <v/>
      </c>
      <c r="I68" s="40" t="str">
        <f t="shared" si="2"/>
        <v/>
      </c>
      <c r="J68" s="41"/>
      <c r="K68" s="42" t="str">
        <f t="shared" si="10"/>
        <v/>
      </c>
      <c r="L68" s="219"/>
      <c r="M68" s="43" t="str">
        <f t="shared" si="11"/>
        <v/>
      </c>
      <c r="N68" s="44" t="str">
        <f t="shared" si="3"/>
        <v/>
      </c>
      <c r="O68" s="45" t="str">
        <f t="shared" si="4"/>
        <v/>
      </c>
      <c r="P68" s="46" t="str">
        <f t="shared" si="12"/>
        <v/>
      </c>
      <c r="Q68" s="47" t="str">
        <f t="shared" si="5"/>
        <v/>
      </c>
      <c r="R68" s="34"/>
      <c r="S68" s="34"/>
      <c r="T68" s="57"/>
    </row>
    <row r="69" spans="1:20" x14ac:dyDescent="0.4">
      <c r="A69" s="17">
        <f t="shared" si="9"/>
        <v>50</v>
      </c>
      <c r="B69" s="206"/>
      <c r="C69" s="207"/>
      <c r="D69" s="208" t="str">
        <f t="shared" si="19"/>
        <v/>
      </c>
      <c r="E69" s="209"/>
      <c r="F69" s="210"/>
      <c r="G69" s="211"/>
      <c r="H69" s="39" t="str">
        <f t="shared" si="1"/>
        <v/>
      </c>
      <c r="I69" s="40" t="str">
        <f t="shared" si="2"/>
        <v/>
      </c>
      <c r="J69" s="41"/>
      <c r="K69" s="42" t="str">
        <f t="shared" si="10"/>
        <v/>
      </c>
      <c r="L69" s="219"/>
      <c r="M69" s="43" t="str">
        <f t="shared" si="11"/>
        <v/>
      </c>
      <c r="N69" s="44" t="str">
        <f t="shared" si="3"/>
        <v/>
      </c>
      <c r="O69" s="45" t="str">
        <f t="shared" si="4"/>
        <v/>
      </c>
      <c r="P69" s="46" t="str">
        <f t="shared" si="12"/>
        <v/>
      </c>
      <c r="Q69" s="47" t="str">
        <f t="shared" si="5"/>
        <v/>
      </c>
      <c r="R69" s="34"/>
      <c r="S69" s="34"/>
      <c r="T69" s="57"/>
    </row>
    <row r="70" spans="1:20" x14ac:dyDescent="0.4">
      <c r="A70" s="17">
        <f t="shared" si="9"/>
        <v>51</v>
      </c>
      <c r="B70" s="206"/>
      <c r="C70" s="207"/>
      <c r="D70" s="208" t="str">
        <f t="shared" si="19"/>
        <v/>
      </c>
      <c r="E70" s="209"/>
      <c r="F70" s="210"/>
      <c r="G70" s="211"/>
      <c r="H70" s="39" t="str">
        <f t="shared" si="1"/>
        <v/>
      </c>
      <c r="I70" s="40" t="str">
        <f t="shared" si="2"/>
        <v/>
      </c>
      <c r="J70" s="41"/>
      <c r="K70" s="42" t="str">
        <f t="shared" si="10"/>
        <v/>
      </c>
      <c r="L70" s="219"/>
      <c r="M70" s="43" t="str">
        <f t="shared" si="11"/>
        <v/>
      </c>
      <c r="N70" s="44" t="str">
        <f t="shared" si="3"/>
        <v/>
      </c>
      <c r="O70" s="45" t="str">
        <f t="shared" si="4"/>
        <v/>
      </c>
      <c r="P70" s="46" t="str">
        <f t="shared" si="12"/>
        <v/>
      </c>
      <c r="Q70" s="47" t="str">
        <f t="shared" si="5"/>
        <v/>
      </c>
      <c r="R70" s="34"/>
      <c r="S70" s="34"/>
      <c r="T70" s="57"/>
    </row>
    <row r="71" spans="1:20" x14ac:dyDescent="0.4">
      <c r="A71" s="17">
        <f t="shared" si="9"/>
        <v>52</v>
      </c>
      <c r="B71" s="206"/>
      <c r="C71" s="207"/>
      <c r="D71" s="208" t="str">
        <f t="shared" si="19"/>
        <v/>
      </c>
      <c r="E71" s="209"/>
      <c r="F71" s="210"/>
      <c r="G71" s="211"/>
      <c r="H71" s="39" t="str">
        <f t="shared" si="1"/>
        <v/>
      </c>
      <c r="I71" s="40" t="str">
        <f t="shared" si="2"/>
        <v/>
      </c>
      <c r="J71" s="41"/>
      <c r="K71" s="42" t="str">
        <f t="shared" si="10"/>
        <v/>
      </c>
      <c r="L71" s="219"/>
      <c r="M71" s="43" t="str">
        <f t="shared" si="11"/>
        <v/>
      </c>
      <c r="N71" s="44" t="str">
        <f t="shared" si="3"/>
        <v/>
      </c>
      <c r="O71" s="45" t="str">
        <f t="shared" si="4"/>
        <v/>
      </c>
      <c r="P71" s="46" t="str">
        <f t="shared" si="12"/>
        <v/>
      </c>
      <c r="Q71" s="47" t="str">
        <f t="shared" si="5"/>
        <v/>
      </c>
      <c r="R71" s="34"/>
      <c r="S71" s="34"/>
      <c r="T71" s="57"/>
    </row>
    <row r="72" spans="1:20" x14ac:dyDescent="0.4">
      <c r="A72" s="17">
        <f t="shared" si="9"/>
        <v>53</v>
      </c>
      <c r="B72" s="206"/>
      <c r="C72" s="207"/>
      <c r="D72" s="208" t="str">
        <f t="shared" si="19"/>
        <v/>
      </c>
      <c r="E72" s="209"/>
      <c r="F72" s="210"/>
      <c r="G72" s="211"/>
      <c r="H72" s="39" t="str">
        <f t="shared" si="1"/>
        <v/>
      </c>
      <c r="I72" s="40" t="str">
        <f t="shared" si="2"/>
        <v/>
      </c>
      <c r="J72" s="41"/>
      <c r="K72" s="42" t="str">
        <f t="shared" si="10"/>
        <v/>
      </c>
      <c r="L72" s="219"/>
      <c r="M72" s="43" t="str">
        <f t="shared" si="11"/>
        <v/>
      </c>
      <c r="N72" s="44" t="str">
        <f t="shared" si="3"/>
        <v/>
      </c>
      <c r="O72" s="45" t="str">
        <f t="shared" si="4"/>
        <v/>
      </c>
      <c r="P72" s="46" t="str">
        <f t="shared" si="12"/>
        <v/>
      </c>
      <c r="Q72" s="47" t="str">
        <f t="shared" si="5"/>
        <v/>
      </c>
      <c r="R72" s="34"/>
      <c r="S72" s="34"/>
      <c r="T72" s="57"/>
    </row>
    <row r="73" spans="1:20" x14ac:dyDescent="0.4">
      <c r="A73" s="17">
        <f t="shared" si="9"/>
        <v>54</v>
      </c>
      <c r="B73" s="206"/>
      <c r="C73" s="207"/>
      <c r="D73" s="208" t="str">
        <f t="shared" si="19"/>
        <v/>
      </c>
      <c r="E73" s="209"/>
      <c r="F73" s="210"/>
      <c r="G73" s="211"/>
      <c r="H73" s="39" t="str">
        <f t="shared" si="1"/>
        <v/>
      </c>
      <c r="I73" s="40" t="str">
        <f t="shared" si="2"/>
        <v/>
      </c>
      <c r="J73" s="41"/>
      <c r="K73" s="42" t="str">
        <f t="shared" si="10"/>
        <v/>
      </c>
      <c r="L73" s="219"/>
      <c r="M73" s="43" t="str">
        <f t="shared" si="11"/>
        <v/>
      </c>
      <c r="N73" s="44" t="str">
        <f t="shared" si="3"/>
        <v/>
      </c>
      <c r="O73" s="45" t="str">
        <f t="shared" si="4"/>
        <v/>
      </c>
      <c r="P73" s="46" t="str">
        <f t="shared" si="12"/>
        <v/>
      </c>
      <c r="Q73" s="47" t="str">
        <f t="shared" si="5"/>
        <v/>
      </c>
      <c r="R73" s="34"/>
      <c r="S73" s="34"/>
      <c r="T73" s="57"/>
    </row>
    <row r="74" spans="1:20" x14ac:dyDescent="0.4">
      <c r="A74" s="17">
        <f t="shared" si="9"/>
        <v>55</v>
      </c>
      <c r="B74" s="206"/>
      <c r="C74" s="207"/>
      <c r="D74" s="208" t="str">
        <f t="shared" si="19"/>
        <v/>
      </c>
      <c r="E74" s="209"/>
      <c r="F74" s="210"/>
      <c r="G74" s="211"/>
      <c r="H74" s="39" t="str">
        <f t="shared" si="1"/>
        <v/>
      </c>
      <c r="I74" s="40" t="str">
        <f t="shared" si="2"/>
        <v/>
      </c>
      <c r="J74" s="41"/>
      <c r="K74" s="42" t="str">
        <f t="shared" si="10"/>
        <v/>
      </c>
      <c r="L74" s="219"/>
      <c r="M74" s="43" t="str">
        <f t="shared" si="11"/>
        <v/>
      </c>
      <c r="N74" s="44" t="str">
        <f t="shared" si="3"/>
        <v/>
      </c>
      <c r="O74" s="45" t="str">
        <f t="shared" si="4"/>
        <v/>
      </c>
      <c r="P74" s="46" t="str">
        <f t="shared" si="12"/>
        <v/>
      </c>
      <c r="Q74" s="47" t="str">
        <f t="shared" si="5"/>
        <v/>
      </c>
      <c r="R74" s="34"/>
      <c r="S74" s="34"/>
      <c r="T74" s="57"/>
    </row>
    <row r="75" spans="1:20" x14ac:dyDescent="0.4">
      <c r="A75" s="17">
        <f t="shared" si="9"/>
        <v>56</v>
      </c>
      <c r="B75" s="206"/>
      <c r="C75" s="207"/>
      <c r="D75" s="208" t="str">
        <f t="shared" si="19"/>
        <v/>
      </c>
      <c r="E75" s="209"/>
      <c r="F75" s="210"/>
      <c r="G75" s="211"/>
      <c r="H75" s="39" t="str">
        <f t="shared" si="1"/>
        <v/>
      </c>
      <c r="I75" s="40" t="str">
        <f t="shared" si="2"/>
        <v/>
      </c>
      <c r="J75" s="41"/>
      <c r="K75" s="42" t="str">
        <f t="shared" si="10"/>
        <v/>
      </c>
      <c r="L75" s="219"/>
      <c r="M75" s="43" t="str">
        <f t="shared" si="11"/>
        <v/>
      </c>
      <c r="N75" s="44" t="str">
        <f t="shared" si="3"/>
        <v/>
      </c>
      <c r="O75" s="45" t="str">
        <f t="shared" si="4"/>
        <v/>
      </c>
      <c r="P75" s="46" t="str">
        <f t="shared" si="12"/>
        <v/>
      </c>
      <c r="Q75" s="47" t="str">
        <f t="shared" si="5"/>
        <v/>
      </c>
      <c r="R75" s="34"/>
      <c r="S75" s="34"/>
      <c r="T75" s="57"/>
    </row>
    <row r="76" spans="1:20" x14ac:dyDescent="0.4">
      <c r="A76" s="17">
        <f t="shared" si="9"/>
        <v>57</v>
      </c>
      <c r="B76" s="206"/>
      <c r="C76" s="207"/>
      <c r="D76" s="208" t="str">
        <f t="shared" si="19"/>
        <v/>
      </c>
      <c r="E76" s="209"/>
      <c r="F76" s="210"/>
      <c r="G76" s="211"/>
      <c r="H76" s="39" t="str">
        <f t="shared" si="1"/>
        <v/>
      </c>
      <c r="I76" s="40" t="str">
        <f t="shared" si="2"/>
        <v/>
      </c>
      <c r="J76" s="41"/>
      <c r="K76" s="42" t="str">
        <f t="shared" si="10"/>
        <v/>
      </c>
      <c r="L76" s="219"/>
      <c r="M76" s="43" t="str">
        <f t="shared" si="11"/>
        <v/>
      </c>
      <c r="N76" s="44" t="str">
        <f t="shared" si="3"/>
        <v/>
      </c>
      <c r="O76" s="45" t="str">
        <f t="shared" si="4"/>
        <v/>
      </c>
      <c r="P76" s="46" t="str">
        <f t="shared" si="12"/>
        <v/>
      </c>
      <c r="Q76" s="47" t="str">
        <f t="shared" si="5"/>
        <v/>
      </c>
      <c r="R76" s="34"/>
      <c r="S76" s="34"/>
      <c r="T76" s="57"/>
    </row>
    <row r="77" spans="1:20" x14ac:dyDescent="0.4">
      <c r="A77" s="17">
        <f t="shared" si="9"/>
        <v>58</v>
      </c>
      <c r="B77" s="206"/>
      <c r="C77" s="207"/>
      <c r="D77" s="208" t="str">
        <f t="shared" si="19"/>
        <v/>
      </c>
      <c r="E77" s="209"/>
      <c r="F77" s="210"/>
      <c r="G77" s="211"/>
      <c r="H77" s="39" t="str">
        <f t="shared" si="1"/>
        <v/>
      </c>
      <c r="I77" s="40" t="str">
        <f t="shared" si="2"/>
        <v/>
      </c>
      <c r="J77" s="41"/>
      <c r="K77" s="42" t="str">
        <f t="shared" si="10"/>
        <v/>
      </c>
      <c r="L77" s="219"/>
      <c r="M77" s="43" t="str">
        <f t="shared" si="11"/>
        <v/>
      </c>
      <c r="N77" s="44" t="str">
        <f t="shared" si="3"/>
        <v/>
      </c>
      <c r="O77" s="45" t="str">
        <f t="shared" si="4"/>
        <v/>
      </c>
      <c r="P77" s="46" t="str">
        <f t="shared" si="12"/>
        <v/>
      </c>
      <c r="Q77" s="47" t="str">
        <f t="shared" si="5"/>
        <v/>
      </c>
      <c r="R77" s="34"/>
      <c r="S77" s="34"/>
      <c r="T77" s="57"/>
    </row>
    <row r="78" spans="1:20" x14ac:dyDescent="0.4">
      <c r="A78" s="17">
        <f t="shared" si="9"/>
        <v>59</v>
      </c>
      <c r="B78" s="206"/>
      <c r="C78" s="207"/>
      <c r="D78" s="208" t="str">
        <f t="shared" si="19"/>
        <v/>
      </c>
      <c r="E78" s="209"/>
      <c r="F78" s="210"/>
      <c r="G78" s="211"/>
      <c r="H78" s="39" t="str">
        <f t="shared" si="1"/>
        <v/>
      </c>
      <c r="I78" s="40" t="str">
        <f t="shared" si="2"/>
        <v/>
      </c>
      <c r="J78" s="41"/>
      <c r="K78" s="42" t="str">
        <f t="shared" si="10"/>
        <v/>
      </c>
      <c r="L78" s="219"/>
      <c r="M78" s="43" t="str">
        <f t="shared" si="11"/>
        <v/>
      </c>
      <c r="N78" s="44" t="str">
        <f t="shared" si="3"/>
        <v/>
      </c>
      <c r="O78" s="45" t="str">
        <f t="shared" si="4"/>
        <v/>
      </c>
      <c r="P78" s="46" t="str">
        <f t="shared" si="12"/>
        <v/>
      </c>
      <c r="Q78" s="47" t="str">
        <f t="shared" si="5"/>
        <v/>
      </c>
      <c r="R78" s="34"/>
      <c r="S78" s="34"/>
      <c r="T78" s="57"/>
    </row>
    <row r="79" spans="1:20" x14ac:dyDescent="0.4">
      <c r="A79" s="17">
        <f t="shared" si="9"/>
        <v>60</v>
      </c>
      <c r="B79" s="206"/>
      <c r="C79" s="207"/>
      <c r="D79" s="208" t="str">
        <f t="shared" si="19"/>
        <v/>
      </c>
      <c r="E79" s="209"/>
      <c r="F79" s="210"/>
      <c r="G79" s="211"/>
      <c r="H79" s="39" t="str">
        <f t="shared" si="1"/>
        <v/>
      </c>
      <c r="I79" s="40" t="str">
        <f t="shared" si="2"/>
        <v/>
      </c>
      <c r="J79" s="41"/>
      <c r="K79" s="42" t="str">
        <f t="shared" si="10"/>
        <v/>
      </c>
      <c r="L79" s="219"/>
      <c r="M79" s="43" t="str">
        <f t="shared" si="11"/>
        <v/>
      </c>
      <c r="N79" s="44" t="str">
        <f t="shared" si="3"/>
        <v/>
      </c>
      <c r="O79" s="45" t="str">
        <f t="shared" si="4"/>
        <v/>
      </c>
      <c r="P79" s="46" t="str">
        <f t="shared" si="12"/>
        <v/>
      </c>
      <c r="Q79" s="47" t="str">
        <f t="shared" si="5"/>
        <v/>
      </c>
      <c r="R79" s="34"/>
      <c r="S79" s="34"/>
      <c r="T79" s="57"/>
    </row>
    <row r="80" spans="1:20" x14ac:dyDescent="0.4">
      <c r="A80" s="17">
        <f t="shared" si="9"/>
        <v>61</v>
      </c>
      <c r="B80" s="206"/>
      <c r="C80" s="207"/>
      <c r="D80" s="208" t="str">
        <f t="shared" si="19"/>
        <v/>
      </c>
      <c r="E80" s="209"/>
      <c r="F80" s="210"/>
      <c r="G80" s="211"/>
      <c r="H80" s="39" t="str">
        <f t="shared" si="1"/>
        <v/>
      </c>
      <c r="I80" s="40" t="str">
        <f t="shared" si="2"/>
        <v/>
      </c>
      <c r="J80" s="41"/>
      <c r="K80" s="42" t="str">
        <f t="shared" si="10"/>
        <v/>
      </c>
      <c r="L80" s="219"/>
      <c r="M80" s="43" t="str">
        <f t="shared" si="11"/>
        <v/>
      </c>
      <c r="N80" s="44" t="str">
        <f t="shared" si="3"/>
        <v/>
      </c>
      <c r="O80" s="45" t="str">
        <f t="shared" si="4"/>
        <v/>
      </c>
      <c r="P80" s="46" t="str">
        <f t="shared" si="12"/>
        <v/>
      </c>
      <c r="Q80" s="47" t="str">
        <f t="shared" si="5"/>
        <v/>
      </c>
      <c r="R80" s="34"/>
      <c r="S80" s="34"/>
      <c r="T80" s="57"/>
    </row>
    <row r="81" spans="1:20" x14ac:dyDescent="0.4">
      <c r="A81" s="17">
        <f t="shared" si="9"/>
        <v>62</v>
      </c>
      <c r="B81" s="206"/>
      <c r="C81" s="207"/>
      <c r="D81" s="208" t="str">
        <f t="shared" si="19"/>
        <v/>
      </c>
      <c r="E81" s="209"/>
      <c r="F81" s="210"/>
      <c r="G81" s="211"/>
      <c r="H81" s="39" t="str">
        <f t="shared" si="1"/>
        <v/>
      </c>
      <c r="I81" s="40" t="str">
        <f t="shared" si="2"/>
        <v/>
      </c>
      <c r="J81" s="41"/>
      <c r="K81" s="42" t="str">
        <f t="shared" si="10"/>
        <v/>
      </c>
      <c r="L81" s="219"/>
      <c r="M81" s="43" t="str">
        <f t="shared" si="11"/>
        <v/>
      </c>
      <c r="N81" s="44" t="str">
        <f t="shared" si="3"/>
        <v/>
      </c>
      <c r="O81" s="45" t="str">
        <f t="shared" si="4"/>
        <v/>
      </c>
      <c r="P81" s="46" t="str">
        <f t="shared" si="12"/>
        <v/>
      </c>
      <c r="Q81" s="47" t="str">
        <f t="shared" si="5"/>
        <v/>
      </c>
      <c r="R81" s="34"/>
      <c r="S81" s="34"/>
      <c r="T81" s="57"/>
    </row>
    <row r="82" spans="1:20" x14ac:dyDescent="0.4">
      <c r="A82" s="17">
        <f t="shared" si="9"/>
        <v>63</v>
      </c>
      <c r="B82" s="206"/>
      <c r="C82" s="207"/>
      <c r="D82" s="208" t="str">
        <f t="shared" si="19"/>
        <v/>
      </c>
      <c r="E82" s="209"/>
      <c r="F82" s="210"/>
      <c r="G82" s="211"/>
      <c r="H82" s="39" t="str">
        <f t="shared" si="1"/>
        <v/>
      </c>
      <c r="I82" s="40" t="str">
        <f t="shared" si="2"/>
        <v/>
      </c>
      <c r="J82" s="41"/>
      <c r="K82" s="42" t="str">
        <f t="shared" si="10"/>
        <v/>
      </c>
      <c r="L82" s="219"/>
      <c r="M82" s="43" t="str">
        <f t="shared" si="11"/>
        <v/>
      </c>
      <c r="N82" s="44" t="str">
        <f t="shared" si="3"/>
        <v/>
      </c>
      <c r="O82" s="45" t="str">
        <f t="shared" si="4"/>
        <v/>
      </c>
      <c r="P82" s="46" t="str">
        <f t="shared" si="12"/>
        <v/>
      </c>
      <c r="Q82" s="47" t="str">
        <f t="shared" si="5"/>
        <v/>
      </c>
      <c r="R82" s="34"/>
      <c r="S82" s="34"/>
      <c r="T82" s="57"/>
    </row>
    <row r="83" spans="1:20" x14ac:dyDescent="0.4">
      <c r="A83" s="17">
        <f t="shared" si="9"/>
        <v>64</v>
      </c>
      <c r="B83" s="206"/>
      <c r="C83" s="207"/>
      <c r="D83" s="208" t="str">
        <f t="shared" si="19"/>
        <v/>
      </c>
      <c r="E83" s="209"/>
      <c r="F83" s="210"/>
      <c r="G83" s="211"/>
      <c r="H83" s="39" t="str">
        <f t="shared" si="1"/>
        <v/>
      </c>
      <c r="I83" s="40" t="str">
        <f t="shared" si="2"/>
        <v/>
      </c>
      <c r="J83" s="41"/>
      <c r="K83" s="42" t="str">
        <f t="shared" si="10"/>
        <v/>
      </c>
      <c r="L83" s="219"/>
      <c r="M83" s="43" t="str">
        <f t="shared" si="11"/>
        <v/>
      </c>
      <c r="N83" s="44" t="str">
        <f t="shared" si="3"/>
        <v/>
      </c>
      <c r="O83" s="45" t="str">
        <f t="shared" si="4"/>
        <v/>
      </c>
      <c r="P83" s="46" t="str">
        <f t="shared" si="12"/>
        <v/>
      </c>
      <c r="Q83" s="47" t="str">
        <f t="shared" si="5"/>
        <v/>
      </c>
      <c r="R83" s="34"/>
      <c r="S83" s="34"/>
      <c r="T83" s="57"/>
    </row>
    <row r="84" spans="1:20" x14ac:dyDescent="0.4">
      <c r="A84" s="17">
        <f t="shared" si="9"/>
        <v>65</v>
      </c>
      <c r="B84" s="206"/>
      <c r="C84" s="207"/>
      <c r="D84" s="208" t="str">
        <f t="shared" si="19"/>
        <v/>
      </c>
      <c r="E84" s="209"/>
      <c r="F84" s="210"/>
      <c r="G84" s="211"/>
      <c r="H84" s="39" t="str">
        <f t="shared" ref="H84:H147" si="20">IFERROR(IF(C84="02【日給制+手当(月額)】",G84/(E84/12),""),"")</f>
        <v/>
      </c>
      <c r="I84" s="40" t="str">
        <f t="shared" si="2"/>
        <v/>
      </c>
      <c r="J84" s="41"/>
      <c r="K84" s="42" t="str">
        <f t="shared" si="10"/>
        <v/>
      </c>
      <c r="L84" s="219"/>
      <c r="M84" s="43" t="str">
        <f t="shared" si="11"/>
        <v/>
      </c>
      <c r="N84" s="44" t="str">
        <f t="shared" si="3"/>
        <v/>
      </c>
      <c r="O84" s="45" t="str">
        <f t="shared" si="4"/>
        <v/>
      </c>
      <c r="P84" s="46" t="str">
        <f t="shared" si="12"/>
        <v/>
      </c>
      <c r="Q84" s="47" t="str">
        <f t="shared" si="5"/>
        <v/>
      </c>
      <c r="R84" s="34"/>
      <c r="S84" s="34"/>
      <c r="T84" s="57"/>
    </row>
    <row r="85" spans="1:20" x14ac:dyDescent="0.4">
      <c r="A85" s="17">
        <f t="shared" ref="A85:A219" si="21">A84+1</f>
        <v>66</v>
      </c>
      <c r="B85" s="206"/>
      <c r="C85" s="207"/>
      <c r="D85" s="208" t="str">
        <f t="shared" si="19"/>
        <v/>
      </c>
      <c r="E85" s="209"/>
      <c r="F85" s="210"/>
      <c r="G85" s="211"/>
      <c r="H85" s="39" t="str">
        <f t="shared" si="20"/>
        <v/>
      </c>
      <c r="I85" s="40" t="str">
        <f t="shared" si="2"/>
        <v/>
      </c>
      <c r="J85" s="41"/>
      <c r="K85" s="42" t="str">
        <f t="shared" si="10"/>
        <v/>
      </c>
      <c r="L85" s="219"/>
      <c r="M85" s="43" t="str">
        <f t="shared" si="11"/>
        <v/>
      </c>
      <c r="N85" s="44" t="str">
        <f t="shared" si="3"/>
        <v/>
      </c>
      <c r="O85" s="45" t="str">
        <f t="shared" si="4"/>
        <v/>
      </c>
      <c r="P85" s="46" t="str">
        <f t="shared" si="12"/>
        <v/>
      </c>
      <c r="Q85" s="47" t="str">
        <f t="shared" si="5"/>
        <v/>
      </c>
      <c r="R85" s="34"/>
      <c r="S85" s="34"/>
      <c r="T85" s="57"/>
    </row>
    <row r="86" spans="1:20" x14ac:dyDescent="0.4">
      <c r="A86" s="17">
        <f t="shared" si="21"/>
        <v>67</v>
      </c>
      <c r="B86" s="206"/>
      <c r="C86" s="207"/>
      <c r="D86" s="208" t="str">
        <f t="shared" si="19"/>
        <v/>
      </c>
      <c r="E86" s="209"/>
      <c r="F86" s="210"/>
      <c r="G86" s="211"/>
      <c r="H86" s="39" t="str">
        <f t="shared" si="20"/>
        <v/>
      </c>
      <c r="I86" s="40" t="str">
        <f t="shared" si="2"/>
        <v/>
      </c>
      <c r="J86" s="41"/>
      <c r="K86" s="42" t="str">
        <f t="shared" si="10"/>
        <v/>
      </c>
      <c r="L86" s="219"/>
      <c r="M86" s="43" t="str">
        <f t="shared" si="11"/>
        <v/>
      </c>
      <c r="N86" s="44" t="str">
        <f t="shared" si="3"/>
        <v/>
      </c>
      <c r="O86" s="45" t="str">
        <f t="shared" si="4"/>
        <v/>
      </c>
      <c r="P86" s="46" t="str">
        <f t="shared" si="12"/>
        <v/>
      </c>
      <c r="Q86" s="47" t="str">
        <f t="shared" si="5"/>
        <v/>
      </c>
      <c r="R86" s="34"/>
      <c r="S86" s="34"/>
      <c r="T86" s="57"/>
    </row>
    <row r="87" spans="1:20" x14ac:dyDescent="0.4">
      <c r="A87" s="17">
        <f t="shared" si="21"/>
        <v>68</v>
      </c>
      <c r="B87" s="206"/>
      <c r="C87" s="207"/>
      <c r="D87" s="208" t="str">
        <f t="shared" si="19"/>
        <v/>
      </c>
      <c r="E87" s="209"/>
      <c r="F87" s="210"/>
      <c r="G87" s="211"/>
      <c r="H87" s="39" t="str">
        <f t="shared" si="20"/>
        <v/>
      </c>
      <c r="I87" s="40" t="str">
        <f t="shared" si="2"/>
        <v/>
      </c>
      <c r="J87" s="41"/>
      <c r="K87" s="42" t="str">
        <f t="shared" si="10"/>
        <v/>
      </c>
      <c r="L87" s="219"/>
      <c r="M87" s="43" t="str">
        <f t="shared" si="11"/>
        <v/>
      </c>
      <c r="N87" s="44" t="str">
        <f t="shared" si="3"/>
        <v/>
      </c>
      <c r="O87" s="45" t="str">
        <f t="shared" si="4"/>
        <v/>
      </c>
      <c r="P87" s="46" t="str">
        <f t="shared" si="12"/>
        <v/>
      </c>
      <c r="Q87" s="47" t="str">
        <f t="shared" si="5"/>
        <v/>
      </c>
      <c r="R87" s="34"/>
      <c r="S87" s="34"/>
      <c r="T87" s="57"/>
    </row>
    <row r="88" spans="1:20" x14ac:dyDescent="0.4">
      <c r="A88" s="17">
        <f t="shared" si="21"/>
        <v>69</v>
      </c>
      <c r="B88" s="206"/>
      <c r="C88" s="207"/>
      <c r="D88" s="208" t="str">
        <f t="shared" si="19"/>
        <v/>
      </c>
      <c r="E88" s="209"/>
      <c r="F88" s="210"/>
      <c r="G88" s="211"/>
      <c r="H88" s="39" t="str">
        <f t="shared" si="20"/>
        <v/>
      </c>
      <c r="I88" s="40" t="str">
        <f t="shared" si="2"/>
        <v/>
      </c>
      <c r="J88" s="41"/>
      <c r="K88" s="42" t="str">
        <f t="shared" si="10"/>
        <v/>
      </c>
      <c r="L88" s="219"/>
      <c r="M88" s="43" t="str">
        <f t="shared" si="11"/>
        <v/>
      </c>
      <c r="N88" s="44" t="str">
        <f t="shared" si="3"/>
        <v/>
      </c>
      <c r="O88" s="45" t="str">
        <f t="shared" si="4"/>
        <v/>
      </c>
      <c r="P88" s="46" t="str">
        <f t="shared" si="12"/>
        <v/>
      </c>
      <c r="Q88" s="47" t="str">
        <f t="shared" si="5"/>
        <v/>
      </c>
      <c r="R88" s="34"/>
      <c r="S88" s="34"/>
      <c r="T88" s="57"/>
    </row>
    <row r="89" spans="1:20" x14ac:dyDescent="0.4">
      <c r="A89" s="17">
        <f t="shared" si="21"/>
        <v>70</v>
      </c>
      <c r="B89" s="206"/>
      <c r="C89" s="207"/>
      <c r="D89" s="208" t="str">
        <f t="shared" si="19"/>
        <v/>
      </c>
      <c r="E89" s="209"/>
      <c r="F89" s="210"/>
      <c r="G89" s="211"/>
      <c r="H89" s="39" t="str">
        <f t="shared" si="20"/>
        <v/>
      </c>
      <c r="I89" s="40" t="str">
        <f t="shared" si="2"/>
        <v/>
      </c>
      <c r="J89" s="41"/>
      <c r="K89" s="42" t="str">
        <f t="shared" si="10"/>
        <v/>
      </c>
      <c r="L89" s="219"/>
      <c r="M89" s="43" t="str">
        <f t="shared" si="11"/>
        <v/>
      </c>
      <c r="N89" s="44" t="str">
        <f t="shared" si="3"/>
        <v/>
      </c>
      <c r="O89" s="45" t="str">
        <f t="shared" si="4"/>
        <v/>
      </c>
      <c r="P89" s="46" t="str">
        <f t="shared" si="12"/>
        <v/>
      </c>
      <c r="Q89" s="47" t="str">
        <f t="shared" si="5"/>
        <v/>
      </c>
      <c r="R89" s="34"/>
      <c r="S89" s="34"/>
      <c r="T89" s="57"/>
    </row>
    <row r="90" spans="1:20" x14ac:dyDescent="0.4">
      <c r="A90" s="17">
        <f t="shared" si="21"/>
        <v>71</v>
      </c>
      <c r="B90" s="206"/>
      <c r="C90" s="207"/>
      <c r="D90" s="208" t="str">
        <f t="shared" ref="D90:D219" si="22">IF(C90="04【時給制】",1,"")</f>
        <v/>
      </c>
      <c r="E90" s="209"/>
      <c r="F90" s="210"/>
      <c r="G90" s="211"/>
      <c r="H90" s="39" t="str">
        <f t="shared" si="20"/>
        <v/>
      </c>
      <c r="I90" s="40" t="str">
        <f t="shared" si="2"/>
        <v/>
      </c>
      <c r="J90" s="41"/>
      <c r="K90" s="42" t="str">
        <f t="shared" si="10"/>
        <v/>
      </c>
      <c r="L90" s="219"/>
      <c r="M90" s="43" t="str">
        <f t="shared" si="11"/>
        <v/>
      </c>
      <c r="N90" s="44" t="str">
        <f t="shared" si="3"/>
        <v/>
      </c>
      <c r="O90" s="45" t="str">
        <f t="shared" si="4"/>
        <v/>
      </c>
      <c r="P90" s="46" t="str">
        <f t="shared" si="12"/>
        <v/>
      </c>
      <c r="Q90" s="47" t="str">
        <f t="shared" si="5"/>
        <v/>
      </c>
      <c r="R90" s="34"/>
      <c r="S90" s="34"/>
      <c r="T90" s="57"/>
    </row>
    <row r="91" spans="1:20" x14ac:dyDescent="0.4">
      <c r="A91" s="17">
        <f t="shared" si="21"/>
        <v>72</v>
      </c>
      <c r="B91" s="206"/>
      <c r="C91" s="207"/>
      <c r="D91" s="208" t="str">
        <f t="shared" si="22"/>
        <v/>
      </c>
      <c r="E91" s="209"/>
      <c r="F91" s="210"/>
      <c r="G91" s="211"/>
      <c r="H91" s="39" t="str">
        <f t="shared" si="20"/>
        <v/>
      </c>
      <c r="I91" s="40" t="str">
        <f t="shared" si="2"/>
        <v/>
      </c>
      <c r="J91" s="41"/>
      <c r="K91" s="42" t="str">
        <f t="shared" si="10"/>
        <v/>
      </c>
      <c r="L91" s="219"/>
      <c r="M91" s="43" t="str">
        <f t="shared" si="11"/>
        <v/>
      </c>
      <c r="N91" s="44" t="str">
        <f t="shared" si="3"/>
        <v/>
      </c>
      <c r="O91" s="45" t="str">
        <f t="shared" si="4"/>
        <v/>
      </c>
      <c r="P91" s="46" t="str">
        <f t="shared" si="12"/>
        <v/>
      </c>
      <c r="Q91" s="47" t="str">
        <f t="shared" si="5"/>
        <v/>
      </c>
      <c r="R91" s="34"/>
      <c r="S91" s="34"/>
      <c r="T91" s="57"/>
    </row>
    <row r="92" spans="1:20" x14ac:dyDescent="0.4">
      <c r="A92" s="17">
        <f t="shared" si="21"/>
        <v>73</v>
      </c>
      <c r="B92" s="206"/>
      <c r="C92" s="207"/>
      <c r="D92" s="208" t="str">
        <f t="shared" si="22"/>
        <v/>
      </c>
      <c r="E92" s="209"/>
      <c r="F92" s="210"/>
      <c r="G92" s="211"/>
      <c r="H92" s="39" t="str">
        <f t="shared" si="20"/>
        <v/>
      </c>
      <c r="I92" s="40" t="str">
        <f t="shared" si="2"/>
        <v/>
      </c>
      <c r="J92" s="41"/>
      <c r="K92" s="42" t="str">
        <f t="shared" si="10"/>
        <v/>
      </c>
      <c r="L92" s="219"/>
      <c r="M92" s="43" t="str">
        <f t="shared" si="11"/>
        <v/>
      </c>
      <c r="N92" s="44" t="str">
        <f t="shared" si="3"/>
        <v/>
      </c>
      <c r="O92" s="45" t="str">
        <f t="shared" si="4"/>
        <v/>
      </c>
      <c r="P92" s="46" t="str">
        <f t="shared" si="12"/>
        <v/>
      </c>
      <c r="Q92" s="47" t="str">
        <f t="shared" si="5"/>
        <v/>
      </c>
      <c r="R92" s="34"/>
      <c r="S92" s="34"/>
      <c r="T92" s="57"/>
    </row>
    <row r="93" spans="1:20" x14ac:dyDescent="0.4">
      <c r="A93" s="17">
        <f t="shared" si="21"/>
        <v>74</v>
      </c>
      <c r="B93" s="206"/>
      <c r="C93" s="207"/>
      <c r="D93" s="208" t="str">
        <f t="shared" si="22"/>
        <v/>
      </c>
      <c r="E93" s="209"/>
      <c r="F93" s="210"/>
      <c r="G93" s="211"/>
      <c r="H93" s="39" t="str">
        <f t="shared" si="20"/>
        <v/>
      </c>
      <c r="I93" s="40" t="str">
        <f t="shared" si="2"/>
        <v/>
      </c>
      <c r="J93" s="41"/>
      <c r="K93" s="42" t="str">
        <f t="shared" si="10"/>
        <v/>
      </c>
      <c r="L93" s="219"/>
      <c r="M93" s="43" t="str">
        <f t="shared" si="11"/>
        <v/>
      </c>
      <c r="N93" s="44" t="str">
        <f t="shared" si="3"/>
        <v/>
      </c>
      <c r="O93" s="45" t="str">
        <f t="shared" si="4"/>
        <v/>
      </c>
      <c r="P93" s="46" t="str">
        <f t="shared" si="12"/>
        <v/>
      </c>
      <c r="Q93" s="47" t="str">
        <f t="shared" si="5"/>
        <v/>
      </c>
      <c r="R93" s="34"/>
      <c r="S93" s="34"/>
      <c r="T93" s="57"/>
    </row>
    <row r="94" spans="1:20" x14ac:dyDescent="0.4">
      <c r="A94" s="17">
        <f t="shared" si="21"/>
        <v>75</v>
      </c>
      <c r="B94" s="206"/>
      <c r="C94" s="207"/>
      <c r="D94" s="208" t="str">
        <f t="shared" si="22"/>
        <v/>
      </c>
      <c r="E94" s="209"/>
      <c r="F94" s="210"/>
      <c r="G94" s="211"/>
      <c r="H94" s="39" t="str">
        <f t="shared" si="20"/>
        <v/>
      </c>
      <c r="I94" s="40" t="str">
        <f t="shared" si="2"/>
        <v/>
      </c>
      <c r="J94" s="41"/>
      <c r="K94" s="42" t="str">
        <f t="shared" si="10"/>
        <v/>
      </c>
      <c r="L94" s="219"/>
      <c r="M94" s="43" t="str">
        <f t="shared" si="11"/>
        <v/>
      </c>
      <c r="N94" s="44" t="str">
        <f t="shared" si="3"/>
        <v/>
      </c>
      <c r="O94" s="45" t="str">
        <f t="shared" si="4"/>
        <v/>
      </c>
      <c r="P94" s="46" t="str">
        <f t="shared" si="12"/>
        <v/>
      </c>
      <c r="Q94" s="47" t="str">
        <f t="shared" si="5"/>
        <v/>
      </c>
      <c r="R94" s="34"/>
      <c r="S94" s="34"/>
      <c r="T94" s="57"/>
    </row>
    <row r="95" spans="1:20" x14ac:dyDescent="0.4">
      <c r="A95" s="17">
        <f t="shared" si="21"/>
        <v>76</v>
      </c>
      <c r="B95" s="206"/>
      <c r="C95" s="207"/>
      <c r="D95" s="208" t="str">
        <f t="shared" si="22"/>
        <v/>
      </c>
      <c r="E95" s="209"/>
      <c r="F95" s="210"/>
      <c r="G95" s="211"/>
      <c r="H95" s="39" t="str">
        <f t="shared" si="20"/>
        <v/>
      </c>
      <c r="I95" s="40" t="str">
        <f t="shared" si="2"/>
        <v/>
      </c>
      <c r="J95" s="41"/>
      <c r="K95" s="42" t="str">
        <f t="shared" si="10"/>
        <v/>
      </c>
      <c r="L95" s="219"/>
      <c r="M95" s="43" t="str">
        <f t="shared" si="11"/>
        <v/>
      </c>
      <c r="N95" s="44" t="str">
        <f t="shared" si="3"/>
        <v/>
      </c>
      <c r="O95" s="45" t="str">
        <f t="shared" si="4"/>
        <v/>
      </c>
      <c r="P95" s="46" t="str">
        <f t="shared" si="12"/>
        <v/>
      </c>
      <c r="Q95" s="47" t="str">
        <f t="shared" si="5"/>
        <v/>
      </c>
      <c r="R95" s="34"/>
      <c r="S95" s="34"/>
      <c r="T95" s="57"/>
    </row>
    <row r="96" spans="1:20" x14ac:dyDescent="0.4">
      <c r="A96" s="17">
        <f t="shared" si="21"/>
        <v>77</v>
      </c>
      <c r="B96" s="206"/>
      <c r="C96" s="207"/>
      <c r="D96" s="208" t="str">
        <f t="shared" si="22"/>
        <v/>
      </c>
      <c r="E96" s="209"/>
      <c r="F96" s="210"/>
      <c r="G96" s="211"/>
      <c r="H96" s="39" t="str">
        <f t="shared" si="20"/>
        <v/>
      </c>
      <c r="I96" s="40" t="str">
        <f t="shared" si="2"/>
        <v/>
      </c>
      <c r="J96" s="41"/>
      <c r="K96" s="42" t="str">
        <f t="shared" si="10"/>
        <v/>
      </c>
      <c r="L96" s="219"/>
      <c r="M96" s="43" t="str">
        <f t="shared" si="11"/>
        <v/>
      </c>
      <c r="N96" s="44" t="str">
        <f t="shared" si="3"/>
        <v/>
      </c>
      <c r="O96" s="45" t="str">
        <f t="shared" si="4"/>
        <v/>
      </c>
      <c r="P96" s="46" t="str">
        <f t="shared" si="12"/>
        <v/>
      </c>
      <c r="Q96" s="47" t="str">
        <f t="shared" si="5"/>
        <v/>
      </c>
      <c r="R96" s="34"/>
      <c r="S96" s="34"/>
      <c r="T96" s="57"/>
    </row>
    <row r="97" spans="1:20" x14ac:dyDescent="0.4">
      <c r="A97" s="17">
        <f t="shared" si="21"/>
        <v>78</v>
      </c>
      <c r="B97" s="206"/>
      <c r="C97" s="207"/>
      <c r="D97" s="208" t="str">
        <f t="shared" si="22"/>
        <v/>
      </c>
      <c r="E97" s="209"/>
      <c r="F97" s="210"/>
      <c r="G97" s="211"/>
      <c r="H97" s="39" t="str">
        <f t="shared" si="20"/>
        <v/>
      </c>
      <c r="I97" s="40" t="str">
        <f t="shared" si="2"/>
        <v/>
      </c>
      <c r="J97" s="41"/>
      <c r="K97" s="42" t="str">
        <f t="shared" si="10"/>
        <v/>
      </c>
      <c r="L97" s="219"/>
      <c r="M97" s="43" t="str">
        <f t="shared" si="11"/>
        <v/>
      </c>
      <c r="N97" s="44" t="str">
        <f t="shared" si="3"/>
        <v/>
      </c>
      <c r="O97" s="45" t="str">
        <f t="shared" si="4"/>
        <v/>
      </c>
      <c r="P97" s="46" t="str">
        <f t="shared" si="12"/>
        <v/>
      </c>
      <c r="Q97" s="47" t="str">
        <f t="shared" si="5"/>
        <v/>
      </c>
      <c r="R97" s="34"/>
      <c r="S97" s="34"/>
      <c r="T97" s="57"/>
    </row>
    <row r="98" spans="1:20" x14ac:dyDescent="0.4">
      <c r="A98" s="17">
        <f t="shared" si="21"/>
        <v>79</v>
      </c>
      <c r="B98" s="206"/>
      <c r="C98" s="207"/>
      <c r="D98" s="208" t="str">
        <f t="shared" si="22"/>
        <v/>
      </c>
      <c r="E98" s="209"/>
      <c r="F98" s="210"/>
      <c r="G98" s="211"/>
      <c r="H98" s="39" t="str">
        <f t="shared" si="20"/>
        <v/>
      </c>
      <c r="I98" s="40" t="str">
        <f t="shared" si="2"/>
        <v/>
      </c>
      <c r="J98" s="41"/>
      <c r="K98" s="42" t="str">
        <f t="shared" si="10"/>
        <v/>
      </c>
      <c r="L98" s="219"/>
      <c r="M98" s="43" t="str">
        <f t="shared" si="11"/>
        <v/>
      </c>
      <c r="N98" s="44" t="str">
        <f t="shared" si="3"/>
        <v/>
      </c>
      <c r="O98" s="45" t="str">
        <f t="shared" si="4"/>
        <v/>
      </c>
      <c r="P98" s="46" t="str">
        <f t="shared" si="12"/>
        <v/>
      </c>
      <c r="Q98" s="47" t="str">
        <f t="shared" si="5"/>
        <v/>
      </c>
      <c r="R98" s="34"/>
      <c r="S98" s="34"/>
      <c r="T98" s="57"/>
    </row>
    <row r="99" spans="1:20" x14ac:dyDescent="0.4">
      <c r="A99" s="17">
        <f t="shared" si="21"/>
        <v>80</v>
      </c>
      <c r="B99" s="206"/>
      <c r="C99" s="207"/>
      <c r="D99" s="208" t="str">
        <f t="shared" si="22"/>
        <v/>
      </c>
      <c r="E99" s="209"/>
      <c r="F99" s="210"/>
      <c r="G99" s="211"/>
      <c r="H99" s="39" t="str">
        <f t="shared" si="20"/>
        <v/>
      </c>
      <c r="I99" s="40" t="str">
        <f t="shared" si="2"/>
        <v/>
      </c>
      <c r="J99" s="41"/>
      <c r="K99" s="42" t="str">
        <f t="shared" si="10"/>
        <v/>
      </c>
      <c r="L99" s="219"/>
      <c r="M99" s="43" t="str">
        <f t="shared" si="11"/>
        <v/>
      </c>
      <c r="N99" s="44" t="str">
        <f t="shared" si="3"/>
        <v/>
      </c>
      <c r="O99" s="45" t="str">
        <f t="shared" si="4"/>
        <v/>
      </c>
      <c r="P99" s="46" t="str">
        <f t="shared" si="12"/>
        <v/>
      </c>
      <c r="Q99" s="47" t="str">
        <f t="shared" si="5"/>
        <v/>
      </c>
      <c r="R99" s="34"/>
      <c r="S99" s="34"/>
      <c r="T99" s="57"/>
    </row>
    <row r="100" spans="1:20" x14ac:dyDescent="0.4">
      <c r="A100" s="17">
        <f t="shared" si="21"/>
        <v>81</v>
      </c>
      <c r="B100" s="206"/>
      <c r="C100" s="207"/>
      <c r="D100" s="208" t="str">
        <f t="shared" si="22"/>
        <v/>
      </c>
      <c r="E100" s="209"/>
      <c r="F100" s="210"/>
      <c r="G100" s="211"/>
      <c r="H100" s="39" t="str">
        <f t="shared" si="20"/>
        <v/>
      </c>
      <c r="I100" s="40" t="str">
        <f t="shared" si="2"/>
        <v/>
      </c>
      <c r="J100" s="41"/>
      <c r="K100" s="42" t="str">
        <f t="shared" si="10"/>
        <v/>
      </c>
      <c r="L100" s="219"/>
      <c r="M100" s="43" t="str">
        <f t="shared" si="11"/>
        <v/>
      </c>
      <c r="N100" s="44" t="str">
        <f t="shared" si="3"/>
        <v/>
      </c>
      <c r="O100" s="45" t="str">
        <f t="shared" si="4"/>
        <v/>
      </c>
      <c r="P100" s="46" t="str">
        <f t="shared" si="12"/>
        <v/>
      </c>
      <c r="Q100" s="47" t="str">
        <f t="shared" si="5"/>
        <v/>
      </c>
      <c r="R100" s="34"/>
      <c r="S100" s="34"/>
      <c r="T100" s="57"/>
    </row>
    <row r="101" spans="1:20" x14ac:dyDescent="0.4">
      <c r="A101" s="17">
        <f t="shared" si="21"/>
        <v>82</v>
      </c>
      <c r="B101" s="206"/>
      <c r="C101" s="207"/>
      <c r="D101" s="208" t="str">
        <f t="shared" si="22"/>
        <v/>
      </c>
      <c r="E101" s="209"/>
      <c r="F101" s="210"/>
      <c r="G101" s="211"/>
      <c r="H101" s="39" t="str">
        <f t="shared" si="20"/>
        <v/>
      </c>
      <c r="I101" s="40" t="str">
        <f t="shared" si="2"/>
        <v/>
      </c>
      <c r="J101" s="41"/>
      <c r="K101" s="42" t="str">
        <f t="shared" si="10"/>
        <v/>
      </c>
      <c r="L101" s="219"/>
      <c r="M101" s="43" t="str">
        <f t="shared" si="11"/>
        <v/>
      </c>
      <c r="N101" s="44" t="str">
        <f t="shared" si="3"/>
        <v/>
      </c>
      <c r="O101" s="45" t="str">
        <f t="shared" si="4"/>
        <v/>
      </c>
      <c r="P101" s="46" t="str">
        <f t="shared" si="12"/>
        <v/>
      </c>
      <c r="Q101" s="47" t="str">
        <f t="shared" si="5"/>
        <v/>
      </c>
      <c r="R101" s="34"/>
      <c r="S101" s="34"/>
      <c r="T101" s="57"/>
    </row>
    <row r="102" spans="1:20" x14ac:dyDescent="0.4">
      <c r="A102" s="17">
        <f t="shared" si="21"/>
        <v>83</v>
      </c>
      <c r="B102" s="206"/>
      <c r="C102" s="207"/>
      <c r="D102" s="208" t="str">
        <f t="shared" si="22"/>
        <v/>
      </c>
      <c r="E102" s="209"/>
      <c r="F102" s="210"/>
      <c r="G102" s="211"/>
      <c r="H102" s="39" t="str">
        <f t="shared" si="20"/>
        <v/>
      </c>
      <c r="I102" s="40" t="str">
        <f t="shared" si="2"/>
        <v/>
      </c>
      <c r="J102" s="41"/>
      <c r="K102" s="42" t="str">
        <f t="shared" si="10"/>
        <v/>
      </c>
      <c r="L102" s="219"/>
      <c r="M102" s="43" t="str">
        <f t="shared" si="11"/>
        <v/>
      </c>
      <c r="N102" s="44" t="str">
        <f t="shared" si="3"/>
        <v/>
      </c>
      <c r="O102" s="45" t="str">
        <f t="shared" si="4"/>
        <v/>
      </c>
      <c r="P102" s="46" t="str">
        <f t="shared" si="12"/>
        <v/>
      </c>
      <c r="Q102" s="47" t="str">
        <f t="shared" si="5"/>
        <v/>
      </c>
      <c r="R102" s="34"/>
      <c r="S102" s="34"/>
      <c r="T102" s="57"/>
    </row>
    <row r="103" spans="1:20" x14ac:dyDescent="0.4">
      <c r="A103" s="17">
        <f t="shared" si="21"/>
        <v>84</v>
      </c>
      <c r="B103" s="206"/>
      <c r="C103" s="207"/>
      <c r="D103" s="208" t="str">
        <f t="shared" si="22"/>
        <v/>
      </c>
      <c r="E103" s="209"/>
      <c r="F103" s="210"/>
      <c r="G103" s="211"/>
      <c r="H103" s="39" t="str">
        <f t="shared" si="20"/>
        <v/>
      </c>
      <c r="I103" s="40" t="str">
        <f t="shared" si="2"/>
        <v/>
      </c>
      <c r="J103" s="41"/>
      <c r="K103" s="42" t="str">
        <f t="shared" si="10"/>
        <v/>
      </c>
      <c r="L103" s="219"/>
      <c r="M103" s="43" t="str">
        <f t="shared" si="11"/>
        <v/>
      </c>
      <c r="N103" s="44" t="str">
        <f t="shared" si="3"/>
        <v/>
      </c>
      <c r="O103" s="45" t="str">
        <f t="shared" si="4"/>
        <v/>
      </c>
      <c r="P103" s="46" t="str">
        <f t="shared" si="12"/>
        <v/>
      </c>
      <c r="Q103" s="47" t="str">
        <f t="shared" si="5"/>
        <v/>
      </c>
      <c r="R103" s="34"/>
      <c r="S103" s="34"/>
      <c r="T103" s="57"/>
    </row>
    <row r="104" spans="1:20" x14ac:dyDescent="0.4">
      <c r="A104" s="17">
        <f t="shared" si="21"/>
        <v>85</v>
      </c>
      <c r="B104" s="206"/>
      <c r="C104" s="207"/>
      <c r="D104" s="208" t="str">
        <f t="shared" si="22"/>
        <v/>
      </c>
      <c r="E104" s="209"/>
      <c r="F104" s="210"/>
      <c r="G104" s="211"/>
      <c r="H104" s="39" t="str">
        <f t="shared" si="20"/>
        <v/>
      </c>
      <c r="I104" s="40" t="str">
        <f t="shared" si="2"/>
        <v/>
      </c>
      <c r="J104" s="41"/>
      <c r="K104" s="42" t="str">
        <f t="shared" si="10"/>
        <v/>
      </c>
      <c r="L104" s="219"/>
      <c r="M104" s="43" t="str">
        <f t="shared" si="11"/>
        <v/>
      </c>
      <c r="N104" s="44" t="str">
        <f t="shared" si="3"/>
        <v/>
      </c>
      <c r="O104" s="45" t="str">
        <f t="shared" si="4"/>
        <v/>
      </c>
      <c r="P104" s="46" t="str">
        <f t="shared" si="12"/>
        <v/>
      </c>
      <c r="Q104" s="47" t="str">
        <f t="shared" si="5"/>
        <v/>
      </c>
      <c r="R104" s="34"/>
      <c r="S104" s="34"/>
      <c r="T104" s="57"/>
    </row>
    <row r="105" spans="1:20" x14ac:dyDescent="0.4">
      <c r="A105" s="17">
        <f t="shared" si="21"/>
        <v>86</v>
      </c>
      <c r="B105" s="206"/>
      <c r="C105" s="207"/>
      <c r="D105" s="208" t="str">
        <f t="shared" si="22"/>
        <v/>
      </c>
      <c r="E105" s="209"/>
      <c r="F105" s="210"/>
      <c r="G105" s="211"/>
      <c r="H105" s="39" t="str">
        <f t="shared" si="20"/>
        <v/>
      </c>
      <c r="I105" s="40" t="str">
        <f t="shared" si="2"/>
        <v/>
      </c>
      <c r="J105" s="41"/>
      <c r="K105" s="42" t="str">
        <f t="shared" si="10"/>
        <v/>
      </c>
      <c r="L105" s="219"/>
      <c r="M105" s="43" t="str">
        <f t="shared" si="11"/>
        <v/>
      </c>
      <c r="N105" s="44" t="str">
        <f t="shared" si="3"/>
        <v/>
      </c>
      <c r="O105" s="45" t="str">
        <f t="shared" si="4"/>
        <v/>
      </c>
      <c r="P105" s="46" t="str">
        <f t="shared" si="12"/>
        <v/>
      </c>
      <c r="Q105" s="47" t="str">
        <f t="shared" si="5"/>
        <v/>
      </c>
      <c r="R105" s="34"/>
      <c r="S105" s="34"/>
      <c r="T105" s="57"/>
    </row>
    <row r="106" spans="1:20" x14ac:dyDescent="0.4">
      <c r="A106" s="17">
        <f t="shared" si="21"/>
        <v>87</v>
      </c>
      <c r="B106" s="206"/>
      <c r="C106" s="207"/>
      <c r="D106" s="208" t="str">
        <f t="shared" si="22"/>
        <v/>
      </c>
      <c r="E106" s="209"/>
      <c r="F106" s="210"/>
      <c r="G106" s="211"/>
      <c r="H106" s="39" t="str">
        <f t="shared" si="20"/>
        <v/>
      </c>
      <c r="I106" s="40" t="str">
        <f t="shared" si="2"/>
        <v/>
      </c>
      <c r="J106" s="41"/>
      <c r="K106" s="42" t="str">
        <f t="shared" si="10"/>
        <v/>
      </c>
      <c r="L106" s="219"/>
      <c r="M106" s="43" t="str">
        <f t="shared" si="11"/>
        <v/>
      </c>
      <c r="N106" s="44" t="str">
        <f t="shared" si="3"/>
        <v/>
      </c>
      <c r="O106" s="45" t="str">
        <f t="shared" si="4"/>
        <v/>
      </c>
      <c r="P106" s="46" t="str">
        <f t="shared" si="12"/>
        <v/>
      </c>
      <c r="Q106" s="47" t="str">
        <f t="shared" si="5"/>
        <v/>
      </c>
      <c r="R106" s="34"/>
      <c r="S106" s="34"/>
      <c r="T106" s="57"/>
    </row>
    <row r="107" spans="1:20" x14ac:dyDescent="0.4">
      <c r="A107" s="17">
        <f t="shared" si="21"/>
        <v>88</v>
      </c>
      <c r="B107" s="206"/>
      <c r="C107" s="207"/>
      <c r="D107" s="208" t="str">
        <f t="shared" si="22"/>
        <v/>
      </c>
      <c r="E107" s="209"/>
      <c r="F107" s="210"/>
      <c r="G107" s="211"/>
      <c r="H107" s="39" t="str">
        <f t="shared" si="20"/>
        <v/>
      </c>
      <c r="I107" s="40" t="str">
        <f t="shared" si="2"/>
        <v/>
      </c>
      <c r="J107" s="41"/>
      <c r="K107" s="42" t="str">
        <f t="shared" si="10"/>
        <v/>
      </c>
      <c r="L107" s="219"/>
      <c r="M107" s="43" t="str">
        <f t="shared" si="11"/>
        <v/>
      </c>
      <c r="N107" s="44" t="str">
        <f t="shared" si="3"/>
        <v/>
      </c>
      <c r="O107" s="45" t="str">
        <f t="shared" si="4"/>
        <v/>
      </c>
      <c r="P107" s="46" t="str">
        <f t="shared" si="12"/>
        <v/>
      </c>
      <c r="Q107" s="47" t="str">
        <f t="shared" si="5"/>
        <v/>
      </c>
      <c r="R107" s="34"/>
      <c r="S107" s="34"/>
      <c r="T107" s="57"/>
    </row>
    <row r="108" spans="1:20" x14ac:dyDescent="0.4">
      <c r="A108" s="17">
        <f t="shared" si="21"/>
        <v>89</v>
      </c>
      <c r="B108" s="206"/>
      <c r="C108" s="207"/>
      <c r="D108" s="208" t="str">
        <f t="shared" si="22"/>
        <v/>
      </c>
      <c r="E108" s="209"/>
      <c r="F108" s="210"/>
      <c r="G108" s="211"/>
      <c r="H108" s="39" t="str">
        <f t="shared" si="20"/>
        <v/>
      </c>
      <c r="I108" s="40" t="str">
        <f t="shared" si="2"/>
        <v/>
      </c>
      <c r="J108" s="41"/>
      <c r="K108" s="42" t="str">
        <f t="shared" si="10"/>
        <v/>
      </c>
      <c r="L108" s="219"/>
      <c r="M108" s="43" t="str">
        <f t="shared" si="11"/>
        <v/>
      </c>
      <c r="N108" s="44" t="str">
        <f t="shared" si="3"/>
        <v/>
      </c>
      <c r="O108" s="45" t="str">
        <f t="shared" si="4"/>
        <v/>
      </c>
      <c r="P108" s="46" t="str">
        <f t="shared" si="12"/>
        <v/>
      </c>
      <c r="Q108" s="47" t="str">
        <f t="shared" si="5"/>
        <v/>
      </c>
      <c r="R108" s="34"/>
      <c r="S108" s="34"/>
      <c r="T108" s="57"/>
    </row>
    <row r="109" spans="1:20" x14ac:dyDescent="0.4">
      <c r="A109" s="17">
        <f t="shared" si="21"/>
        <v>90</v>
      </c>
      <c r="B109" s="206"/>
      <c r="C109" s="207"/>
      <c r="D109" s="208" t="str">
        <f t="shared" si="22"/>
        <v/>
      </c>
      <c r="E109" s="209"/>
      <c r="F109" s="210"/>
      <c r="G109" s="211"/>
      <c r="H109" s="39" t="str">
        <f t="shared" si="20"/>
        <v/>
      </c>
      <c r="I109" s="40" t="str">
        <f t="shared" si="2"/>
        <v/>
      </c>
      <c r="J109" s="41"/>
      <c r="K109" s="42" t="str">
        <f t="shared" si="10"/>
        <v/>
      </c>
      <c r="L109" s="219"/>
      <c r="M109" s="43" t="str">
        <f t="shared" si="11"/>
        <v/>
      </c>
      <c r="N109" s="44" t="str">
        <f t="shared" si="3"/>
        <v/>
      </c>
      <c r="O109" s="45" t="str">
        <f t="shared" si="4"/>
        <v/>
      </c>
      <c r="P109" s="46" t="str">
        <f t="shared" si="12"/>
        <v/>
      </c>
      <c r="Q109" s="47" t="str">
        <f t="shared" si="5"/>
        <v/>
      </c>
      <c r="R109" s="34"/>
      <c r="S109" s="34"/>
      <c r="T109" s="57"/>
    </row>
    <row r="110" spans="1:20" x14ac:dyDescent="0.4">
      <c r="A110" s="17">
        <f t="shared" si="21"/>
        <v>91</v>
      </c>
      <c r="B110" s="206"/>
      <c r="C110" s="207"/>
      <c r="D110" s="208" t="str">
        <f t="shared" si="22"/>
        <v/>
      </c>
      <c r="E110" s="209"/>
      <c r="F110" s="210"/>
      <c r="G110" s="211"/>
      <c r="H110" s="39" t="str">
        <f t="shared" si="20"/>
        <v/>
      </c>
      <c r="I110" s="40" t="str">
        <f t="shared" si="2"/>
        <v/>
      </c>
      <c r="J110" s="41"/>
      <c r="K110" s="42" t="str">
        <f t="shared" si="10"/>
        <v/>
      </c>
      <c r="L110" s="219"/>
      <c r="M110" s="43" t="str">
        <f t="shared" si="11"/>
        <v/>
      </c>
      <c r="N110" s="44" t="str">
        <f t="shared" si="3"/>
        <v/>
      </c>
      <c r="O110" s="45" t="str">
        <f t="shared" si="4"/>
        <v/>
      </c>
      <c r="P110" s="46" t="str">
        <f t="shared" si="12"/>
        <v/>
      </c>
      <c r="Q110" s="47" t="str">
        <f t="shared" si="5"/>
        <v/>
      </c>
      <c r="R110" s="34"/>
      <c r="S110" s="34"/>
      <c r="T110" s="57"/>
    </row>
    <row r="111" spans="1:20" x14ac:dyDescent="0.4">
      <c r="A111" s="17">
        <f t="shared" si="21"/>
        <v>92</v>
      </c>
      <c r="B111" s="206"/>
      <c r="C111" s="207"/>
      <c r="D111" s="208" t="str">
        <f t="shared" si="22"/>
        <v/>
      </c>
      <c r="E111" s="209"/>
      <c r="F111" s="210"/>
      <c r="G111" s="211"/>
      <c r="H111" s="39" t="str">
        <f t="shared" si="20"/>
        <v/>
      </c>
      <c r="I111" s="40" t="str">
        <f t="shared" si="2"/>
        <v/>
      </c>
      <c r="J111" s="41"/>
      <c r="K111" s="42" t="str">
        <f t="shared" si="10"/>
        <v/>
      </c>
      <c r="L111" s="219"/>
      <c r="M111" s="43" t="str">
        <f t="shared" si="11"/>
        <v/>
      </c>
      <c r="N111" s="44" t="str">
        <f t="shared" si="3"/>
        <v/>
      </c>
      <c r="O111" s="45" t="str">
        <f t="shared" si="4"/>
        <v/>
      </c>
      <c r="P111" s="46" t="str">
        <f t="shared" si="12"/>
        <v/>
      </c>
      <c r="Q111" s="47" t="str">
        <f t="shared" si="5"/>
        <v/>
      </c>
      <c r="R111" s="34"/>
      <c r="S111" s="34"/>
      <c r="T111" s="57"/>
    </row>
    <row r="112" spans="1:20" x14ac:dyDescent="0.4">
      <c r="A112" s="17">
        <f t="shared" si="21"/>
        <v>93</v>
      </c>
      <c r="B112" s="206"/>
      <c r="C112" s="207"/>
      <c r="D112" s="208" t="str">
        <f t="shared" si="22"/>
        <v/>
      </c>
      <c r="E112" s="209"/>
      <c r="F112" s="210"/>
      <c r="G112" s="211"/>
      <c r="H112" s="39" t="str">
        <f t="shared" si="20"/>
        <v/>
      </c>
      <c r="I112" s="40" t="str">
        <f t="shared" si="2"/>
        <v/>
      </c>
      <c r="J112" s="41"/>
      <c r="K112" s="42" t="str">
        <f t="shared" si="10"/>
        <v/>
      </c>
      <c r="L112" s="219"/>
      <c r="M112" s="43" t="str">
        <f t="shared" si="11"/>
        <v/>
      </c>
      <c r="N112" s="44" t="str">
        <f t="shared" si="3"/>
        <v/>
      </c>
      <c r="O112" s="45" t="str">
        <f t="shared" si="4"/>
        <v/>
      </c>
      <c r="P112" s="46" t="str">
        <f t="shared" si="12"/>
        <v/>
      </c>
      <c r="Q112" s="47" t="str">
        <f t="shared" si="5"/>
        <v/>
      </c>
      <c r="R112" s="34"/>
      <c r="S112" s="34"/>
      <c r="T112" s="57"/>
    </row>
    <row r="113" spans="1:20" x14ac:dyDescent="0.4">
      <c r="A113" s="17">
        <f t="shared" si="21"/>
        <v>94</v>
      </c>
      <c r="B113" s="206"/>
      <c r="C113" s="207"/>
      <c r="D113" s="208" t="str">
        <f t="shared" si="22"/>
        <v/>
      </c>
      <c r="E113" s="209"/>
      <c r="F113" s="210"/>
      <c r="G113" s="211"/>
      <c r="H113" s="39" t="str">
        <f t="shared" si="20"/>
        <v/>
      </c>
      <c r="I113" s="40" t="str">
        <f t="shared" si="2"/>
        <v/>
      </c>
      <c r="J113" s="41"/>
      <c r="K113" s="42" t="str">
        <f t="shared" si="10"/>
        <v/>
      </c>
      <c r="L113" s="219"/>
      <c r="M113" s="43" t="str">
        <f t="shared" si="11"/>
        <v/>
      </c>
      <c r="N113" s="44" t="str">
        <f t="shared" si="3"/>
        <v/>
      </c>
      <c r="O113" s="45" t="str">
        <f t="shared" si="4"/>
        <v/>
      </c>
      <c r="P113" s="46" t="str">
        <f t="shared" si="12"/>
        <v/>
      </c>
      <c r="Q113" s="47" t="str">
        <f t="shared" si="5"/>
        <v/>
      </c>
      <c r="R113" s="34"/>
      <c r="S113" s="34"/>
      <c r="T113" s="57"/>
    </row>
    <row r="114" spans="1:20" x14ac:dyDescent="0.4">
      <c r="A114" s="17">
        <f t="shared" si="21"/>
        <v>95</v>
      </c>
      <c r="B114" s="206"/>
      <c r="C114" s="207"/>
      <c r="D114" s="208" t="str">
        <f t="shared" si="22"/>
        <v/>
      </c>
      <c r="E114" s="209"/>
      <c r="F114" s="210"/>
      <c r="G114" s="211"/>
      <c r="H114" s="39" t="str">
        <f t="shared" si="20"/>
        <v/>
      </c>
      <c r="I114" s="40" t="str">
        <f t="shared" si="2"/>
        <v/>
      </c>
      <c r="J114" s="41"/>
      <c r="K114" s="42" t="str">
        <f t="shared" si="10"/>
        <v/>
      </c>
      <c r="L114" s="219"/>
      <c r="M114" s="43" t="str">
        <f t="shared" si="11"/>
        <v/>
      </c>
      <c r="N114" s="44" t="str">
        <f t="shared" si="3"/>
        <v/>
      </c>
      <c r="O114" s="45" t="str">
        <f t="shared" si="4"/>
        <v/>
      </c>
      <c r="P114" s="46" t="str">
        <f t="shared" si="12"/>
        <v/>
      </c>
      <c r="Q114" s="47" t="str">
        <f t="shared" si="5"/>
        <v/>
      </c>
      <c r="R114" s="34"/>
      <c r="S114" s="34"/>
      <c r="T114" s="57"/>
    </row>
    <row r="115" spans="1:20" x14ac:dyDescent="0.4">
      <c r="A115" s="17">
        <f t="shared" si="21"/>
        <v>96</v>
      </c>
      <c r="B115" s="206"/>
      <c r="C115" s="207"/>
      <c r="D115" s="208" t="str">
        <f t="shared" si="22"/>
        <v/>
      </c>
      <c r="E115" s="209"/>
      <c r="F115" s="210"/>
      <c r="G115" s="211"/>
      <c r="H115" s="39" t="str">
        <f t="shared" si="20"/>
        <v/>
      </c>
      <c r="I115" s="40" t="str">
        <f t="shared" si="2"/>
        <v/>
      </c>
      <c r="J115" s="41"/>
      <c r="K115" s="42" t="str">
        <f t="shared" si="10"/>
        <v/>
      </c>
      <c r="L115" s="219"/>
      <c r="M115" s="43" t="str">
        <f t="shared" si="11"/>
        <v/>
      </c>
      <c r="N115" s="44" t="str">
        <f t="shared" si="3"/>
        <v/>
      </c>
      <c r="O115" s="45" t="str">
        <f t="shared" si="4"/>
        <v/>
      </c>
      <c r="P115" s="46" t="str">
        <f t="shared" si="12"/>
        <v/>
      </c>
      <c r="Q115" s="47" t="str">
        <f t="shared" si="5"/>
        <v/>
      </c>
      <c r="R115" s="34"/>
      <c r="S115" s="34"/>
      <c r="T115" s="57"/>
    </row>
    <row r="116" spans="1:20" x14ac:dyDescent="0.4">
      <c r="A116" s="17">
        <f t="shared" si="21"/>
        <v>97</v>
      </c>
      <c r="B116" s="206"/>
      <c r="C116" s="207"/>
      <c r="D116" s="208" t="str">
        <f t="shared" si="22"/>
        <v/>
      </c>
      <c r="E116" s="209"/>
      <c r="F116" s="210"/>
      <c r="G116" s="211"/>
      <c r="H116" s="39" t="str">
        <f t="shared" si="20"/>
        <v/>
      </c>
      <c r="I116" s="40" t="str">
        <f t="shared" si="2"/>
        <v/>
      </c>
      <c r="J116" s="41"/>
      <c r="K116" s="42" t="str">
        <f t="shared" si="10"/>
        <v/>
      </c>
      <c r="L116" s="219"/>
      <c r="M116" s="43" t="str">
        <f t="shared" si="11"/>
        <v/>
      </c>
      <c r="N116" s="44" t="str">
        <f t="shared" si="3"/>
        <v/>
      </c>
      <c r="O116" s="45" t="str">
        <f t="shared" si="4"/>
        <v/>
      </c>
      <c r="P116" s="46" t="str">
        <f t="shared" si="12"/>
        <v/>
      </c>
      <c r="Q116" s="47" t="str">
        <f t="shared" si="5"/>
        <v/>
      </c>
      <c r="R116" s="34"/>
      <c r="S116" s="34"/>
      <c r="T116" s="57"/>
    </row>
    <row r="117" spans="1:20" x14ac:dyDescent="0.4">
      <c r="A117" s="17">
        <f t="shared" si="21"/>
        <v>98</v>
      </c>
      <c r="B117" s="206"/>
      <c r="C117" s="207"/>
      <c r="D117" s="208" t="str">
        <f t="shared" si="22"/>
        <v/>
      </c>
      <c r="E117" s="209"/>
      <c r="F117" s="210"/>
      <c r="G117" s="211"/>
      <c r="H117" s="39" t="str">
        <f t="shared" si="20"/>
        <v/>
      </c>
      <c r="I117" s="40" t="str">
        <f t="shared" si="2"/>
        <v/>
      </c>
      <c r="J117" s="41"/>
      <c r="K117" s="42" t="str">
        <f t="shared" si="10"/>
        <v/>
      </c>
      <c r="L117" s="219"/>
      <c r="M117" s="43" t="str">
        <f t="shared" si="11"/>
        <v/>
      </c>
      <c r="N117" s="44" t="str">
        <f t="shared" si="3"/>
        <v/>
      </c>
      <c r="O117" s="45" t="str">
        <f t="shared" si="4"/>
        <v/>
      </c>
      <c r="P117" s="46" t="str">
        <f t="shared" si="12"/>
        <v/>
      </c>
      <c r="Q117" s="47" t="str">
        <f t="shared" si="5"/>
        <v/>
      </c>
      <c r="R117" s="34"/>
      <c r="S117" s="34"/>
      <c r="T117" s="57"/>
    </row>
    <row r="118" spans="1:20" x14ac:dyDescent="0.4">
      <c r="A118" s="17">
        <f t="shared" si="21"/>
        <v>99</v>
      </c>
      <c r="B118" s="206"/>
      <c r="C118" s="207"/>
      <c r="D118" s="208" t="str">
        <f t="shared" si="22"/>
        <v/>
      </c>
      <c r="E118" s="209"/>
      <c r="F118" s="210"/>
      <c r="G118" s="211"/>
      <c r="H118" s="39" t="str">
        <f t="shared" si="20"/>
        <v/>
      </c>
      <c r="I118" s="40" t="str">
        <f t="shared" si="2"/>
        <v/>
      </c>
      <c r="J118" s="41"/>
      <c r="K118" s="42" t="str">
        <f t="shared" si="10"/>
        <v/>
      </c>
      <c r="L118" s="219"/>
      <c r="M118" s="43" t="str">
        <f t="shared" si="11"/>
        <v/>
      </c>
      <c r="N118" s="44" t="str">
        <f t="shared" si="3"/>
        <v/>
      </c>
      <c r="O118" s="45" t="str">
        <f t="shared" si="4"/>
        <v/>
      </c>
      <c r="P118" s="46" t="str">
        <f t="shared" si="12"/>
        <v/>
      </c>
      <c r="Q118" s="47" t="str">
        <f t="shared" si="5"/>
        <v/>
      </c>
      <c r="R118" s="34"/>
      <c r="S118" s="34"/>
      <c r="T118" s="57"/>
    </row>
    <row r="119" spans="1:20" x14ac:dyDescent="0.4">
      <c r="A119" s="17">
        <f t="shared" si="21"/>
        <v>100</v>
      </c>
      <c r="B119" s="206"/>
      <c r="C119" s="207"/>
      <c r="D119" s="208" t="str">
        <f t="shared" si="22"/>
        <v/>
      </c>
      <c r="E119" s="209"/>
      <c r="F119" s="210"/>
      <c r="G119" s="211"/>
      <c r="H119" s="39" t="str">
        <f t="shared" si="20"/>
        <v/>
      </c>
      <c r="I119" s="40" t="str">
        <f t="shared" si="2"/>
        <v/>
      </c>
      <c r="J119" s="41"/>
      <c r="K119" s="42" t="str">
        <f t="shared" si="10"/>
        <v/>
      </c>
      <c r="L119" s="219"/>
      <c r="M119" s="43" t="str">
        <f t="shared" si="11"/>
        <v/>
      </c>
      <c r="N119" s="44" t="str">
        <f t="shared" si="3"/>
        <v/>
      </c>
      <c r="O119" s="45" t="str">
        <f t="shared" si="4"/>
        <v/>
      </c>
      <c r="P119" s="46" t="str">
        <f t="shared" si="12"/>
        <v/>
      </c>
      <c r="Q119" s="47" t="str">
        <f t="shared" si="5"/>
        <v/>
      </c>
      <c r="R119" s="34"/>
      <c r="S119" s="34"/>
      <c r="T119" s="57"/>
    </row>
    <row r="120" spans="1:20" x14ac:dyDescent="0.4">
      <c r="A120" s="17">
        <f t="shared" si="21"/>
        <v>101</v>
      </c>
      <c r="B120" s="206"/>
      <c r="C120" s="207"/>
      <c r="D120" s="208" t="str">
        <f t="shared" si="22"/>
        <v/>
      </c>
      <c r="E120" s="209"/>
      <c r="F120" s="210"/>
      <c r="G120" s="211"/>
      <c r="H120" s="39" t="str">
        <f t="shared" si="20"/>
        <v/>
      </c>
      <c r="I120" s="40" t="str">
        <f t="shared" si="2"/>
        <v/>
      </c>
      <c r="J120" s="41"/>
      <c r="K120" s="42" t="str">
        <f t="shared" si="10"/>
        <v/>
      </c>
      <c r="L120" s="219"/>
      <c r="M120" s="43" t="str">
        <f t="shared" si="11"/>
        <v/>
      </c>
      <c r="N120" s="44" t="str">
        <f t="shared" si="3"/>
        <v/>
      </c>
      <c r="O120" s="45" t="str">
        <f t="shared" si="4"/>
        <v/>
      </c>
      <c r="P120" s="46" t="str">
        <f t="shared" si="12"/>
        <v/>
      </c>
      <c r="Q120" s="47" t="str">
        <f t="shared" si="5"/>
        <v/>
      </c>
      <c r="R120" s="34"/>
      <c r="S120" s="34"/>
      <c r="T120" s="57"/>
    </row>
    <row r="121" spans="1:20" x14ac:dyDescent="0.4">
      <c r="A121" s="17">
        <f t="shared" si="21"/>
        <v>102</v>
      </c>
      <c r="B121" s="206"/>
      <c r="C121" s="207"/>
      <c r="D121" s="208" t="str">
        <f t="shared" si="22"/>
        <v/>
      </c>
      <c r="E121" s="209"/>
      <c r="F121" s="210"/>
      <c r="G121" s="211"/>
      <c r="H121" s="39" t="str">
        <f t="shared" si="20"/>
        <v/>
      </c>
      <c r="I121" s="40" t="str">
        <f t="shared" si="2"/>
        <v/>
      </c>
      <c r="J121" s="41"/>
      <c r="K121" s="42" t="str">
        <f t="shared" si="10"/>
        <v/>
      </c>
      <c r="L121" s="219"/>
      <c r="M121" s="43" t="str">
        <f t="shared" si="11"/>
        <v/>
      </c>
      <c r="N121" s="44" t="str">
        <f t="shared" si="3"/>
        <v/>
      </c>
      <c r="O121" s="45" t="str">
        <f t="shared" si="4"/>
        <v/>
      </c>
      <c r="P121" s="46" t="str">
        <f t="shared" si="12"/>
        <v/>
      </c>
      <c r="Q121" s="47" t="str">
        <f t="shared" si="5"/>
        <v/>
      </c>
      <c r="R121" s="34"/>
      <c r="S121" s="34"/>
      <c r="T121" s="57"/>
    </row>
    <row r="122" spans="1:20" x14ac:dyDescent="0.4">
      <c r="A122" s="17">
        <f t="shared" si="21"/>
        <v>103</v>
      </c>
      <c r="B122" s="206"/>
      <c r="C122" s="207"/>
      <c r="D122" s="208" t="str">
        <f t="shared" si="22"/>
        <v/>
      </c>
      <c r="E122" s="209"/>
      <c r="F122" s="210"/>
      <c r="G122" s="211"/>
      <c r="H122" s="39" t="str">
        <f t="shared" si="20"/>
        <v/>
      </c>
      <c r="I122" s="40" t="str">
        <f t="shared" si="2"/>
        <v/>
      </c>
      <c r="J122" s="41"/>
      <c r="K122" s="42" t="str">
        <f t="shared" si="10"/>
        <v/>
      </c>
      <c r="L122" s="219"/>
      <c r="M122" s="43" t="str">
        <f t="shared" si="11"/>
        <v/>
      </c>
      <c r="N122" s="44" t="str">
        <f t="shared" si="3"/>
        <v/>
      </c>
      <c r="O122" s="45" t="str">
        <f t="shared" si="4"/>
        <v/>
      </c>
      <c r="P122" s="46" t="str">
        <f t="shared" si="12"/>
        <v/>
      </c>
      <c r="Q122" s="47" t="str">
        <f t="shared" si="5"/>
        <v/>
      </c>
      <c r="R122" s="34"/>
      <c r="S122" s="34"/>
      <c r="T122" s="57"/>
    </row>
    <row r="123" spans="1:20" x14ac:dyDescent="0.4">
      <c r="A123" s="17">
        <f t="shared" si="21"/>
        <v>104</v>
      </c>
      <c r="B123" s="206"/>
      <c r="C123" s="207"/>
      <c r="D123" s="208" t="str">
        <f t="shared" si="22"/>
        <v/>
      </c>
      <c r="E123" s="209"/>
      <c r="F123" s="210"/>
      <c r="G123" s="211"/>
      <c r="H123" s="39" t="str">
        <f t="shared" si="20"/>
        <v/>
      </c>
      <c r="I123" s="40" t="str">
        <f t="shared" si="2"/>
        <v/>
      </c>
      <c r="J123" s="41"/>
      <c r="K123" s="42" t="str">
        <f t="shared" si="10"/>
        <v/>
      </c>
      <c r="L123" s="219"/>
      <c r="M123" s="43" t="str">
        <f t="shared" si="11"/>
        <v/>
      </c>
      <c r="N123" s="44" t="str">
        <f t="shared" si="3"/>
        <v/>
      </c>
      <c r="O123" s="45" t="str">
        <f t="shared" si="4"/>
        <v/>
      </c>
      <c r="P123" s="46" t="str">
        <f t="shared" si="12"/>
        <v/>
      </c>
      <c r="Q123" s="47" t="str">
        <f t="shared" si="5"/>
        <v/>
      </c>
      <c r="R123" s="34"/>
      <c r="S123" s="34"/>
      <c r="T123" s="57"/>
    </row>
    <row r="124" spans="1:20" x14ac:dyDescent="0.4">
      <c r="A124" s="17">
        <f t="shared" si="21"/>
        <v>105</v>
      </c>
      <c r="B124" s="206"/>
      <c r="C124" s="207"/>
      <c r="D124" s="208" t="str">
        <f t="shared" si="22"/>
        <v/>
      </c>
      <c r="E124" s="209"/>
      <c r="F124" s="210"/>
      <c r="G124" s="211"/>
      <c r="H124" s="39" t="str">
        <f t="shared" si="20"/>
        <v/>
      </c>
      <c r="I124" s="40" t="str">
        <f t="shared" si="2"/>
        <v/>
      </c>
      <c r="J124" s="41"/>
      <c r="K124" s="42" t="str">
        <f t="shared" si="10"/>
        <v/>
      </c>
      <c r="L124" s="219"/>
      <c r="M124" s="43" t="str">
        <f t="shared" si="11"/>
        <v/>
      </c>
      <c r="N124" s="44" t="str">
        <f t="shared" si="3"/>
        <v/>
      </c>
      <c r="O124" s="45" t="str">
        <f t="shared" si="4"/>
        <v/>
      </c>
      <c r="P124" s="46" t="str">
        <f t="shared" si="12"/>
        <v/>
      </c>
      <c r="Q124" s="47" t="str">
        <f t="shared" si="5"/>
        <v/>
      </c>
      <c r="R124" s="34"/>
      <c r="S124" s="34"/>
      <c r="T124" s="57"/>
    </row>
    <row r="125" spans="1:20" x14ac:dyDescent="0.4">
      <c r="A125" s="17">
        <f t="shared" si="21"/>
        <v>106</v>
      </c>
      <c r="B125" s="206"/>
      <c r="C125" s="207"/>
      <c r="D125" s="208" t="str">
        <f t="shared" si="22"/>
        <v/>
      </c>
      <c r="E125" s="209"/>
      <c r="F125" s="210"/>
      <c r="G125" s="211"/>
      <c r="H125" s="39" t="str">
        <f t="shared" si="20"/>
        <v/>
      </c>
      <c r="I125" s="40" t="str">
        <f t="shared" si="2"/>
        <v/>
      </c>
      <c r="J125" s="41"/>
      <c r="K125" s="42" t="str">
        <f t="shared" si="10"/>
        <v/>
      </c>
      <c r="L125" s="219"/>
      <c r="M125" s="43" t="str">
        <f t="shared" si="11"/>
        <v/>
      </c>
      <c r="N125" s="44" t="str">
        <f t="shared" si="3"/>
        <v/>
      </c>
      <c r="O125" s="45" t="str">
        <f t="shared" si="4"/>
        <v/>
      </c>
      <c r="P125" s="46" t="str">
        <f t="shared" si="12"/>
        <v/>
      </c>
      <c r="Q125" s="47" t="str">
        <f t="shared" si="5"/>
        <v/>
      </c>
      <c r="R125" s="34"/>
      <c r="S125" s="34"/>
      <c r="T125" s="57"/>
    </row>
    <row r="126" spans="1:20" x14ac:dyDescent="0.4">
      <c r="A126" s="17">
        <f t="shared" si="21"/>
        <v>107</v>
      </c>
      <c r="B126" s="206"/>
      <c r="C126" s="207"/>
      <c r="D126" s="208" t="str">
        <f t="shared" si="22"/>
        <v/>
      </c>
      <c r="E126" s="209"/>
      <c r="F126" s="210"/>
      <c r="G126" s="211"/>
      <c r="H126" s="39" t="str">
        <f t="shared" si="20"/>
        <v/>
      </c>
      <c r="I126" s="40" t="str">
        <f t="shared" si="2"/>
        <v/>
      </c>
      <c r="J126" s="41"/>
      <c r="K126" s="42" t="str">
        <f t="shared" si="10"/>
        <v/>
      </c>
      <c r="L126" s="219"/>
      <c r="M126" s="43" t="str">
        <f t="shared" si="11"/>
        <v/>
      </c>
      <c r="N126" s="44" t="str">
        <f t="shared" si="3"/>
        <v/>
      </c>
      <c r="O126" s="45" t="str">
        <f t="shared" si="4"/>
        <v/>
      </c>
      <c r="P126" s="46" t="str">
        <f t="shared" si="12"/>
        <v/>
      </c>
      <c r="Q126" s="47" t="str">
        <f t="shared" si="5"/>
        <v/>
      </c>
      <c r="R126" s="34"/>
      <c r="S126" s="34"/>
      <c r="T126" s="57"/>
    </row>
    <row r="127" spans="1:20" x14ac:dyDescent="0.4">
      <c r="A127" s="17">
        <f t="shared" si="21"/>
        <v>108</v>
      </c>
      <c r="B127" s="206"/>
      <c r="C127" s="207"/>
      <c r="D127" s="208" t="str">
        <f t="shared" si="22"/>
        <v/>
      </c>
      <c r="E127" s="209"/>
      <c r="F127" s="210"/>
      <c r="G127" s="211"/>
      <c r="H127" s="39" t="str">
        <f t="shared" si="20"/>
        <v/>
      </c>
      <c r="I127" s="40" t="str">
        <f t="shared" si="2"/>
        <v/>
      </c>
      <c r="J127" s="41"/>
      <c r="K127" s="42" t="str">
        <f t="shared" si="10"/>
        <v/>
      </c>
      <c r="L127" s="219"/>
      <c r="M127" s="43" t="str">
        <f t="shared" si="11"/>
        <v/>
      </c>
      <c r="N127" s="44" t="str">
        <f t="shared" si="3"/>
        <v/>
      </c>
      <c r="O127" s="45" t="str">
        <f t="shared" si="4"/>
        <v/>
      </c>
      <c r="P127" s="46" t="str">
        <f t="shared" si="12"/>
        <v/>
      </c>
      <c r="Q127" s="47" t="str">
        <f t="shared" si="5"/>
        <v/>
      </c>
      <c r="R127" s="34"/>
      <c r="S127" s="34"/>
      <c r="T127" s="57"/>
    </row>
    <row r="128" spans="1:20" x14ac:dyDescent="0.4">
      <c r="A128" s="17">
        <f t="shared" si="21"/>
        <v>109</v>
      </c>
      <c r="B128" s="206"/>
      <c r="C128" s="207"/>
      <c r="D128" s="208" t="str">
        <f t="shared" si="22"/>
        <v/>
      </c>
      <c r="E128" s="209"/>
      <c r="F128" s="210"/>
      <c r="G128" s="211"/>
      <c r="H128" s="39" t="str">
        <f t="shared" si="20"/>
        <v/>
      </c>
      <c r="I128" s="40" t="str">
        <f t="shared" si="2"/>
        <v/>
      </c>
      <c r="J128" s="41"/>
      <c r="K128" s="42" t="str">
        <f t="shared" si="10"/>
        <v/>
      </c>
      <c r="L128" s="219"/>
      <c r="M128" s="43" t="str">
        <f t="shared" si="11"/>
        <v/>
      </c>
      <c r="N128" s="44" t="str">
        <f t="shared" si="3"/>
        <v/>
      </c>
      <c r="O128" s="45" t="str">
        <f t="shared" si="4"/>
        <v/>
      </c>
      <c r="P128" s="46" t="str">
        <f t="shared" si="12"/>
        <v/>
      </c>
      <c r="Q128" s="47" t="str">
        <f t="shared" si="5"/>
        <v/>
      </c>
      <c r="R128" s="34"/>
      <c r="S128" s="34"/>
      <c r="T128" s="57"/>
    </row>
    <row r="129" spans="1:20" x14ac:dyDescent="0.4">
      <c r="A129" s="17">
        <f t="shared" si="21"/>
        <v>110</v>
      </c>
      <c r="B129" s="206"/>
      <c r="C129" s="207"/>
      <c r="D129" s="208" t="str">
        <f t="shared" si="22"/>
        <v/>
      </c>
      <c r="E129" s="209"/>
      <c r="F129" s="210"/>
      <c r="G129" s="211"/>
      <c r="H129" s="39" t="str">
        <f t="shared" si="20"/>
        <v/>
      </c>
      <c r="I129" s="40" t="str">
        <f t="shared" si="2"/>
        <v/>
      </c>
      <c r="J129" s="41"/>
      <c r="K129" s="42" t="str">
        <f t="shared" si="10"/>
        <v/>
      </c>
      <c r="L129" s="219"/>
      <c r="M129" s="43" t="str">
        <f t="shared" si="11"/>
        <v/>
      </c>
      <c r="N129" s="44" t="str">
        <f t="shared" si="3"/>
        <v/>
      </c>
      <c r="O129" s="45" t="str">
        <f t="shared" si="4"/>
        <v/>
      </c>
      <c r="P129" s="46" t="str">
        <f t="shared" si="12"/>
        <v/>
      </c>
      <c r="Q129" s="47" t="str">
        <f t="shared" si="5"/>
        <v/>
      </c>
      <c r="R129" s="34"/>
      <c r="S129" s="34"/>
      <c r="T129" s="57"/>
    </row>
    <row r="130" spans="1:20" x14ac:dyDescent="0.4">
      <c r="A130" s="17">
        <f t="shared" si="21"/>
        <v>111</v>
      </c>
      <c r="B130" s="206"/>
      <c r="C130" s="207"/>
      <c r="D130" s="208" t="str">
        <f t="shared" si="22"/>
        <v/>
      </c>
      <c r="E130" s="209"/>
      <c r="F130" s="210"/>
      <c r="G130" s="211"/>
      <c r="H130" s="39" t="str">
        <f t="shared" si="20"/>
        <v/>
      </c>
      <c r="I130" s="40" t="str">
        <f t="shared" ref="I130:I209" si="23">IF(B130="","",IF(E130="",(F130+G130),(F130+H130)))</f>
        <v/>
      </c>
      <c r="J130" s="41"/>
      <c r="K130" s="42" t="str">
        <f t="shared" ref="K130:K209" si="24">I130</f>
        <v/>
      </c>
      <c r="L130" s="219"/>
      <c r="M130" s="43" t="str">
        <f t="shared" ref="M130:M209" si="25">IFERROR(L130-K130,"")</f>
        <v/>
      </c>
      <c r="N130" s="44" t="str">
        <f t="shared" ref="N130:N209" si="26">IFERROR(K130/D130,"")</f>
        <v/>
      </c>
      <c r="O130" s="45" t="str">
        <f t="shared" ref="O130:O209" si="27">IFERROR(L130/D130,"")</f>
        <v/>
      </c>
      <c r="P130" s="46" t="str">
        <f t="shared" ref="P130:P209" si="28">IFERROR(O130-N130,"")</f>
        <v/>
      </c>
      <c r="Q130" s="47" t="str">
        <f t="shared" ref="Q130:Q209" si="29">IF(O130="","",IF(OR(N130&lt;948,IF($Q$9="",O130&lt;948,O130&lt;$Q$9)),"最低賃金を下回っています。","○"))</f>
        <v/>
      </c>
      <c r="R130" s="34"/>
      <c r="S130" s="34"/>
      <c r="T130" s="57"/>
    </row>
    <row r="131" spans="1:20" x14ac:dyDescent="0.4">
      <c r="A131" s="17">
        <f t="shared" si="21"/>
        <v>112</v>
      </c>
      <c r="B131" s="206"/>
      <c r="C131" s="207"/>
      <c r="D131" s="208" t="str">
        <f t="shared" si="22"/>
        <v/>
      </c>
      <c r="E131" s="209"/>
      <c r="F131" s="210"/>
      <c r="G131" s="211"/>
      <c r="H131" s="39" t="str">
        <f t="shared" si="20"/>
        <v/>
      </c>
      <c r="I131" s="40" t="str">
        <f t="shared" si="23"/>
        <v/>
      </c>
      <c r="J131" s="41"/>
      <c r="K131" s="42" t="str">
        <f t="shared" si="24"/>
        <v/>
      </c>
      <c r="L131" s="219"/>
      <c r="M131" s="43" t="str">
        <f t="shared" si="25"/>
        <v/>
      </c>
      <c r="N131" s="44" t="str">
        <f t="shared" si="26"/>
        <v/>
      </c>
      <c r="O131" s="45" t="str">
        <f t="shared" si="27"/>
        <v/>
      </c>
      <c r="P131" s="46" t="str">
        <f t="shared" si="28"/>
        <v/>
      </c>
      <c r="Q131" s="47" t="str">
        <f t="shared" si="29"/>
        <v/>
      </c>
      <c r="R131" s="34"/>
      <c r="S131" s="34"/>
      <c r="T131" s="57"/>
    </row>
    <row r="132" spans="1:20" x14ac:dyDescent="0.4">
      <c r="A132" s="17">
        <f t="shared" si="21"/>
        <v>113</v>
      </c>
      <c r="B132" s="206"/>
      <c r="C132" s="207"/>
      <c r="D132" s="208" t="str">
        <f t="shared" si="22"/>
        <v/>
      </c>
      <c r="E132" s="209"/>
      <c r="F132" s="210"/>
      <c r="G132" s="211"/>
      <c r="H132" s="39" t="str">
        <f t="shared" si="20"/>
        <v/>
      </c>
      <c r="I132" s="40" t="str">
        <f t="shared" si="23"/>
        <v/>
      </c>
      <c r="J132" s="41"/>
      <c r="K132" s="42" t="str">
        <f t="shared" si="24"/>
        <v/>
      </c>
      <c r="L132" s="219"/>
      <c r="M132" s="43" t="str">
        <f t="shared" si="25"/>
        <v/>
      </c>
      <c r="N132" s="44" t="str">
        <f t="shared" si="26"/>
        <v/>
      </c>
      <c r="O132" s="45" t="str">
        <f t="shared" si="27"/>
        <v/>
      </c>
      <c r="P132" s="46" t="str">
        <f t="shared" si="28"/>
        <v/>
      </c>
      <c r="Q132" s="47" t="str">
        <f t="shared" si="29"/>
        <v/>
      </c>
      <c r="R132" s="34"/>
      <c r="S132" s="34"/>
      <c r="T132" s="57"/>
    </row>
    <row r="133" spans="1:20" x14ac:dyDescent="0.4">
      <c r="A133" s="17">
        <f t="shared" si="21"/>
        <v>114</v>
      </c>
      <c r="B133" s="206"/>
      <c r="C133" s="207"/>
      <c r="D133" s="208" t="str">
        <f t="shared" si="22"/>
        <v/>
      </c>
      <c r="E133" s="209"/>
      <c r="F133" s="210"/>
      <c r="G133" s="211"/>
      <c r="H133" s="39" t="str">
        <f t="shared" si="20"/>
        <v/>
      </c>
      <c r="I133" s="40" t="str">
        <f t="shared" si="23"/>
        <v/>
      </c>
      <c r="J133" s="41"/>
      <c r="K133" s="42" t="str">
        <f t="shared" si="24"/>
        <v/>
      </c>
      <c r="L133" s="219"/>
      <c r="M133" s="43" t="str">
        <f t="shared" si="25"/>
        <v/>
      </c>
      <c r="N133" s="44" t="str">
        <f t="shared" si="26"/>
        <v/>
      </c>
      <c r="O133" s="45" t="str">
        <f t="shared" si="27"/>
        <v/>
      </c>
      <c r="P133" s="46" t="str">
        <f t="shared" si="28"/>
        <v/>
      </c>
      <c r="Q133" s="47" t="str">
        <f t="shared" si="29"/>
        <v/>
      </c>
      <c r="R133" s="34"/>
      <c r="S133" s="34"/>
      <c r="T133" s="57"/>
    </row>
    <row r="134" spans="1:20" x14ac:dyDescent="0.4">
      <c r="A134" s="17">
        <f t="shared" si="21"/>
        <v>115</v>
      </c>
      <c r="B134" s="206"/>
      <c r="C134" s="207"/>
      <c r="D134" s="208" t="str">
        <f t="shared" si="22"/>
        <v/>
      </c>
      <c r="E134" s="209"/>
      <c r="F134" s="210"/>
      <c r="G134" s="211"/>
      <c r="H134" s="39" t="str">
        <f t="shared" si="20"/>
        <v/>
      </c>
      <c r="I134" s="40" t="str">
        <f t="shared" si="23"/>
        <v/>
      </c>
      <c r="J134" s="41"/>
      <c r="K134" s="42" t="str">
        <f t="shared" si="24"/>
        <v/>
      </c>
      <c r="L134" s="219"/>
      <c r="M134" s="43" t="str">
        <f t="shared" si="25"/>
        <v/>
      </c>
      <c r="N134" s="44" t="str">
        <f t="shared" si="26"/>
        <v/>
      </c>
      <c r="O134" s="45" t="str">
        <f t="shared" si="27"/>
        <v/>
      </c>
      <c r="P134" s="46" t="str">
        <f t="shared" si="28"/>
        <v/>
      </c>
      <c r="Q134" s="47" t="str">
        <f t="shared" si="29"/>
        <v/>
      </c>
      <c r="R134" s="34"/>
      <c r="S134" s="34"/>
      <c r="T134" s="57"/>
    </row>
    <row r="135" spans="1:20" x14ac:dyDescent="0.4">
      <c r="A135" s="17">
        <f t="shared" si="21"/>
        <v>116</v>
      </c>
      <c r="B135" s="206"/>
      <c r="C135" s="207"/>
      <c r="D135" s="208" t="str">
        <f t="shared" si="22"/>
        <v/>
      </c>
      <c r="E135" s="209"/>
      <c r="F135" s="210"/>
      <c r="G135" s="211"/>
      <c r="H135" s="39" t="str">
        <f t="shared" si="20"/>
        <v/>
      </c>
      <c r="I135" s="40" t="str">
        <f t="shared" si="23"/>
        <v/>
      </c>
      <c r="J135" s="41"/>
      <c r="K135" s="42" t="str">
        <f t="shared" si="24"/>
        <v/>
      </c>
      <c r="L135" s="219"/>
      <c r="M135" s="43" t="str">
        <f t="shared" si="25"/>
        <v/>
      </c>
      <c r="N135" s="44" t="str">
        <f t="shared" si="26"/>
        <v/>
      </c>
      <c r="O135" s="45" t="str">
        <f t="shared" si="27"/>
        <v/>
      </c>
      <c r="P135" s="46" t="str">
        <f t="shared" si="28"/>
        <v/>
      </c>
      <c r="Q135" s="47" t="str">
        <f t="shared" si="29"/>
        <v/>
      </c>
      <c r="R135" s="34"/>
      <c r="S135" s="34"/>
      <c r="T135" s="57"/>
    </row>
    <row r="136" spans="1:20" x14ac:dyDescent="0.4">
      <c r="A136" s="17">
        <f t="shared" si="21"/>
        <v>117</v>
      </c>
      <c r="B136" s="206"/>
      <c r="C136" s="207"/>
      <c r="D136" s="208" t="str">
        <f t="shared" si="22"/>
        <v/>
      </c>
      <c r="E136" s="209"/>
      <c r="F136" s="210"/>
      <c r="G136" s="211"/>
      <c r="H136" s="39" t="str">
        <f t="shared" si="20"/>
        <v/>
      </c>
      <c r="I136" s="40" t="str">
        <f t="shared" si="23"/>
        <v/>
      </c>
      <c r="J136" s="41"/>
      <c r="K136" s="42" t="str">
        <f t="shared" si="24"/>
        <v/>
      </c>
      <c r="L136" s="219"/>
      <c r="M136" s="43" t="str">
        <f t="shared" si="25"/>
        <v/>
      </c>
      <c r="N136" s="44" t="str">
        <f t="shared" si="26"/>
        <v/>
      </c>
      <c r="O136" s="45" t="str">
        <f t="shared" si="27"/>
        <v/>
      </c>
      <c r="P136" s="46" t="str">
        <f t="shared" si="28"/>
        <v/>
      </c>
      <c r="Q136" s="47" t="str">
        <f t="shared" si="29"/>
        <v/>
      </c>
      <c r="R136" s="34"/>
      <c r="S136" s="34"/>
      <c r="T136" s="57"/>
    </row>
    <row r="137" spans="1:20" x14ac:dyDescent="0.4">
      <c r="A137" s="17">
        <f t="shared" si="21"/>
        <v>118</v>
      </c>
      <c r="B137" s="206"/>
      <c r="C137" s="207"/>
      <c r="D137" s="208" t="str">
        <f t="shared" si="22"/>
        <v/>
      </c>
      <c r="E137" s="209"/>
      <c r="F137" s="210"/>
      <c r="G137" s="211"/>
      <c r="H137" s="39" t="str">
        <f t="shared" si="20"/>
        <v/>
      </c>
      <c r="I137" s="40" t="str">
        <f t="shared" si="23"/>
        <v/>
      </c>
      <c r="J137" s="41"/>
      <c r="K137" s="42" t="str">
        <f t="shared" si="24"/>
        <v/>
      </c>
      <c r="L137" s="219"/>
      <c r="M137" s="43" t="str">
        <f t="shared" si="25"/>
        <v/>
      </c>
      <c r="N137" s="44" t="str">
        <f t="shared" si="26"/>
        <v/>
      </c>
      <c r="O137" s="45" t="str">
        <f t="shared" si="27"/>
        <v/>
      </c>
      <c r="P137" s="46" t="str">
        <f t="shared" si="28"/>
        <v/>
      </c>
      <c r="Q137" s="47" t="str">
        <f t="shared" si="29"/>
        <v/>
      </c>
      <c r="R137" s="34"/>
      <c r="S137" s="34"/>
      <c r="T137" s="57"/>
    </row>
    <row r="138" spans="1:20" x14ac:dyDescent="0.4">
      <c r="A138" s="17">
        <f t="shared" si="21"/>
        <v>119</v>
      </c>
      <c r="B138" s="206"/>
      <c r="C138" s="207"/>
      <c r="D138" s="208" t="str">
        <f t="shared" si="22"/>
        <v/>
      </c>
      <c r="E138" s="209"/>
      <c r="F138" s="210"/>
      <c r="G138" s="211"/>
      <c r="H138" s="39" t="str">
        <f t="shared" si="20"/>
        <v/>
      </c>
      <c r="I138" s="40" t="str">
        <f t="shared" si="23"/>
        <v/>
      </c>
      <c r="J138" s="41"/>
      <c r="K138" s="42" t="str">
        <f t="shared" si="24"/>
        <v/>
      </c>
      <c r="L138" s="219"/>
      <c r="M138" s="43" t="str">
        <f t="shared" si="25"/>
        <v/>
      </c>
      <c r="N138" s="44" t="str">
        <f t="shared" si="26"/>
        <v/>
      </c>
      <c r="O138" s="45" t="str">
        <f t="shared" si="27"/>
        <v/>
      </c>
      <c r="P138" s="46" t="str">
        <f t="shared" si="28"/>
        <v/>
      </c>
      <c r="Q138" s="47" t="str">
        <f t="shared" si="29"/>
        <v/>
      </c>
      <c r="R138" s="34"/>
      <c r="S138" s="34"/>
      <c r="T138" s="57"/>
    </row>
    <row r="139" spans="1:20" x14ac:dyDescent="0.4">
      <c r="A139" s="17">
        <f t="shared" si="21"/>
        <v>120</v>
      </c>
      <c r="B139" s="206"/>
      <c r="C139" s="207"/>
      <c r="D139" s="208" t="str">
        <f t="shared" si="22"/>
        <v/>
      </c>
      <c r="E139" s="209"/>
      <c r="F139" s="210"/>
      <c r="G139" s="211"/>
      <c r="H139" s="39" t="str">
        <f t="shared" si="20"/>
        <v/>
      </c>
      <c r="I139" s="40" t="str">
        <f t="shared" si="23"/>
        <v/>
      </c>
      <c r="J139" s="41"/>
      <c r="K139" s="42" t="str">
        <f t="shared" si="24"/>
        <v/>
      </c>
      <c r="L139" s="219"/>
      <c r="M139" s="43" t="str">
        <f t="shared" si="25"/>
        <v/>
      </c>
      <c r="N139" s="44" t="str">
        <f t="shared" si="26"/>
        <v/>
      </c>
      <c r="O139" s="45" t="str">
        <f t="shared" si="27"/>
        <v/>
      </c>
      <c r="P139" s="46" t="str">
        <f t="shared" si="28"/>
        <v/>
      </c>
      <c r="Q139" s="47" t="str">
        <f t="shared" si="29"/>
        <v/>
      </c>
      <c r="R139" s="34"/>
      <c r="S139" s="34"/>
      <c r="T139" s="57"/>
    </row>
    <row r="140" spans="1:20" x14ac:dyDescent="0.4">
      <c r="A140" s="17">
        <f t="shared" si="21"/>
        <v>121</v>
      </c>
      <c r="B140" s="206"/>
      <c r="C140" s="207"/>
      <c r="D140" s="208" t="str">
        <f t="shared" si="22"/>
        <v/>
      </c>
      <c r="E140" s="209"/>
      <c r="F140" s="210"/>
      <c r="G140" s="211"/>
      <c r="H140" s="39" t="str">
        <f t="shared" si="20"/>
        <v/>
      </c>
      <c r="I140" s="40" t="str">
        <f t="shared" si="23"/>
        <v/>
      </c>
      <c r="J140" s="41"/>
      <c r="K140" s="42" t="str">
        <f t="shared" si="24"/>
        <v/>
      </c>
      <c r="L140" s="219"/>
      <c r="M140" s="43" t="str">
        <f t="shared" si="25"/>
        <v/>
      </c>
      <c r="N140" s="44" t="str">
        <f t="shared" si="26"/>
        <v/>
      </c>
      <c r="O140" s="45" t="str">
        <f t="shared" si="27"/>
        <v/>
      </c>
      <c r="P140" s="46" t="str">
        <f t="shared" si="28"/>
        <v/>
      </c>
      <c r="Q140" s="47" t="str">
        <f t="shared" si="29"/>
        <v/>
      </c>
      <c r="R140" s="34"/>
      <c r="S140" s="34"/>
      <c r="T140" s="57"/>
    </row>
    <row r="141" spans="1:20" x14ac:dyDescent="0.4">
      <c r="A141" s="17">
        <f t="shared" si="21"/>
        <v>122</v>
      </c>
      <c r="B141" s="206"/>
      <c r="C141" s="207"/>
      <c r="D141" s="208" t="str">
        <f t="shared" si="22"/>
        <v/>
      </c>
      <c r="E141" s="209"/>
      <c r="F141" s="210"/>
      <c r="G141" s="211"/>
      <c r="H141" s="39" t="str">
        <f t="shared" si="20"/>
        <v/>
      </c>
      <c r="I141" s="40" t="str">
        <f t="shared" si="23"/>
        <v/>
      </c>
      <c r="J141" s="41"/>
      <c r="K141" s="42" t="str">
        <f t="shared" si="24"/>
        <v/>
      </c>
      <c r="L141" s="219"/>
      <c r="M141" s="43" t="str">
        <f t="shared" si="25"/>
        <v/>
      </c>
      <c r="N141" s="44" t="str">
        <f t="shared" si="26"/>
        <v/>
      </c>
      <c r="O141" s="45" t="str">
        <f t="shared" si="27"/>
        <v/>
      </c>
      <c r="P141" s="46" t="str">
        <f t="shared" si="28"/>
        <v/>
      </c>
      <c r="Q141" s="47" t="str">
        <f t="shared" si="29"/>
        <v/>
      </c>
      <c r="R141" s="34"/>
      <c r="S141" s="34"/>
      <c r="T141" s="57"/>
    </row>
    <row r="142" spans="1:20" x14ac:dyDescent="0.4">
      <c r="A142" s="17">
        <f t="shared" si="21"/>
        <v>123</v>
      </c>
      <c r="B142" s="206"/>
      <c r="C142" s="207"/>
      <c r="D142" s="208" t="str">
        <f t="shared" si="22"/>
        <v/>
      </c>
      <c r="E142" s="209"/>
      <c r="F142" s="210"/>
      <c r="G142" s="211"/>
      <c r="H142" s="39" t="str">
        <f t="shared" si="20"/>
        <v/>
      </c>
      <c r="I142" s="40" t="str">
        <f t="shared" si="23"/>
        <v/>
      </c>
      <c r="J142" s="41"/>
      <c r="K142" s="42" t="str">
        <f t="shared" si="24"/>
        <v/>
      </c>
      <c r="L142" s="219"/>
      <c r="M142" s="43" t="str">
        <f t="shared" si="25"/>
        <v/>
      </c>
      <c r="N142" s="44" t="str">
        <f t="shared" si="26"/>
        <v/>
      </c>
      <c r="O142" s="45" t="str">
        <f t="shared" si="27"/>
        <v/>
      </c>
      <c r="P142" s="46" t="str">
        <f t="shared" si="28"/>
        <v/>
      </c>
      <c r="Q142" s="47" t="str">
        <f t="shared" si="29"/>
        <v/>
      </c>
      <c r="R142" s="34"/>
      <c r="S142" s="34"/>
      <c r="T142" s="57"/>
    </row>
    <row r="143" spans="1:20" x14ac:dyDescent="0.4">
      <c r="A143" s="17">
        <f t="shared" si="21"/>
        <v>124</v>
      </c>
      <c r="B143" s="206"/>
      <c r="C143" s="207"/>
      <c r="D143" s="208" t="str">
        <f t="shared" si="22"/>
        <v/>
      </c>
      <c r="E143" s="209"/>
      <c r="F143" s="210"/>
      <c r="G143" s="211"/>
      <c r="H143" s="39" t="str">
        <f t="shared" si="20"/>
        <v/>
      </c>
      <c r="I143" s="40" t="str">
        <f t="shared" si="23"/>
        <v/>
      </c>
      <c r="J143" s="41"/>
      <c r="K143" s="42" t="str">
        <f t="shared" si="24"/>
        <v/>
      </c>
      <c r="L143" s="219"/>
      <c r="M143" s="43" t="str">
        <f t="shared" si="25"/>
        <v/>
      </c>
      <c r="N143" s="44" t="str">
        <f t="shared" si="26"/>
        <v/>
      </c>
      <c r="O143" s="45" t="str">
        <f t="shared" si="27"/>
        <v/>
      </c>
      <c r="P143" s="46" t="str">
        <f t="shared" si="28"/>
        <v/>
      </c>
      <c r="Q143" s="47" t="str">
        <f t="shared" si="29"/>
        <v/>
      </c>
      <c r="R143" s="34"/>
      <c r="S143" s="34"/>
      <c r="T143" s="57"/>
    </row>
    <row r="144" spans="1:20" x14ac:dyDescent="0.4">
      <c r="A144" s="17">
        <f t="shared" si="21"/>
        <v>125</v>
      </c>
      <c r="B144" s="206"/>
      <c r="C144" s="207"/>
      <c r="D144" s="208" t="str">
        <f t="shared" si="22"/>
        <v/>
      </c>
      <c r="E144" s="209"/>
      <c r="F144" s="210"/>
      <c r="G144" s="211"/>
      <c r="H144" s="39" t="str">
        <f t="shared" si="20"/>
        <v/>
      </c>
      <c r="I144" s="40" t="str">
        <f t="shared" si="23"/>
        <v/>
      </c>
      <c r="J144" s="41"/>
      <c r="K144" s="42" t="str">
        <f t="shared" si="24"/>
        <v/>
      </c>
      <c r="L144" s="219"/>
      <c r="M144" s="43" t="str">
        <f t="shared" si="25"/>
        <v/>
      </c>
      <c r="N144" s="44" t="str">
        <f t="shared" si="26"/>
        <v/>
      </c>
      <c r="O144" s="45" t="str">
        <f t="shared" si="27"/>
        <v/>
      </c>
      <c r="P144" s="46" t="str">
        <f t="shared" si="28"/>
        <v/>
      </c>
      <c r="Q144" s="47" t="str">
        <f t="shared" si="29"/>
        <v/>
      </c>
      <c r="R144" s="34"/>
      <c r="S144" s="34"/>
      <c r="T144" s="57"/>
    </row>
    <row r="145" spans="1:20" x14ac:dyDescent="0.4">
      <c r="A145" s="17">
        <f t="shared" si="21"/>
        <v>126</v>
      </c>
      <c r="B145" s="206"/>
      <c r="C145" s="207"/>
      <c r="D145" s="208" t="str">
        <f t="shared" si="22"/>
        <v/>
      </c>
      <c r="E145" s="209"/>
      <c r="F145" s="210"/>
      <c r="G145" s="211"/>
      <c r="H145" s="39" t="str">
        <f t="shared" si="20"/>
        <v/>
      </c>
      <c r="I145" s="40" t="str">
        <f t="shared" si="23"/>
        <v/>
      </c>
      <c r="J145" s="41"/>
      <c r="K145" s="42" t="str">
        <f t="shared" si="24"/>
        <v/>
      </c>
      <c r="L145" s="219"/>
      <c r="M145" s="43" t="str">
        <f t="shared" si="25"/>
        <v/>
      </c>
      <c r="N145" s="44" t="str">
        <f t="shared" si="26"/>
        <v/>
      </c>
      <c r="O145" s="45" t="str">
        <f t="shared" si="27"/>
        <v/>
      </c>
      <c r="P145" s="46" t="str">
        <f t="shared" si="28"/>
        <v/>
      </c>
      <c r="Q145" s="47" t="str">
        <f t="shared" si="29"/>
        <v/>
      </c>
      <c r="R145" s="34"/>
      <c r="S145" s="34"/>
      <c r="T145" s="57"/>
    </row>
    <row r="146" spans="1:20" x14ac:dyDescent="0.4">
      <c r="A146" s="17">
        <f t="shared" si="21"/>
        <v>127</v>
      </c>
      <c r="B146" s="206"/>
      <c r="C146" s="207"/>
      <c r="D146" s="208" t="str">
        <f t="shared" si="22"/>
        <v/>
      </c>
      <c r="E146" s="209"/>
      <c r="F146" s="210"/>
      <c r="G146" s="211"/>
      <c r="H146" s="39" t="str">
        <f t="shared" si="20"/>
        <v/>
      </c>
      <c r="I146" s="40" t="str">
        <f t="shared" si="23"/>
        <v/>
      </c>
      <c r="J146" s="41"/>
      <c r="K146" s="42" t="str">
        <f t="shared" si="24"/>
        <v/>
      </c>
      <c r="L146" s="219"/>
      <c r="M146" s="43" t="str">
        <f t="shared" si="25"/>
        <v/>
      </c>
      <c r="N146" s="44" t="str">
        <f t="shared" si="26"/>
        <v/>
      </c>
      <c r="O146" s="45" t="str">
        <f t="shared" si="27"/>
        <v/>
      </c>
      <c r="P146" s="46" t="str">
        <f t="shared" si="28"/>
        <v/>
      </c>
      <c r="Q146" s="47" t="str">
        <f t="shared" si="29"/>
        <v/>
      </c>
      <c r="R146" s="34"/>
      <c r="S146" s="34"/>
      <c r="T146" s="57"/>
    </row>
    <row r="147" spans="1:20" x14ac:dyDescent="0.4">
      <c r="A147" s="17">
        <f t="shared" si="21"/>
        <v>128</v>
      </c>
      <c r="B147" s="206"/>
      <c r="C147" s="207"/>
      <c r="D147" s="208" t="str">
        <f t="shared" si="22"/>
        <v/>
      </c>
      <c r="E147" s="209"/>
      <c r="F147" s="210"/>
      <c r="G147" s="211"/>
      <c r="H147" s="39" t="str">
        <f t="shared" si="20"/>
        <v/>
      </c>
      <c r="I147" s="40" t="str">
        <f t="shared" si="23"/>
        <v/>
      </c>
      <c r="J147" s="41"/>
      <c r="K147" s="42" t="str">
        <f t="shared" si="24"/>
        <v/>
      </c>
      <c r="L147" s="219"/>
      <c r="M147" s="43" t="str">
        <f t="shared" si="25"/>
        <v/>
      </c>
      <c r="N147" s="44" t="str">
        <f t="shared" si="26"/>
        <v/>
      </c>
      <c r="O147" s="45" t="str">
        <f t="shared" si="27"/>
        <v/>
      </c>
      <c r="P147" s="46" t="str">
        <f t="shared" si="28"/>
        <v/>
      </c>
      <c r="Q147" s="47" t="str">
        <f t="shared" si="29"/>
        <v/>
      </c>
      <c r="R147" s="34"/>
      <c r="S147" s="34"/>
      <c r="T147" s="57"/>
    </row>
    <row r="148" spans="1:20" x14ac:dyDescent="0.4">
      <c r="A148" s="17">
        <f t="shared" si="21"/>
        <v>129</v>
      </c>
      <c r="B148" s="206"/>
      <c r="C148" s="207"/>
      <c r="D148" s="208" t="str">
        <f t="shared" si="22"/>
        <v/>
      </c>
      <c r="E148" s="209"/>
      <c r="F148" s="210"/>
      <c r="G148" s="211"/>
      <c r="H148" s="39" t="str">
        <f t="shared" ref="H148:H211" si="30">IFERROR(IF(C148="02【日給制+手当(月額)】",G148/(E148/12),""),"")</f>
        <v/>
      </c>
      <c r="I148" s="40" t="str">
        <f t="shared" si="23"/>
        <v/>
      </c>
      <c r="J148" s="41"/>
      <c r="K148" s="42" t="str">
        <f t="shared" si="24"/>
        <v/>
      </c>
      <c r="L148" s="219"/>
      <c r="M148" s="43" t="str">
        <f t="shared" si="25"/>
        <v/>
      </c>
      <c r="N148" s="44" t="str">
        <f t="shared" si="26"/>
        <v/>
      </c>
      <c r="O148" s="45" t="str">
        <f t="shared" si="27"/>
        <v/>
      </c>
      <c r="P148" s="46" t="str">
        <f t="shared" si="28"/>
        <v/>
      </c>
      <c r="Q148" s="47" t="str">
        <f t="shared" si="29"/>
        <v/>
      </c>
      <c r="R148" s="34"/>
      <c r="S148" s="34"/>
      <c r="T148" s="57"/>
    </row>
    <row r="149" spans="1:20" x14ac:dyDescent="0.4">
      <c r="A149" s="17">
        <f t="shared" si="21"/>
        <v>130</v>
      </c>
      <c r="B149" s="206"/>
      <c r="C149" s="207"/>
      <c r="D149" s="208" t="str">
        <f t="shared" si="22"/>
        <v/>
      </c>
      <c r="E149" s="209"/>
      <c r="F149" s="210"/>
      <c r="G149" s="211"/>
      <c r="H149" s="39" t="str">
        <f t="shared" si="30"/>
        <v/>
      </c>
      <c r="I149" s="40" t="str">
        <f t="shared" si="23"/>
        <v/>
      </c>
      <c r="J149" s="41"/>
      <c r="K149" s="42" t="str">
        <f t="shared" si="24"/>
        <v/>
      </c>
      <c r="L149" s="219"/>
      <c r="M149" s="43" t="str">
        <f t="shared" si="25"/>
        <v/>
      </c>
      <c r="N149" s="44" t="str">
        <f t="shared" si="26"/>
        <v/>
      </c>
      <c r="O149" s="45" t="str">
        <f t="shared" si="27"/>
        <v/>
      </c>
      <c r="P149" s="46" t="str">
        <f t="shared" si="28"/>
        <v/>
      </c>
      <c r="Q149" s="47" t="str">
        <f t="shared" si="29"/>
        <v/>
      </c>
      <c r="R149" s="34"/>
      <c r="S149" s="34"/>
      <c r="T149" s="57"/>
    </row>
    <row r="150" spans="1:20" x14ac:dyDescent="0.4">
      <c r="A150" s="17">
        <f t="shared" si="21"/>
        <v>131</v>
      </c>
      <c r="B150" s="206"/>
      <c r="C150" s="207"/>
      <c r="D150" s="208" t="str">
        <f t="shared" si="22"/>
        <v/>
      </c>
      <c r="E150" s="209"/>
      <c r="F150" s="210"/>
      <c r="G150" s="211"/>
      <c r="H150" s="39" t="str">
        <f t="shared" si="30"/>
        <v/>
      </c>
      <c r="I150" s="40" t="str">
        <f t="shared" si="23"/>
        <v/>
      </c>
      <c r="J150" s="41"/>
      <c r="K150" s="42" t="str">
        <f t="shared" si="24"/>
        <v/>
      </c>
      <c r="L150" s="219"/>
      <c r="M150" s="43" t="str">
        <f t="shared" si="25"/>
        <v/>
      </c>
      <c r="N150" s="44" t="str">
        <f t="shared" si="26"/>
        <v/>
      </c>
      <c r="O150" s="45" t="str">
        <f t="shared" si="27"/>
        <v/>
      </c>
      <c r="P150" s="46" t="str">
        <f t="shared" si="28"/>
        <v/>
      </c>
      <c r="Q150" s="47" t="str">
        <f t="shared" si="29"/>
        <v/>
      </c>
      <c r="R150" s="34"/>
      <c r="S150" s="34"/>
      <c r="T150" s="57"/>
    </row>
    <row r="151" spans="1:20" x14ac:dyDescent="0.4">
      <c r="A151" s="17">
        <f t="shared" si="21"/>
        <v>132</v>
      </c>
      <c r="B151" s="206"/>
      <c r="C151" s="207"/>
      <c r="D151" s="208" t="str">
        <f t="shared" si="22"/>
        <v/>
      </c>
      <c r="E151" s="209"/>
      <c r="F151" s="210"/>
      <c r="G151" s="211"/>
      <c r="H151" s="39" t="str">
        <f t="shared" si="30"/>
        <v/>
      </c>
      <c r="I151" s="40" t="str">
        <f t="shared" si="23"/>
        <v/>
      </c>
      <c r="J151" s="41"/>
      <c r="K151" s="42" t="str">
        <f t="shared" si="24"/>
        <v/>
      </c>
      <c r="L151" s="219"/>
      <c r="M151" s="43" t="str">
        <f t="shared" si="25"/>
        <v/>
      </c>
      <c r="N151" s="44" t="str">
        <f t="shared" si="26"/>
        <v/>
      </c>
      <c r="O151" s="45" t="str">
        <f t="shared" si="27"/>
        <v/>
      </c>
      <c r="P151" s="46" t="str">
        <f t="shared" si="28"/>
        <v/>
      </c>
      <c r="Q151" s="47" t="str">
        <f t="shared" si="29"/>
        <v/>
      </c>
      <c r="R151" s="34"/>
      <c r="S151" s="34"/>
      <c r="T151" s="57"/>
    </row>
    <row r="152" spans="1:20" x14ac:dyDescent="0.4">
      <c r="A152" s="17">
        <f t="shared" si="21"/>
        <v>133</v>
      </c>
      <c r="B152" s="206"/>
      <c r="C152" s="207"/>
      <c r="D152" s="208" t="str">
        <f t="shared" si="22"/>
        <v/>
      </c>
      <c r="E152" s="209"/>
      <c r="F152" s="210"/>
      <c r="G152" s="211"/>
      <c r="H152" s="39" t="str">
        <f t="shared" si="30"/>
        <v/>
      </c>
      <c r="I152" s="40" t="str">
        <f t="shared" si="23"/>
        <v/>
      </c>
      <c r="J152" s="41"/>
      <c r="K152" s="42" t="str">
        <f t="shared" si="24"/>
        <v/>
      </c>
      <c r="L152" s="219"/>
      <c r="M152" s="43" t="str">
        <f t="shared" si="25"/>
        <v/>
      </c>
      <c r="N152" s="44" t="str">
        <f t="shared" si="26"/>
        <v/>
      </c>
      <c r="O152" s="45" t="str">
        <f t="shared" si="27"/>
        <v/>
      </c>
      <c r="P152" s="46" t="str">
        <f t="shared" si="28"/>
        <v/>
      </c>
      <c r="Q152" s="47" t="str">
        <f t="shared" si="29"/>
        <v/>
      </c>
      <c r="R152" s="34"/>
      <c r="S152" s="34"/>
      <c r="T152" s="57"/>
    </row>
    <row r="153" spans="1:20" x14ac:dyDescent="0.4">
      <c r="A153" s="17">
        <f t="shared" si="21"/>
        <v>134</v>
      </c>
      <c r="B153" s="206"/>
      <c r="C153" s="207"/>
      <c r="D153" s="208" t="str">
        <f t="shared" si="22"/>
        <v/>
      </c>
      <c r="E153" s="209"/>
      <c r="F153" s="210"/>
      <c r="G153" s="211"/>
      <c r="H153" s="39" t="str">
        <f t="shared" si="30"/>
        <v/>
      </c>
      <c r="I153" s="40" t="str">
        <f t="shared" si="23"/>
        <v/>
      </c>
      <c r="J153" s="41"/>
      <c r="K153" s="42" t="str">
        <f t="shared" si="24"/>
        <v/>
      </c>
      <c r="L153" s="219"/>
      <c r="M153" s="43" t="str">
        <f t="shared" si="25"/>
        <v/>
      </c>
      <c r="N153" s="44" t="str">
        <f t="shared" si="26"/>
        <v/>
      </c>
      <c r="O153" s="45" t="str">
        <f t="shared" si="27"/>
        <v/>
      </c>
      <c r="P153" s="46" t="str">
        <f t="shared" si="28"/>
        <v/>
      </c>
      <c r="Q153" s="47" t="str">
        <f t="shared" si="29"/>
        <v/>
      </c>
      <c r="R153" s="34"/>
      <c r="S153" s="34"/>
      <c r="T153" s="57"/>
    </row>
    <row r="154" spans="1:20" x14ac:dyDescent="0.4">
      <c r="A154" s="17">
        <f t="shared" si="21"/>
        <v>135</v>
      </c>
      <c r="B154" s="206"/>
      <c r="C154" s="207"/>
      <c r="D154" s="208" t="str">
        <f t="shared" si="22"/>
        <v/>
      </c>
      <c r="E154" s="209"/>
      <c r="F154" s="210"/>
      <c r="G154" s="211"/>
      <c r="H154" s="39" t="str">
        <f t="shared" si="30"/>
        <v/>
      </c>
      <c r="I154" s="40" t="str">
        <f t="shared" si="23"/>
        <v/>
      </c>
      <c r="J154" s="41"/>
      <c r="K154" s="42" t="str">
        <f t="shared" si="24"/>
        <v/>
      </c>
      <c r="L154" s="219"/>
      <c r="M154" s="43" t="str">
        <f t="shared" si="25"/>
        <v/>
      </c>
      <c r="N154" s="44" t="str">
        <f t="shared" si="26"/>
        <v/>
      </c>
      <c r="O154" s="45" t="str">
        <f t="shared" si="27"/>
        <v/>
      </c>
      <c r="P154" s="46" t="str">
        <f t="shared" si="28"/>
        <v/>
      </c>
      <c r="Q154" s="47" t="str">
        <f t="shared" si="29"/>
        <v/>
      </c>
      <c r="R154" s="34"/>
      <c r="S154" s="34"/>
      <c r="T154" s="57"/>
    </row>
    <row r="155" spans="1:20" x14ac:dyDescent="0.4">
      <c r="A155" s="17">
        <f t="shared" si="21"/>
        <v>136</v>
      </c>
      <c r="B155" s="206"/>
      <c r="C155" s="207"/>
      <c r="D155" s="208" t="str">
        <f t="shared" si="22"/>
        <v/>
      </c>
      <c r="E155" s="209"/>
      <c r="F155" s="210"/>
      <c r="G155" s="211"/>
      <c r="H155" s="39" t="str">
        <f t="shared" si="30"/>
        <v/>
      </c>
      <c r="I155" s="40" t="str">
        <f t="shared" si="23"/>
        <v/>
      </c>
      <c r="J155" s="41"/>
      <c r="K155" s="42" t="str">
        <f t="shared" si="24"/>
        <v/>
      </c>
      <c r="L155" s="219"/>
      <c r="M155" s="43" t="str">
        <f t="shared" si="25"/>
        <v/>
      </c>
      <c r="N155" s="44" t="str">
        <f t="shared" si="26"/>
        <v/>
      </c>
      <c r="O155" s="45" t="str">
        <f t="shared" si="27"/>
        <v/>
      </c>
      <c r="P155" s="46" t="str">
        <f t="shared" si="28"/>
        <v/>
      </c>
      <c r="Q155" s="47" t="str">
        <f t="shared" si="29"/>
        <v/>
      </c>
      <c r="R155" s="34"/>
      <c r="S155" s="34"/>
      <c r="T155" s="57"/>
    </row>
    <row r="156" spans="1:20" x14ac:dyDescent="0.4">
      <c r="A156" s="17">
        <f t="shared" si="21"/>
        <v>137</v>
      </c>
      <c r="B156" s="206"/>
      <c r="C156" s="207"/>
      <c r="D156" s="208" t="str">
        <f t="shared" si="22"/>
        <v/>
      </c>
      <c r="E156" s="209"/>
      <c r="F156" s="210"/>
      <c r="G156" s="211"/>
      <c r="H156" s="39" t="str">
        <f t="shared" si="30"/>
        <v/>
      </c>
      <c r="I156" s="40" t="str">
        <f t="shared" si="23"/>
        <v/>
      </c>
      <c r="J156" s="41"/>
      <c r="K156" s="42" t="str">
        <f t="shared" si="24"/>
        <v/>
      </c>
      <c r="L156" s="219"/>
      <c r="M156" s="43" t="str">
        <f t="shared" si="25"/>
        <v/>
      </c>
      <c r="N156" s="44" t="str">
        <f t="shared" si="26"/>
        <v/>
      </c>
      <c r="O156" s="45" t="str">
        <f t="shared" si="27"/>
        <v/>
      </c>
      <c r="P156" s="46" t="str">
        <f t="shared" si="28"/>
        <v/>
      </c>
      <c r="Q156" s="47" t="str">
        <f t="shared" si="29"/>
        <v/>
      </c>
      <c r="R156" s="34"/>
      <c r="S156" s="34"/>
      <c r="T156" s="57"/>
    </row>
    <row r="157" spans="1:20" x14ac:dyDescent="0.4">
      <c r="A157" s="17">
        <f t="shared" si="21"/>
        <v>138</v>
      </c>
      <c r="B157" s="206"/>
      <c r="C157" s="207"/>
      <c r="D157" s="208" t="str">
        <f t="shared" si="22"/>
        <v/>
      </c>
      <c r="E157" s="209"/>
      <c r="F157" s="210"/>
      <c r="G157" s="211"/>
      <c r="H157" s="39" t="str">
        <f t="shared" si="30"/>
        <v/>
      </c>
      <c r="I157" s="40" t="str">
        <f t="shared" si="23"/>
        <v/>
      </c>
      <c r="J157" s="41"/>
      <c r="K157" s="42" t="str">
        <f t="shared" si="24"/>
        <v/>
      </c>
      <c r="L157" s="219"/>
      <c r="M157" s="43" t="str">
        <f t="shared" si="25"/>
        <v/>
      </c>
      <c r="N157" s="44" t="str">
        <f t="shared" si="26"/>
        <v/>
      </c>
      <c r="O157" s="45" t="str">
        <f t="shared" si="27"/>
        <v/>
      </c>
      <c r="P157" s="46" t="str">
        <f t="shared" si="28"/>
        <v/>
      </c>
      <c r="Q157" s="47" t="str">
        <f t="shared" si="29"/>
        <v/>
      </c>
      <c r="R157" s="34"/>
      <c r="S157" s="34"/>
      <c r="T157" s="57"/>
    </row>
    <row r="158" spans="1:20" x14ac:dyDescent="0.4">
      <c r="A158" s="17">
        <f t="shared" si="21"/>
        <v>139</v>
      </c>
      <c r="B158" s="206"/>
      <c r="C158" s="207"/>
      <c r="D158" s="208" t="str">
        <f t="shared" si="22"/>
        <v/>
      </c>
      <c r="E158" s="209"/>
      <c r="F158" s="210"/>
      <c r="G158" s="211"/>
      <c r="H158" s="39" t="str">
        <f t="shared" si="30"/>
        <v/>
      </c>
      <c r="I158" s="40" t="str">
        <f t="shared" si="23"/>
        <v/>
      </c>
      <c r="J158" s="41"/>
      <c r="K158" s="42" t="str">
        <f t="shared" si="24"/>
        <v/>
      </c>
      <c r="L158" s="219"/>
      <c r="M158" s="43" t="str">
        <f t="shared" si="25"/>
        <v/>
      </c>
      <c r="N158" s="44" t="str">
        <f t="shared" si="26"/>
        <v/>
      </c>
      <c r="O158" s="45" t="str">
        <f t="shared" si="27"/>
        <v/>
      </c>
      <c r="P158" s="46" t="str">
        <f t="shared" si="28"/>
        <v/>
      </c>
      <c r="Q158" s="47" t="str">
        <f t="shared" si="29"/>
        <v/>
      </c>
      <c r="R158" s="34"/>
      <c r="S158" s="34"/>
      <c r="T158" s="57"/>
    </row>
    <row r="159" spans="1:20" x14ac:dyDescent="0.4">
      <c r="A159" s="17">
        <f t="shared" si="21"/>
        <v>140</v>
      </c>
      <c r="B159" s="206"/>
      <c r="C159" s="207"/>
      <c r="D159" s="208" t="str">
        <f t="shared" si="22"/>
        <v/>
      </c>
      <c r="E159" s="209"/>
      <c r="F159" s="210"/>
      <c r="G159" s="211"/>
      <c r="H159" s="39" t="str">
        <f t="shared" si="30"/>
        <v/>
      </c>
      <c r="I159" s="40" t="str">
        <f t="shared" si="23"/>
        <v/>
      </c>
      <c r="J159" s="41"/>
      <c r="K159" s="42" t="str">
        <f t="shared" si="24"/>
        <v/>
      </c>
      <c r="L159" s="219"/>
      <c r="M159" s="43" t="str">
        <f t="shared" si="25"/>
        <v/>
      </c>
      <c r="N159" s="44" t="str">
        <f t="shared" si="26"/>
        <v/>
      </c>
      <c r="O159" s="45" t="str">
        <f t="shared" si="27"/>
        <v/>
      </c>
      <c r="P159" s="46" t="str">
        <f t="shared" si="28"/>
        <v/>
      </c>
      <c r="Q159" s="47" t="str">
        <f t="shared" si="29"/>
        <v/>
      </c>
      <c r="R159" s="34"/>
      <c r="S159" s="34"/>
      <c r="T159" s="57"/>
    </row>
    <row r="160" spans="1:20" x14ac:dyDescent="0.4">
      <c r="A160" s="17">
        <f t="shared" si="21"/>
        <v>141</v>
      </c>
      <c r="B160" s="206"/>
      <c r="C160" s="207"/>
      <c r="D160" s="208" t="str">
        <f t="shared" si="22"/>
        <v/>
      </c>
      <c r="E160" s="209"/>
      <c r="F160" s="210"/>
      <c r="G160" s="211"/>
      <c r="H160" s="39" t="str">
        <f t="shared" si="30"/>
        <v/>
      </c>
      <c r="I160" s="40" t="str">
        <f t="shared" si="23"/>
        <v/>
      </c>
      <c r="J160" s="41"/>
      <c r="K160" s="42" t="str">
        <f t="shared" si="24"/>
        <v/>
      </c>
      <c r="L160" s="219"/>
      <c r="M160" s="43" t="str">
        <f t="shared" si="25"/>
        <v/>
      </c>
      <c r="N160" s="44" t="str">
        <f t="shared" si="26"/>
        <v/>
      </c>
      <c r="O160" s="45" t="str">
        <f t="shared" si="27"/>
        <v/>
      </c>
      <c r="P160" s="46" t="str">
        <f t="shared" si="28"/>
        <v/>
      </c>
      <c r="Q160" s="47" t="str">
        <f t="shared" si="29"/>
        <v/>
      </c>
      <c r="R160" s="34"/>
      <c r="S160" s="34"/>
      <c r="T160" s="57"/>
    </row>
    <row r="161" spans="1:20" x14ac:dyDescent="0.4">
      <c r="A161" s="17">
        <f t="shared" si="21"/>
        <v>142</v>
      </c>
      <c r="B161" s="206"/>
      <c r="C161" s="207"/>
      <c r="D161" s="208" t="str">
        <f t="shared" si="22"/>
        <v/>
      </c>
      <c r="E161" s="209"/>
      <c r="F161" s="210"/>
      <c r="G161" s="211"/>
      <c r="H161" s="39" t="str">
        <f t="shared" si="30"/>
        <v/>
      </c>
      <c r="I161" s="40" t="str">
        <f t="shared" si="23"/>
        <v/>
      </c>
      <c r="J161" s="41"/>
      <c r="K161" s="42" t="str">
        <f t="shared" si="24"/>
        <v/>
      </c>
      <c r="L161" s="219"/>
      <c r="M161" s="43" t="str">
        <f t="shared" si="25"/>
        <v/>
      </c>
      <c r="N161" s="44" t="str">
        <f t="shared" si="26"/>
        <v/>
      </c>
      <c r="O161" s="45" t="str">
        <f t="shared" si="27"/>
        <v/>
      </c>
      <c r="P161" s="46" t="str">
        <f t="shared" si="28"/>
        <v/>
      </c>
      <c r="Q161" s="47" t="str">
        <f t="shared" si="29"/>
        <v/>
      </c>
      <c r="R161" s="34"/>
      <c r="S161" s="34"/>
      <c r="T161" s="57"/>
    </row>
    <row r="162" spans="1:20" x14ac:dyDescent="0.4">
      <c r="A162" s="17">
        <f t="shared" si="21"/>
        <v>143</v>
      </c>
      <c r="B162" s="206"/>
      <c r="C162" s="207"/>
      <c r="D162" s="208" t="str">
        <f t="shared" si="22"/>
        <v/>
      </c>
      <c r="E162" s="209"/>
      <c r="F162" s="210"/>
      <c r="G162" s="211"/>
      <c r="H162" s="39" t="str">
        <f t="shared" si="30"/>
        <v/>
      </c>
      <c r="I162" s="40" t="str">
        <f t="shared" si="23"/>
        <v/>
      </c>
      <c r="J162" s="41"/>
      <c r="K162" s="42" t="str">
        <f t="shared" si="24"/>
        <v/>
      </c>
      <c r="L162" s="219"/>
      <c r="M162" s="43" t="str">
        <f t="shared" si="25"/>
        <v/>
      </c>
      <c r="N162" s="44" t="str">
        <f t="shared" si="26"/>
        <v/>
      </c>
      <c r="O162" s="45" t="str">
        <f t="shared" si="27"/>
        <v/>
      </c>
      <c r="P162" s="46" t="str">
        <f t="shared" si="28"/>
        <v/>
      </c>
      <c r="Q162" s="47" t="str">
        <f t="shared" si="29"/>
        <v/>
      </c>
      <c r="R162" s="34"/>
      <c r="S162" s="34"/>
      <c r="T162" s="57"/>
    </row>
    <row r="163" spans="1:20" x14ac:dyDescent="0.4">
      <c r="A163" s="17">
        <f t="shared" si="21"/>
        <v>144</v>
      </c>
      <c r="B163" s="206"/>
      <c r="C163" s="207"/>
      <c r="D163" s="208" t="str">
        <f t="shared" si="22"/>
        <v/>
      </c>
      <c r="E163" s="209"/>
      <c r="F163" s="210"/>
      <c r="G163" s="211"/>
      <c r="H163" s="39" t="str">
        <f t="shared" si="30"/>
        <v/>
      </c>
      <c r="I163" s="40" t="str">
        <f t="shared" si="23"/>
        <v/>
      </c>
      <c r="J163" s="41"/>
      <c r="K163" s="42" t="str">
        <f t="shared" si="24"/>
        <v/>
      </c>
      <c r="L163" s="219"/>
      <c r="M163" s="43" t="str">
        <f t="shared" si="25"/>
        <v/>
      </c>
      <c r="N163" s="44" t="str">
        <f t="shared" si="26"/>
        <v/>
      </c>
      <c r="O163" s="45" t="str">
        <f t="shared" si="27"/>
        <v/>
      </c>
      <c r="P163" s="46" t="str">
        <f t="shared" si="28"/>
        <v/>
      </c>
      <c r="Q163" s="47" t="str">
        <f t="shared" si="29"/>
        <v/>
      </c>
      <c r="R163" s="34"/>
      <c r="S163" s="34"/>
      <c r="T163" s="57"/>
    </row>
    <row r="164" spans="1:20" x14ac:dyDescent="0.4">
      <c r="A164" s="17">
        <f t="shared" si="21"/>
        <v>145</v>
      </c>
      <c r="B164" s="206"/>
      <c r="C164" s="207"/>
      <c r="D164" s="208" t="str">
        <f t="shared" si="22"/>
        <v/>
      </c>
      <c r="E164" s="209"/>
      <c r="F164" s="210"/>
      <c r="G164" s="211"/>
      <c r="H164" s="39" t="str">
        <f t="shared" si="30"/>
        <v/>
      </c>
      <c r="I164" s="40" t="str">
        <f t="shared" si="23"/>
        <v/>
      </c>
      <c r="J164" s="41"/>
      <c r="K164" s="42" t="str">
        <f t="shared" si="24"/>
        <v/>
      </c>
      <c r="L164" s="219"/>
      <c r="M164" s="43" t="str">
        <f t="shared" si="25"/>
        <v/>
      </c>
      <c r="N164" s="44" t="str">
        <f t="shared" si="26"/>
        <v/>
      </c>
      <c r="O164" s="45" t="str">
        <f t="shared" si="27"/>
        <v/>
      </c>
      <c r="P164" s="46" t="str">
        <f t="shared" si="28"/>
        <v/>
      </c>
      <c r="Q164" s="47" t="str">
        <f t="shared" si="29"/>
        <v/>
      </c>
      <c r="R164" s="34"/>
      <c r="S164" s="34"/>
      <c r="T164" s="57"/>
    </row>
    <row r="165" spans="1:20" x14ac:dyDescent="0.4">
      <c r="A165" s="17">
        <f t="shared" si="21"/>
        <v>146</v>
      </c>
      <c r="B165" s="206"/>
      <c r="C165" s="207"/>
      <c r="D165" s="208" t="str">
        <f t="shared" si="22"/>
        <v/>
      </c>
      <c r="E165" s="209"/>
      <c r="F165" s="210"/>
      <c r="G165" s="211"/>
      <c r="H165" s="39" t="str">
        <f t="shared" si="30"/>
        <v/>
      </c>
      <c r="I165" s="40" t="str">
        <f t="shared" si="23"/>
        <v/>
      </c>
      <c r="J165" s="41"/>
      <c r="K165" s="42" t="str">
        <f t="shared" si="24"/>
        <v/>
      </c>
      <c r="L165" s="219"/>
      <c r="M165" s="43" t="str">
        <f t="shared" si="25"/>
        <v/>
      </c>
      <c r="N165" s="44" t="str">
        <f t="shared" si="26"/>
        <v/>
      </c>
      <c r="O165" s="45" t="str">
        <f t="shared" si="27"/>
        <v/>
      </c>
      <c r="P165" s="46" t="str">
        <f t="shared" si="28"/>
        <v/>
      </c>
      <c r="Q165" s="47" t="str">
        <f t="shared" si="29"/>
        <v/>
      </c>
      <c r="R165" s="34"/>
      <c r="S165" s="34"/>
      <c r="T165" s="57"/>
    </row>
    <row r="166" spans="1:20" x14ac:dyDescent="0.4">
      <c r="A166" s="17">
        <f t="shared" si="21"/>
        <v>147</v>
      </c>
      <c r="B166" s="206"/>
      <c r="C166" s="207"/>
      <c r="D166" s="208" t="str">
        <f t="shared" si="22"/>
        <v/>
      </c>
      <c r="E166" s="209"/>
      <c r="F166" s="210"/>
      <c r="G166" s="211"/>
      <c r="H166" s="39" t="str">
        <f t="shared" si="30"/>
        <v/>
      </c>
      <c r="I166" s="40" t="str">
        <f t="shared" si="23"/>
        <v/>
      </c>
      <c r="J166" s="41"/>
      <c r="K166" s="42" t="str">
        <f t="shared" si="24"/>
        <v/>
      </c>
      <c r="L166" s="219"/>
      <c r="M166" s="43" t="str">
        <f t="shared" si="25"/>
        <v/>
      </c>
      <c r="N166" s="44" t="str">
        <f t="shared" si="26"/>
        <v/>
      </c>
      <c r="O166" s="45" t="str">
        <f t="shared" si="27"/>
        <v/>
      </c>
      <c r="P166" s="46" t="str">
        <f t="shared" si="28"/>
        <v/>
      </c>
      <c r="Q166" s="47" t="str">
        <f t="shared" si="29"/>
        <v/>
      </c>
      <c r="R166" s="34"/>
      <c r="S166" s="34"/>
      <c r="T166" s="57"/>
    </row>
    <row r="167" spans="1:20" x14ac:dyDescent="0.4">
      <c r="A167" s="17">
        <f t="shared" si="21"/>
        <v>148</v>
      </c>
      <c r="B167" s="206"/>
      <c r="C167" s="207"/>
      <c r="D167" s="208" t="str">
        <f t="shared" si="22"/>
        <v/>
      </c>
      <c r="E167" s="209"/>
      <c r="F167" s="210"/>
      <c r="G167" s="211"/>
      <c r="H167" s="39" t="str">
        <f t="shared" si="30"/>
        <v/>
      </c>
      <c r="I167" s="40" t="str">
        <f t="shared" si="23"/>
        <v/>
      </c>
      <c r="J167" s="41"/>
      <c r="K167" s="42" t="str">
        <f t="shared" si="24"/>
        <v/>
      </c>
      <c r="L167" s="219"/>
      <c r="M167" s="43" t="str">
        <f t="shared" si="25"/>
        <v/>
      </c>
      <c r="N167" s="44" t="str">
        <f t="shared" si="26"/>
        <v/>
      </c>
      <c r="O167" s="45" t="str">
        <f t="shared" si="27"/>
        <v/>
      </c>
      <c r="P167" s="46" t="str">
        <f t="shared" si="28"/>
        <v/>
      </c>
      <c r="Q167" s="47" t="str">
        <f t="shared" si="29"/>
        <v/>
      </c>
      <c r="R167" s="34"/>
      <c r="S167" s="34"/>
      <c r="T167" s="57"/>
    </row>
    <row r="168" spans="1:20" x14ac:dyDescent="0.4">
      <c r="A168" s="17">
        <f t="shared" si="21"/>
        <v>149</v>
      </c>
      <c r="B168" s="206"/>
      <c r="C168" s="207"/>
      <c r="D168" s="208" t="str">
        <f t="shared" si="22"/>
        <v/>
      </c>
      <c r="E168" s="209"/>
      <c r="F168" s="210"/>
      <c r="G168" s="211"/>
      <c r="H168" s="39" t="str">
        <f t="shared" si="30"/>
        <v/>
      </c>
      <c r="I168" s="40" t="str">
        <f t="shared" si="23"/>
        <v/>
      </c>
      <c r="J168" s="41"/>
      <c r="K168" s="42" t="str">
        <f t="shared" si="24"/>
        <v/>
      </c>
      <c r="L168" s="219"/>
      <c r="M168" s="43" t="str">
        <f t="shared" si="25"/>
        <v/>
      </c>
      <c r="N168" s="44" t="str">
        <f t="shared" si="26"/>
        <v/>
      </c>
      <c r="O168" s="45" t="str">
        <f t="shared" si="27"/>
        <v/>
      </c>
      <c r="P168" s="46" t="str">
        <f t="shared" si="28"/>
        <v/>
      </c>
      <c r="Q168" s="47" t="str">
        <f t="shared" si="29"/>
        <v/>
      </c>
      <c r="R168" s="34"/>
      <c r="S168" s="34"/>
      <c r="T168" s="57"/>
    </row>
    <row r="169" spans="1:20" x14ac:dyDescent="0.4">
      <c r="A169" s="17">
        <f t="shared" si="21"/>
        <v>150</v>
      </c>
      <c r="B169" s="206"/>
      <c r="C169" s="207"/>
      <c r="D169" s="208" t="str">
        <f t="shared" si="22"/>
        <v/>
      </c>
      <c r="E169" s="209"/>
      <c r="F169" s="210"/>
      <c r="G169" s="211"/>
      <c r="H169" s="39" t="str">
        <f t="shared" si="30"/>
        <v/>
      </c>
      <c r="I169" s="40" t="str">
        <f t="shared" si="23"/>
        <v/>
      </c>
      <c r="J169" s="41"/>
      <c r="K169" s="42" t="str">
        <f t="shared" si="24"/>
        <v/>
      </c>
      <c r="L169" s="219"/>
      <c r="M169" s="43" t="str">
        <f t="shared" si="25"/>
        <v/>
      </c>
      <c r="N169" s="44" t="str">
        <f t="shared" si="26"/>
        <v/>
      </c>
      <c r="O169" s="45" t="str">
        <f t="shared" si="27"/>
        <v/>
      </c>
      <c r="P169" s="46" t="str">
        <f t="shared" si="28"/>
        <v/>
      </c>
      <c r="Q169" s="47" t="str">
        <f t="shared" si="29"/>
        <v/>
      </c>
      <c r="R169" s="34"/>
      <c r="S169" s="34"/>
      <c r="T169" s="57"/>
    </row>
    <row r="170" spans="1:20" x14ac:dyDescent="0.4">
      <c r="A170" s="17">
        <f t="shared" si="21"/>
        <v>151</v>
      </c>
      <c r="B170" s="206"/>
      <c r="C170" s="207"/>
      <c r="D170" s="208" t="str">
        <f t="shared" si="22"/>
        <v/>
      </c>
      <c r="E170" s="209"/>
      <c r="F170" s="210"/>
      <c r="G170" s="211"/>
      <c r="H170" s="39" t="str">
        <f t="shared" si="30"/>
        <v/>
      </c>
      <c r="I170" s="40" t="str">
        <f t="shared" si="23"/>
        <v/>
      </c>
      <c r="J170" s="41"/>
      <c r="K170" s="42" t="str">
        <f t="shared" si="24"/>
        <v/>
      </c>
      <c r="L170" s="219"/>
      <c r="M170" s="43" t="str">
        <f t="shared" si="25"/>
        <v/>
      </c>
      <c r="N170" s="44" t="str">
        <f t="shared" si="26"/>
        <v/>
      </c>
      <c r="O170" s="45" t="str">
        <f t="shared" si="27"/>
        <v/>
      </c>
      <c r="P170" s="46" t="str">
        <f t="shared" si="28"/>
        <v/>
      </c>
      <c r="Q170" s="47" t="str">
        <f t="shared" si="29"/>
        <v/>
      </c>
      <c r="R170" s="34"/>
      <c r="S170" s="34"/>
      <c r="T170" s="57"/>
    </row>
    <row r="171" spans="1:20" x14ac:dyDescent="0.4">
      <c r="A171" s="17">
        <f t="shared" si="21"/>
        <v>152</v>
      </c>
      <c r="B171" s="206"/>
      <c r="C171" s="207"/>
      <c r="D171" s="208" t="str">
        <f t="shared" si="22"/>
        <v/>
      </c>
      <c r="E171" s="209"/>
      <c r="F171" s="210"/>
      <c r="G171" s="211"/>
      <c r="H171" s="39" t="str">
        <f t="shared" si="30"/>
        <v/>
      </c>
      <c r="I171" s="40" t="str">
        <f t="shared" si="23"/>
        <v/>
      </c>
      <c r="J171" s="41"/>
      <c r="K171" s="42" t="str">
        <f t="shared" si="24"/>
        <v/>
      </c>
      <c r="L171" s="219"/>
      <c r="M171" s="43" t="str">
        <f t="shared" si="25"/>
        <v/>
      </c>
      <c r="N171" s="44" t="str">
        <f t="shared" si="26"/>
        <v/>
      </c>
      <c r="O171" s="45" t="str">
        <f t="shared" si="27"/>
        <v/>
      </c>
      <c r="P171" s="46" t="str">
        <f t="shared" si="28"/>
        <v/>
      </c>
      <c r="Q171" s="47" t="str">
        <f t="shared" si="29"/>
        <v/>
      </c>
      <c r="R171" s="34"/>
      <c r="S171" s="34"/>
      <c r="T171" s="57"/>
    </row>
    <row r="172" spans="1:20" x14ac:dyDescent="0.4">
      <c r="A172" s="17">
        <f t="shared" si="21"/>
        <v>153</v>
      </c>
      <c r="B172" s="206"/>
      <c r="C172" s="207"/>
      <c r="D172" s="208" t="str">
        <f t="shared" si="22"/>
        <v/>
      </c>
      <c r="E172" s="209"/>
      <c r="F172" s="210"/>
      <c r="G172" s="211"/>
      <c r="H172" s="39" t="str">
        <f t="shared" si="30"/>
        <v/>
      </c>
      <c r="I172" s="40" t="str">
        <f t="shared" si="23"/>
        <v/>
      </c>
      <c r="J172" s="41"/>
      <c r="K172" s="42" t="str">
        <f t="shared" si="24"/>
        <v/>
      </c>
      <c r="L172" s="219"/>
      <c r="M172" s="43" t="str">
        <f t="shared" si="25"/>
        <v/>
      </c>
      <c r="N172" s="44" t="str">
        <f t="shared" si="26"/>
        <v/>
      </c>
      <c r="O172" s="45" t="str">
        <f t="shared" si="27"/>
        <v/>
      </c>
      <c r="P172" s="46" t="str">
        <f t="shared" si="28"/>
        <v/>
      </c>
      <c r="Q172" s="47" t="str">
        <f t="shared" si="29"/>
        <v/>
      </c>
      <c r="R172" s="34"/>
      <c r="S172" s="34"/>
      <c r="T172" s="57"/>
    </row>
    <row r="173" spans="1:20" x14ac:dyDescent="0.4">
      <c r="A173" s="17">
        <f t="shared" si="21"/>
        <v>154</v>
      </c>
      <c r="B173" s="206"/>
      <c r="C173" s="207"/>
      <c r="D173" s="208" t="str">
        <f t="shared" si="22"/>
        <v/>
      </c>
      <c r="E173" s="209"/>
      <c r="F173" s="210"/>
      <c r="G173" s="211"/>
      <c r="H173" s="39" t="str">
        <f t="shared" si="30"/>
        <v/>
      </c>
      <c r="I173" s="40" t="str">
        <f t="shared" si="23"/>
        <v/>
      </c>
      <c r="J173" s="41"/>
      <c r="K173" s="42" t="str">
        <f t="shared" si="24"/>
        <v/>
      </c>
      <c r="L173" s="219"/>
      <c r="M173" s="43" t="str">
        <f t="shared" si="25"/>
        <v/>
      </c>
      <c r="N173" s="44" t="str">
        <f t="shared" si="26"/>
        <v/>
      </c>
      <c r="O173" s="45" t="str">
        <f t="shared" si="27"/>
        <v/>
      </c>
      <c r="P173" s="46" t="str">
        <f t="shared" si="28"/>
        <v/>
      </c>
      <c r="Q173" s="47" t="str">
        <f t="shared" si="29"/>
        <v/>
      </c>
      <c r="R173" s="34"/>
      <c r="S173" s="34"/>
      <c r="T173" s="57"/>
    </row>
    <row r="174" spans="1:20" x14ac:dyDescent="0.4">
      <c r="A174" s="17">
        <f t="shared" si="21"/>
        <v>155</v>
      </c>
      <c r="B174" s="206"/>
      <c r="C174" s="207"/>
      <c r="D174" s="208" t="str">
        <f t="shared" si="22"/>
        <v/>
      </c>
      <c r="E174" s="209"/>
      <c r="F174" s="210"/>
      <c r="G174" s="211"/>
      <c r="H174" s="39" t="str">
        <f t="shared" si="30"/>
        <v/>
      </c>
      <c r="I174" s="40" t="str">
        <f t="shared" si="23"/>
        <v/>
      </c>
      <c r="J174" s="41"/>
      <c r="K174" s="42" t="str">
        <f t="shared" si="24"/>
        <v/>
      </c>
      <c r="L174" s="219"/>
      <c r="M174" s="43" t="str">
        <f t="shared" si="25"/>
        <v/>
      </c>
      <c r="N174" s="44" t="str">
        <f t="shared" si="26"/>
        <v/>
      </c>
      <c r="O174" s="45" t="str">
        <f t="shared" si="27"/>
        <v/>
      </c>
      <c r="P174" s="46" t="str">
        <f t="shared" si="28"/>
        <v/>
      </c>
      <c r="Q174" s="47" t="str">
        <f t="shared" si="29"/>
        <v/>
      </c>
      <c r="R174" s="34"/>
      <c r="S174" s="34"/>
      <c r="T174" s="57"/>
    </row>
    <row r="175" spans="1:20" x14ac:dyDescent="0.4">
      <c r="A175" s="17">
        <f t="shared" si="21"/>
        <v>156</v>
      </c>
      <c r="B175" s="206"/>
      <c r="C175" s="207"/>
      <c r="D175" s="208" t="str">
        <f t="shared" si="22"/>
        <v/>
      </c>
      <c r="E175" s="209"/>
      <c r="F175" s="210"/>
      <c r="G175" s="211"/>
      <c r="H175" s="39" t="str">
        <f t="shared" si="30"/>
        <v/>
      </c>
      <c r="I175" s="40" t="str">
        <f t="shared" si="23"/>
        <v/>
      </c>
      <c r="J175" s="41"/>
      <c r="K175" s="42" t="str">
        <f t="shared" si="24"/>
        <v/>
      </c>
      <c r="L175" s="219"/>
      <c r="M175" s="43" t="str">
        <f t="shared" si="25"/>
        <v/>
      </c>
      <c r="N175" s="44" t="str">
        <f t="shared" si="26"/>
        <v/>
      </c>
      <c r="O175" s="45" t="str">
        <f t="shared" si="27"/>
        <v/>
      </c>
      <c r="P175" s="46" t="str">
        <f t="shared" si="28"/>
        <v/>
      </c>
      <c r="Q175" s="47" t="str">
        <f t="shared" si="29"/>
        <v/>
      </c>
      <c r="R175" s="34"/>
      <c r="S175" s="34"/>
      <c r="T175" s="57"/>
    </row>
    <row r="176" spans="1:20" x14ac:dyDescent="0.4">
      <c r="A176" s="17">
        <f t="shared" si="21"/>
        <v>157</v>
      </c>
      <c r="B176" s="206"/>
      <c r="C176" s="207"/>
      <c r="D176" s="208" t="str">
        <f t="shared" si="22"/>
        <v/>
      </c>
      <c r="E176" s="209"/>
      <c r="F176" s="210"/>
      <c r="G176" s="211"/>
      <c r="H176" s="39" t="str">
        <f t="shared" si="30"/>
        <v/>
      </c>
      <c r="I176" s="40" t="str">
        <f t="shared" si="23"/>
        <v/>
      </c>
      <c r="J176" s="41"/>
      <c r="K176" s="42" t="str">
        <f t="shared" si="24"/>
        <v/>
      </c>
      <c r="L176" s="219"/>
      <c r="M176" s="43" t="str">
        <f t="shared" si="25"/>
        <v/>
      </c>
      <c r="N176" s="44" t="str">
        <f t="shared" si="26"/>
        <v/>
      </c>
      <c r="O176" s="45" t="str">
        <f t="shared" si="27"/>
        <v/>
      </c>
      <c r="P176" s="46" t="str">
        <f t="shared" si="28"/>
        <v/>
      </c>
      <c r="Q176" s="47" t="str">
        <f t="shared" si="29"/>
        <v/>
      </c>
      <c r="R176" s="34"/>
      <c r="S176" s="34"/>
      <c r="T176" s="57"/>
    </row>
    <row r="177" spans="1:20" x14ac:dyDescent="0.4">
      <c r="A177" s="17">
        <f t="shared" si="21"/>
        <v>158</v>
      </c>
      <c r="B177" s="206"/>
      <c r="C177" s="207"/>
      <c r="D177" s="208" t="str">
        <f t="shared" si="22"/>
        <v/>
      </c>
      <c r="E177" s="209"/>
      <c r="F177" s="210"/>
      <c r="G177" s="211"/>
      <c r="H177" s="39" t="str">
        <f t="shared" si="30"/>
        <v/>
      </c>
      <c r="I177" s="40" t="str">
        <f t="shared" si="23"/>
        <v/>
      </c>
      <c r="J177" s="41"/>
      <c r="K177" s="42" t="str">
        <f t="shared" si="24"/>
        <v/>
      </c>
      <c r="L177" s="219"/>
      <c r="M177" s="43" t="str">
        <f t="shared" si="25"/>
        <v/>
      </c>
      <c r="N177" s="44" t="str">
        <f t="shared" si="26"/>
        <v/>
      </c>
      <c r="O177" s="45" t="str">
        <f t="shared" si="27"/>
        <v/>
      </c>
      <c r="P177" s="46" t="str">
        <f t="shared" si="28"/>
        <v/>
      </c>
      <c r="Q177" s="47" t="str">
        <f t="shared" si="29"/>
        <v/>
      </c>
      <c r="R177" s="34"/>
      <c r="S177" s="34"/>
      <c r="T177" s="57"/>
    </row>
    <row r="178" spans="1:20" x14ac:dyDescent="0.4">
      <c r="A178" s="17">
        <f t="shared" si="21"/>
        <v>159</v>
      </c>
      <c r="B178" s="206"/>
      <c r="C178" s="207"/>
      <c r="D178" s="208" t="str">
        <f t="shared" si="22"/>
        <v/>
      </c>
      <c r="E178" s="209"/>
      <c r="F178" s="210"/>
      <c r="G178" s="211"/>
      <c r="H178" s="39" t="str">
        <f t="shared" si="30"/>
        <v/>
      </c>
      <c r="I178" s="40" t="str">
        <f t="shared" si="23"/>
        <v/>
      </c>
      <c r="J178" s="41"/>
      <c r="K178" s="42" t="str">
        <f t="shared" si="24"/>
        <v/>
      </c>
      <c r="L178" s="219"/>
      <c r="M178" s="43" t="str">
        <f t="shared" si="25"/>
        <v/>
      </c>
      <c r="N178" s="44" t="str">
        <f t="shared" si="26"/>
        <v/>
      </c>
      <c r="O178" s="45" t="str">
        <f t="shared" si="27"/>
        <v/>
      </c>
      <c r="P178" s="46" t="str">
        <f t="shared" si="28"/>
        <v/>
      </c>
      <c r="Q178" s="47" t="str">
        <f t="shared" si="29"/>
        <v/>
      </c>
      <c r="R178" s="34"/>
      <c r="S178" s="34"/>
      <c r="T178" s="57"/>
    </row>
    <row r="179" spans="1:20" x14ac:dyDescent="0.4">
      <c r="A179" s="17">
        <f t="shared" si="21"/>
        <v>160</v>
      </c>
      <c r="B179" s="206"/>
      <c r="C179" s="207"/>
      <c r="D179" s="208" t="str">
        <f t="shared" si="22"/>
        <v/>
      </c>
      <c r="E179" s="209"/>
      <c r="F179" s="210"/>
      <c r="G179" s="211"/>
      <c r="H179" s="39" t="str">
        <f t="shared" si="30"/>
        <v/>
      </c>
      <c r="I179" s="40" t="str">
        <f t="shared" si="23"/>
        <v/>
      </c>
      <c r="J179" s="41"/>
      <c r="K179" s="42" t="str">
        <f t="shared" si="24"/>
        <v/>
      </c>
      <c r="L179" s="219"/>
      <c r="M179" s="43" t="str">
        <f t="shared" si="25"/>
        <v/>
      </c>
      <c r="N179" s="44" t="str">
        <f t="shared" si="26"/>
        <v/>
      </c>
      <c r="O179" s="45" t="str">
        <f t="shared" si="27"/>
        <v/>
      </c>
      <c r="P179" s="46" t="str">
        <f t="shared" si="28"/>
        <v/>
      </c>
      <c r="Q179" s="47" t="str">
        <f t="shared" si="29"/>
        <v/>
      </c>
      <c r="R179" s="34"/>
      <c r="S179" s="34"/>
      <c r="T179" s="57"/>
    </row>
    <row r="180" spans="1:20" x14ac:dyDescent="0.4">
      <c r="A180" s="17">
        <f t="shared" si="21"/>
        <v>161</v>
      </c>
      <c r="B180" s="206"/>
      <c r="C180" s="207"/>
      <c r="D180" s="208" t="str">
        <f t="shared" si="22"/>
        <v/>
      </c>
      <c r="E180" s="209"/>
      <c r="F180" s="210"/>
      <c r="G180" s="211"/>
      <c r="H180" s="39" t="str">
        <f t="shared" si="30"/>
        <v/>
      </c>
      <c r="I180" s="40" t="str">
        <f t="shared" si="23"/>
        <v/>
      </c>
      <c r="J180" s="41"/>
      <c r="K180" s="42" t="str">
        <f t="shared" si="24"/>
        <v/>
      </c>
      <c r="L180" s="219"/>
      <c r="M180" s="43" t="str">
        <f t="shared" si="25"/>
        <v/>
      </c>
      <c r="N180" s="44" t="str">
        <f t="shared" si="26"/>
        <v/>
      </c>
      <c r="O180" s="45" t="str">
        <f t="shared" si="27"/>
        <v/>
      </c>
      <c r="P180" s="46" t="str">
        <f t="shared" si="28"/>
        <v/>
      </c>
      <c r="Q180" s="47" t="str">
        <f t="shared" si="29"/>
        <v/>
      </c>
      <c r="R180" s="34"/>
      <c r="S180" s="34"/>
      <c r="T180" s="57"/>
    </row>
    <row r="181" spans="1:20" x14ac:dyDescent="0.4">
      <c r="A181" s="17">
        <f t="shared" si="21"/>
        <v>162</v>
      </c>
      <c r="B181" s="206"/>
      <c r="C181" s="207"/>
      <c r="D181" s="208" t="str">
        <f t="shared" si="22"/>
        <v/>
      </c>
      <c r="E181" s="209"/>
      <c r="F181" s="210"/>
      <c r="G181" s="211"/>
      <c r="H181" s="39" t="str">
        <f t="shared" si="30"/>
        <v/>
      </c>
      <c r="I181" s="40" t="str">
        <f t="shared" si="23"/>
        <v/>
      </c>
      <c r="J181" s="41"/>
      <c r="K181" s="42" t="str">
        <f t="shared" si="24"/>
        <v/>
      </c>
      <c r="L181" s="219"/>
      <c r="M181" s="43" t="str">
        <f t="shared" si="25"/>
        <v/>
      </c>
      <c r="N181" s="44" t="str">
        <f t="shared" si="26"/>
        <v/>
      </c>
      <c r="O181" s="45" t="str">
        <f t="shared" si="27"/>
        <v/>
      </c>
      <c r="P181" s="46" t="str">
        <f t="shared" si="28"/>
        <v/>
      </c>
      <c r="Q181" s="47" t="str">
        <f t="shared" si="29"/>
        <v/>
      </c>
      <c r="R181" s="34"/>
      <c r="S181" s="34"/>
      <c r="T181" s="57"/>
    </row>
    <row r="182" spans="1:20" x14ac:dyDescent="0.4">
      <c r="A182" s="17">
        <f t="shared" si="21"/>
        <v>163</v>
      </c>
      <c r="B182" s="206"/>
      <c r="C182" s="207"/>
      <c r="D182" s="208" t="str">
        <f t="shared" si="22"/>
        <v/>
      </c>
      <c r="E182" s="209"/>
      <c r="F182" s="210"/>
      <c r="G182" s="211"/>
      <c r="H182" s="39" t="str">
        <f t="shared" si="30"/>
        <v/>
      </c>
      <c r="I182" s="40" t="str">
        <f t="shared" si="23"/>
        <v/>
      </c>
      <c r="J182" s="41"/>
      <c r="K182" s="42" t="str">
        <f t="shared" si="24"/>
        <v/>
      </c>
      <c r="L182" s="219"/>
      <c r="M182" s="43" t="str">
        <f t="shared" si="25"/>
        <v/>
      </c>
      <c r="N182" s="44" t="str">
        <f t="shared" si="26"/>
        <v/>
      </c>
      <c r="O182" s="45" t="str">
        <f t="shared" si="27"/>
        <v/>
      </c>
      <c r="P182" s="46" t="str">
        <f t="shared" si="28"/>
        <v/>
      </c>
      <c r="Q182" s="47" t="str">
        <f t="shared" si="29"/>
        <v/>
      </c>
      <c r="R182" s="34"/>
      <c r="S182" s="34"/>
      <c r="T182" s="57"/>
    </row>
    <row r="183" spans="1:20" x14ac:dyDescent="0.4">
      <c r="A183" s="17">
        <f t="shared" si="21"/>
        <v>164</v>
      </c>
      <c r="B183" s="206"/>
      <c r="C183" s="207"/>
      <c r="D183" s="208" t="str">
        <f t="shared" si="22"/>
        <v/>
      </c>
      <c r="E183" s="209"/>
      <c r="F183" s="210"/>
      <c r="G183" s="211"/>
      <c r="H183" s="39" t="str">
        <f t="shared" si="30"/>
        <v/>
      </c>
      <c r="I183" s="40" t="str">
        <f t="shared" si="23"/>
        <v/>
      </c>
      <c r="J183" s="41"/>
      <c r="K183" s="42" t="str">
        <f t="shared" si="24"/>
        <v/>
      </c>
      <c r="L183" s="219"/>
      <c r="M183" s="43" t="str">
        <f t="shared" si="25"/>
        <v/>
      </c>
      <c r="N183" s="44" t="str">
        <f t="shared" si="26"/>
        <v/>
      </c>
      <c r="O183" s="45" t="str">
        <f t="shared" si="27"/>
        <v/>
      </c>
      <c r="P183" s="46" t="str">
        <f t="shared" si="28"/>
        <v/>
      </c>
      <c r="Q183" s="47" t="str">
        <f t="shared" si="29"/>
        <v/>
      </c>
      <c r="R183" s="34"/>
      <c r="S183" s="34"/>
      <c r="T183" s="57"/>
    </row>
    <row r="184" spans="1:20" ht="18" customHeight="1" x14ac:dyDescent="0.4">
      <c r="A184" s="17">
        <f t="shared" si="21"/>
        <v>165</v>
      </c>
      <c r="B184" s="206"/>
      <c r="C184" s="207"/>
      <c r="D184" s="208" t="str">
        <f t="shared" si="22"/>
        <v/>
      </c>
      <c r="E184" s="209"/>
      <c r="F184" s="210"/>
      <c r="G184" s="211"/>
      <c r="H184" s="39" t="str">
        <f t="shared" si="30"/>
        <v/>
      </c>
      <c r="I184" s="40" t="str">
        <f t="shared" si="23"/>
        <v/>
      </c>
      <c r="J184" s="41"/>
      <c r="K184" s="42" t="str">
        <f t="shared" si="24"/>
        <v/>
      </c>
      <c r="L184" s="219"/>
      <c r="M184" s="43" t="str">
        <f t="shared" si="25"/>
        <v/>
      </c>
      <c r="N184" s="44" t="str">
        <f t="shared" si="26"/>
        <v/>
      </c>
      <c r="O184" s="45" t="str">
        <f t="shared" si="27"/>
        <v/>
      </c>
      <c r="P184" s="46" t="str">
        <f t="shared" si="28"/>
        <v/>
      </c>
      <c r="Q184" s="47" t="str">
        <f t="shared" si="29"/>
        <v/>
      </c>
      <c r="R184" s="34"/>
      <c r="S184" s="34"/>
      <c r="T184" s="57"/>
    </row>
    <row r="185" spans="1:20" ht="18" customHeight="1" x14ac:dyDescent="0.4">
      <c r="A185" s="17">
        <f t="shared" si="21"/>
        <v>166</v>
      </c>
      <c r="B185" s="206"/>
      <c r="C185" s="207"/>
      <c r="D185" s="208" t="str">
        <f t="shared" si="22"/>
        <v/>
      </c>
      <c r="E185" s="209"/>
      <c r="F185" s="210"/>
      <c r="G185" s="211"/>
      <c r="H185" s="39" t="str">
        <f t="shared" si="30"/>
        <v/>
      </c>
      <c r="I185" s="40" t="str">
        <f t="shared" si="23"/>
        <v/>
      </c>
      <c r="J185" s="41"/>
      <c r="K185" s="42" t="str">
        <f t="shared" si="24"/>
        <v/>
      </c>
      <c r="L185" s="219"/>
      <c r="M185" s="43" t="str">
        <f t="shared" si="25"/>
        <v/>
      </c>
      <c r="N185" s="44" t="str">
        <f t="shared" si="26"/>
        <v/>
      </c>
      <c r="O185" s="45" t="str">
        <f t="shared" si="27"/>
        <v/>
      </c>
      <c r="P185" s="46" t="str">
        <f t="shared" si="28"/>
        <v/>
      </c>
      <c r="Q185" s="47" t="str">
        <f t="shared" si="29"/>
        <v/>
      </c>
      <c r="R185" s="34"/>
      <c r="S185" s="34"/>
      <c r="T185" s="57"/>
    </row>
    <row r="186" spans="1:20" ht="18" customHeight="1" x14ac:dyDescent="0.4">
      <c r="A186" s="17">
        <f t="shared" si="21"/>
        <v>167</v>
      </c>
      <c r="B186" s="206"/>
      <c r="C186" s="207"/>
      <c r="D186" s="208" t="str">
        <f t="shared" si="22"/>
        <v/>
      </c>
      <c r="E186" s="209"/>
      <c r="F186" s="210"/>
      <c r="G186" s="211"/>
      <c r="H186" s="39" t="str">
        <f t="shared" si="30"/>
        <v/>
      </c>
      <c r="I186" s="40" t="str">
        <f t="shared" si="23"/>
        <v/>
      </c>
      <c r="J186" s="41"/>
      <c r="K186" s="42" t="str">
        <f t="shared" si="24"/>
        <v/>
      </c>
      <c r="L186" s="219"/>
      <c r="M186" s="43" t="str">
        <f t="shared" si="25"/>
        <v/>
      </c>
      <c r="N186" s="44" t="str">
        <f t="shared" si="26"/>
        <v/>
      </c>
      <c r="O186" s="45" t="str">
        <f t="shared" si="27"/>
        <v/>
      </c>
      <c r="P186" s="46" t="str">
        <f t="shared" si="28"/>
        <v/>
      </c>
      <c r="Q186" s="47" t="str">
        <f t="shared" si="29"/>
        <v/>
      </c>
      <c r="R186" s="34"/>
      <c r="S186" s="34"/>
      <c r="T186" s="57"/>
    </row>
    <row r="187" spans="1:20" ht="18" customHeight="1" x14ac:dyDescent="0.4">
      <c r="A187" s="17">
        <f t="shared" si="21"/>
        <v>168</v>
      </c>
      <c r="B187" s="206"/>
      <c r="C187" s="207"/>
      <c r="D187" s="208" t="str">
        <f t="shared" si="22"/>
        <v/>
      </c>
      <c r="E187" s="209"/>
      <c r="F187" s="210"/>
      <c r="G187" s="211"/>
      <c r="H187" s="39" t="str">
        <f t="shared" si="30"/>
        <v/>
      </c>
      <c r="I187" s="40" t="str">
        <f t="shared" si="23"/>
        <v/>
      </c>
      <c r="J187" s="41"/>
      <c r="K187" s="42" t="str">
        <f t="shared" si="24"/>
        <v/>
      </c>
      <c r="L187" s="219"/>
      <c r="M187" s="43" t="str">
        <f t="shared" si="25"/>
        <v/>
      </c>
      <c r="N187" s="44" t="str">
        <f t="shared" si="26"/>
        <v/>
      </c>
      <c r="O187" s="45" t="str">
        <f t="shared" si="27"/>
        <v/>
      </c>
      <c r="P187" s="46" t="str">
        <f t="shared" si="28"/>
        <v/>
      </c>
      <c r="Q187" s="47" t="str">
        <f t="shared" si="29"/>
        <v/>
      </c>
      <c r="R187" s="34"/>
      <c r="S187" s="34"/>
      <c r="T187" s="57"/>
    </row>
    <row r="188" spans="1:20" ht="18" customHeight="1" x14ac:dyDescent="0.4">
      <c r="A188" s="17">
        <f t="shared" si="21"/>
        <v>169</v>
      </c>
      <c r="B188" s="206"/>
      <c r="C188" s="207"/>
      <c r="D188" s="208" t="str">
        <f t="shared" si="22"/>
        <v/>
      </c>
      <c r="E188" s="209"/>
      <c r="F188" s="210"/>
      <c r="G188" s="211"/>
      <c r="H188" s="39" t="str">
        <f t="shared" si="30"/>
        <v/>
      </c>
      <c r="I188" s="40" t="str">
        <f t="shared" si="23"/>
        <v/>
      </c>
      <c r="J188" s="41"/>
      <c r="K188" s="42" t="str">
        <f t="shared" si="24"/>
        <v/>
      </c>
      <c r="L188" s="219"/>
      <c r="M188" s="43" t="str">
        <f t="shared" si="25"/>
        <v/>
      </c>
      <c r="N188" s="44" t="str">
        <f t="shared" si="26"/>
        <v/>
      </c>
      <c r="O188" s="45" t="str">
        <f t="shared" si="27"/>
        <v/>
      </c>
      <c r="P188" s="46" t="str">
        <f t="shared" si="28"/>
        <v/>
      </c>
      <c r="Q188" s="47" t="str">
        <f t="shared" si="29"/>
        <v/>
      </c>
      <c r="R188" s="34"/>
      <c r="S188" s="34"/>
      <c r="T188" s="57"/>
    </row>
    <row r="189" spans="1:20" ht="18" customHeight="1" x14ac:dyDescent="0.4">
      <c r="A189" s="17">
        <f t="shared" si="21"/>
        <v>170</v>
      </c>
      <c r="B189" s="206"/>
      <c r="C189" s="207"/>
      <c r="D189" s="208" t="str">
        <f t="shared" si="22"/>
        <v/>
      </c>
      <c r="E189" s="209"/>
      <c r="F189" s="210"/>
      <c r="G189" s="211"/>
      <c r="H189" s="39" t="str">
        <f t="shared" si="30"/>
        <v/>
      </c>
      <c r="I189" s="40" t="str">
        <f t="shared" si="23"/>
        <v/>
      </c>
      <c r="J189" s="41"/>
      <c r="K189" s="42" t="str">
        <f t="shared" si="24"/>
        <v/>
      </c>
      <c r="L189" s="219"/>
      <c r="M189" s="43" t="str">
        <f t="shared" si="25"/>
        <v/>
      </c>
      <c r="N189" s="44" t="str">
        <f t="shared" si="26"/>
        <v/>
      </c>
      <c r="O189" s="45" t="str">
        <f t="shared" si="27"/>
        <v/>
      </c>
      <c r="P189" s="46" t="str">
        <f t="shared" si="28"/>
        <v/>
      </c>
      <c r="Q189" s="47" t="str">
        <f t="shared" si="29"/>
        <v/>
      </c>
      <c r="R189" s="34"/>
      <c r="S189" s="34"/>
      <c r="T189" s="57"/>
    </row>
    <row r="190" spans="1:20" ht="18" customHeight="1" x14ac:dyDescent="0.4">
      <c r="A190" s="17">
        <f t="shared" si="21"/>
        <v>171</v>
      </c>
      <c r="B190" s="206"/>
      <c r="C190" s="207"/>
      <c r="D190" s="208" t="str">
        <f t="shared" si="22"/>
        <v/>
      </c>
      <c r="E190" s="209"/>
      <c r="F190" s="210"/>
      <c r="G190" s="211"/>
      <c r="H190" s="39" t="str">
        <f t="shared" si="30"/>
        <v/>
      </c>
      <c r="I190" s="40" t="str">
        <f t="shared" si="23"/>
        <v/>
      </c>
      <c r="J190" s="41"/>
      <c r="K190" s="42" t="str">
        <f t="shared" si="24"/>
        <v/>
      </c>
      <c r="L190" s="219"/>
      <c r="M190" s="43" t="str">
        <f t="shared" si="25"/>
        <v/>
      </c>
      <c r="N190" s="44" t="str">
        <f t="shared" si="26"/>
        <v/>
      </c>
      <c r="O190" s="45" t="str">
        <f t="shared" si="27"/>
        <v/>
      </c>
      <c r="P190" s="46" t="str">
        <f t="shared" si="28"/>
        <v/>
      </c>
      <c r="Q190" s="47" t="str">
        <f t="shared" si="29"/>
        <v/>
      </c>
      <c r="R190" s="34"/>
      <c r="S190" s="34"/>
      <c r="T190" s="57"/>
    </row>
    <row r="191" spans="1:20" ht="18" customHeight="1" x14ac:dyDescent="0.4">
      <c r="A191" s="17">
        <f t="shared" si="21"/>
        <v>172</v>
      </c>
      <c r="B191" s="206"/>
      <c r="C191" s="207"/>
      <c r="D191" s="208" t="str">
        <f t="shared" si="22"/>
        <v/>
      </c>
      <c r="E191" s="209"/>
      <c r="F191" s="210"/>
      <c r="G191" s="211"/>
      <c r="H191" s="39" t="str">
        <f t="shared" si="30"/>
        <v/>
      </c>
      <c r="I191" s="40" t="str">
        <f t="shared" si="23"/>
        <v/>
      </c>
      <c r="J191" s="41"/>
      <c r="K191" s="42" t="str">
        <f t="shared" si="24"/>
        <v/>
      </c>
      <c r="L191" s="219"/>
      <c r="M191" s="43" t="str">
        <f t="shared" si="25"/>
        <v/>
      </c>
      <c r="N191" s="44" t="str">
        <f t="shared" si="26"/>
        <v/>
      </c>
      <c r="O191" s="45" t="str">
        <f t="shared" si="27"/>
        <v/>
      </c>
      <c r="P191" s="46" t="str">
        <f t="shared" si="28"/>
        <v/>
      </c>
      <c r="Q191" s="47" t="str">
        <f t="shared" si="29"/>
        <v/>
      </c>
      <c r="R191" s="34"/>
      <c r="S191" s="34"/>
      <c r="T191" s="57"/>
    </row>
    <row r="192" spans="1:20" ht="18" customHeight="1" x14ac:dyDescent="0.4">
      <c r="A192" s="17">
        <f t="shared" si="21"/>
        <v>173</v>
      </c>
      <c r="B192" s="206"/>
      <c r="C192" s="207"/>
      <c r="D192" s="208" t="str">
        <f t="shared" si="22"/>
        <v/>
      </c>
      <c r="E192" s="209"/>
      <c r="F192" s="210"/>
      <c r="G192" s="211"/>
      <c r="H192" s="39" t="str">
        <f t="shared" si="30"/>
        <v/>
      </c>
      <c r="I192" s="40" t="str">
        <f t="shared" si="23"/>
        <v/>
      </c>
      <c r="J192" s="41"/>
      <c r="K192" s="42" t="str">
        <f t="shared" si="24"/>
        <v/>
      </c>
      <c r="L192" s="219"/>
      <c r="M192" s="43" t="str">
        <f t="shared" si="25"/>
        <v/>
      </c>
      <c r="N192" s="44" t="str">
        <f t="shared" si="26"/>
        <v/>
      </c>
      <c r="O192" s="45" t="str">
        <f t="shared" si="27"/>
        <v/>
      </c>
      <c r="P192" s="46" t="str">
        <f t="shared" si="28"/>
        <v/>
      </c>
      <c r="Q192" s="47" t="str">
        <f t="shared" si="29"/>
        <v/>
      </c>
      <c r="R192" s="34"/>
      <c r="S192" s="34"/>
      <c r="T192" s="57"/>
    </row>
    <row r="193" spans="1:20" ht="18" customHeight="1" x14ac:dyDescent="0.4">
      <c r="A193" s="17">
        <f t="shared" si="21"/>
        <v>174</v>
      </c>
      <c r="B193" s="206"/>
      <c r="C193" s="207"/>
      <c r="D193" s="208" t="str">
        <f t="shared" si="22"/>
        <v/>
      </c>
      <c r="E193" s="209"/>
      <c r="F193" s="210"/>
      <c r="G193" s="211"/>
      <c r="H193" s="39" t="str">
        <f t="shared" si="30"/>
        <v/>
      </c>
      <c r="I193" s="40" t="str">
        <f t="shared" si="23"/>
        <v/>
      </c>
      <c r="J193" s="41"/>
      <c r="K193" s="42" t="str">
        <f t="shared" si="24"/>
        <v/>
      </c>
      <c r="L193" s="219"/>
      <c r="M193" s="43" t="str">
        <f t="shared" si="25"/>
        <v/>
      </c>
      <c r="N193" s="44" t="str">
        <f t="shared" si="26"/>
        <v/>
      </c>
      <c r="O193" s="45" t="str">
        <f t="shared" si="27"/>
        <v/>
      </c>
      <c r="P193" s="46" t="str">
        <f t="shared" si="28"/>
        <v/>
      </c>
      <c r="Q193" s="47" t="str">
        <f t="shared" si="29"/>
        <v/>
      </c>
      <c r="R193" s="34"/>
      <c r="S193" s="34"/>
      <c r="T193" s="57"/>
    </row>
    <row r="194" spans="1:20" ht="18" customHeight="1" x14ac:dyDescent="0.4">
      <c r="A194" s="17">
        <f t="shared" si="21"/>
        <v>175</v>
      </c>
      <c r="B194" s="206"/>
      <c r="C194" s="207"/>
      <c r="D194" s="208" t="str">
        <f t="shared" si="22"/>
        <v/>
      </c>
      <c r="E194" s="209"/>
      <c r="F194" s="210"/>
      <c r="G194" s="211"/>
      <c r="H194" s="39" t="str">
        <f t="shared" si="30"/>
        <v/>
      </c>
      <c r="I194" s="40" t="str">
        <f t="shared" si="23"/>
        <v/>
      </c>
      <c r="J194" s="41"/>
      <c r="K194" s="42" t="str">
        <f t="shared" si="24"/>
        <v/>
      </c>
      <c r="L194" s="219"/>
      <c r="M194" s="43" t="str">
        <f t="shared" si="25"/>
        <v/>
      </c>
      <c r="N194" s="44" t="str">
        <f t="shared" si="26"/>
        <v/>
      </c>
      <c r="O194" s="45" t="str">
        <f t="shared" si="27"/>
        <v/>
      </c>
      <c r="P194" s="46" t="str">
        <f t="shared" si="28"/>
        <v/>
      </c>
      <c r="Q194" s="47" t="str">
        <f t="shared" si="29"/>
        <v/>
      </c>
      <c r="R194" s="34"/>
      <c r="S194" s="34"/>
      <c r="T194" s="57"/>
    </row>
    <row r="195" spans="1:20" ht="18" customHeight="1" x14ac:dyDescent="0.4">
      <c r="A195" s="17">
        <f t="shared" si="21"/>
        <v>176</v>
      </c>
      <c r="B195" s="206"/>
      <c r="C195" s="207"/>
      <c r="D195" s="208" t="str">
        <f t="shared" si="22"/>
        <v/>
      </c>
      <c r="E195" s="209"/>
      <c r="F195" s="210"/>
      <c r="G195" s="211"/>
      <c r="H195" s="39" t="str">
        <f t="shared" si="30"/>
        <v/>
      </c>
      <c r="I195" s="40" t="str">
        <f t="shared" si="23"/>
        <v/>
      </c>
      <c r="J195" s="41"/>
      <c r="K195" s="42" t="str">
        <f t="shared" si="24"/>
        <v/>
      </c>
      <c r="L195" s="219"/>
      <c r="M195" s="43" t="str">
        <f t="shared" si="25"/>
        <v/>
      </c>
      <c r="N195" s="44" t="str">
        <f t="shared" si="26"/>
        <v/>
      </c>
      <c r="O195" s="45" t="str">
        <f t="shared" si="27"/>
        <v/>
      </c>
      <c r="P195" s="46" t="str">
        <f t="shared" si="28"/>
        <v/>
      </c>
      <c r="Q195" s="47" t="str">
        <f t="shared" si="29"/>
        <v/>
      </c>
      <c r="R195" s="34"/>
      <c r="S195" s="34"/>
      <c r="T195" s="57"/>
    </row>
    <row r="196" spans="1:20" ht="18" customHeight="1" x14ac:dyDescent="0.4">
      <c r="A196" s="17">
        <f t="shared" si="21"/>
        <v>177</v>
      </c>
      <c r="B196" s="206"/>
      <c r="C196" s="207"/>
      <c r="D196" s="208" t="str">
        <f t="shared" si="22"/>
        <v/>
      </c>
      <c r="E196" s="209"/>
      <c r="F196" s="210"/>
      <c r="G196" s="211"/>
      <c r="H196" s="39" t="str">
        <f t="shared" si="30"/>
        <v/>
      </c>
      <c r="I196" s="40" t="str">
        <f t="shared" si="23"/>
        <v/>
      </c>
      <c r="J196" s="41"/>
      <c r="K196" s="42" t="str">
        <f t="shared" si="24"/>
        <v/>
      </c>
      <c r="L196" s="219"/>
      <c r="M196" s="43" t="str">
        <f t="shared" si="25"/>
        <v/>
      </c>
      <c r="N196" s="44" t="str">
        <f t="shared" si="26"/>
        <v/>
      </c>
      <c r="O196" s="45" t="str">
        <f t="shared" si="27"/>
        <v/>
      </c>
      <c r="P196" s="46" t="str">
        <f t="shared" si="28"/>
        <v/>
      </c>
      <c r="Q196" s="47" t="str">
        <f t="shared" si="29"/>
        <v/>
      </c>
      <c r="R196" s="34"/>
      <c r="S196" s="34"/>
      <c r="T196" s="57"/>
    </row>
    <row r="197" spans="1:20" ht="18" customHeight="1" x14ac:dyDescent="0.4">
      <c r="A197" s="17">
        <f t="shared" si="21"/>
        <v>178</v>
      </c>
      <c r="B197" s="206"/>
      <c r="C197" s="207"/>
      <c r="D197" s="208" t="str">
        <f t="shared" si="22"/>
        <v/>
      </c>
      <c r="E197" s="209"/>
      <c r="F197" s="210"/>
      <c r="G197" s="211"/>
      <c r="H197" s="39" t="str">
        <f t="shared" si="30"/>
        <v/>
      </c>
      <c r="I197" s="40" t="str">
        <f t="shared" si="23"/>
        <v/>
      </c>
      <c r="J197" s="41"/>
      <c r="K197" s="42" t="str">
        <f t="shared" si="24"/>
        <v/>
      </c>
      <c r="L197" s="219"/>
      <c r="M197" s="43" t="str">
        <f t="shared" si="25"/>
        <v/>
      </c>
      <c r="N197" s="44" t="str">
        <f t="shared" si="26"/>
        <v/>
      </c>
      <c r="O197" s="45" t="str">
        <f t="shared" si="27"/>
        <v/>
      </c>
      <c r="P197" s="46" t="str">
        <f t="shared" si="28"/>
        <v/>
      </c>
      <c r="Q197" s="47" t="str">
        <f t="shared" si="29"/>
        <v/>
      </c>
      <c r="R197" s="34"/>
      <c r="S197" s="34"/>
      <c r="T197" s="57"/>
    </row>
    <row r="198" spans="1:20" ht="18" customHeight="1" x14ac:dyDescent="0.4">
      <c r="A198" s="17">
        <f t="shared" si="21"/>
        <v>179</v>
      </c>
      <c r="B198" s="206"/>
      <c r="C198" s="207"/>
      <c r="D198" s="208" t="str">
        <f t="shared" si="22"/>
        <v/>
      </c>
      <c r="E198" s="209"/>
      <c r="F198" s="210"/>
      <c r="G198" s="211"/>
      <c r="H198" s="39" t="str">
        <f t="shared" si="30"/>
        <v/>
      </c>
      <c r="I198" s="40" t="str">
        <f t="shared" si="23"/>
        <v/>
      </c>
      <c r="J198" s="41"/>
      <c r="K198" s="42" t="str">
        <f t="shared" si="24"/>
        <v/>
      </c>
      <c r="L198" s="219"/>
      <c r="M198" s="43" t="str">
        <f t="shared" si="25"/>
        <v/>
      </c>
      <c r="N198" s="44" t="str">
        <f t="shared" si="26"/>
        <v/>
      </c>
      <c r="O198" s="45" t="str">
        <f t="shared" si="27"/>
        <v/>
      </c>
      <c r="P198" s="46" t="str">
        <f t="shared" si="28"/>
        <v/>
      </c>
      <c r="Q198" s="47" t="str">
        <f t="shared" si="29"/>
        <v/>
      </c>
      <c r="R198" s="34"/>
      <c r="S198" s="34"/>
      <c r="T198" s="57"/>
    </row>
    <row r="199" spans="1:20" ht="18" customHeight="1" x14ac:dyDescent="0.4">
      <c r="A199" s="17">
        <f t="shared" si="21"/>
        <v>180</v>
      </c>
      <c r="B199" s="206"/>
      <c r="C199" s="207"/>
      <c r="D199" s="208" t="str">
        <f t="shared" si="22"/>
        <v/>
      </c>
      <c r="E199" s="209"/>
      <c r="F199" s="210"/>
      <c r="G199" s="211"/>
      <c r="H199" s="39" t="str">
        <f t="shared" si="30"/>
        <v/>
      </c>
      <c r="I199" s="40" t="str">
        <f t="shared" si="23"/>
        <v/>
      </c>
      <c r="J199" s="41"/>
      <c r="K199" s="42" t="str">
        <f t="shared" si="24"/>
        <v/>
      </c>
      <c r="L199" s="219"/>
      <c r="M199" s="43" t="str">
        <f t="shared" si="25"/>
        <v/>
      </c>
      <c r="N199" s="44" t="str">
        <f t="shared" si="26"/>
        <v/>
      </c>
      <c r="O199" s="45" t="str">
        <f t="shared" si="27"/>
        <v/>
      </c>
      <c r="P199" s="46" t="str">
        <f t="shared" si="28"/>
        <v/>
      </c>
      <c r="Q199" s="47" t="str">
        <f t="shared" si="29"/>
        <v/>
      </c>
      <c r="R199" s="34"/>
      <c r="S199" s="34"/>
      <c r="T199" s="57"/>
    </row>
    <row r="200" spans="1:20" ht="18" customHeight="1" x14ac:dyDescent="0.4">
      <c r="A200" s="17">
        <f t="shared" si="21"/>
        <v>181</v>
      </c>
      <c r="B200" s="206"/>
      <c r="C200" s="207"/>
      <c r="D200" s="208" t="str">
        <f t="shared" si="22"/>
        <v/>
      </c>
      <c r="E200" s="209"/>
      <c r="F200" s="210"/>
      <c r="G200" s="211"/>
      <c r="H200" s="39" t="str">
        <f t="shared" si="30"/>
        <v/>
      </c>
      <c r="I200" s="40" t="str">
        <f t="shared" si="23"/>
        <v/>
      </c>
      <c r="J200" s="41"/>
      <c r="K200" s="42" t="str">
        <f t="shared" si="24"/>
        <v/>
      </c>
      <c r="L200" s="219"/>
      <c r="M200" s="43" t="str">
        <f t="shared" si="25"/>
        <v/>
      </c>
      <c r="N200" s="44" t="str">
        <f t="shared" si="26"/>
        <v/>
      </c>
      <c r="O200" s="45" t="str">
        <f t="shared" si="27"/>
        <v/>
      </c>
      <c r="P200" s="46" t="str">
        <f t="shared" si="28"/>
        <v/>
      </c>
      <c r="Q200" s="47" t="str">
        <f t="shared" si="29"/>
        <v/>
      </c>
      <c r="R200" s="34"/>
      <c r="S200" s="34"/>
      <c r="T200" s="57"/>
    </row>
    <row r="201" spans="1:20" ht="18" customHeight="1" x14ac:dyDescent="0.4">
      <c r="A201" s="17">
        <f t="shared" si="21"/>
        <v>182</v>
      </c>
      <c r="B201" s="206"/>
      <c r="C201" s="207"/>
      <c r="D201" s="208" t="str">
        <f t="shared" si="22"/>
        <v/>
      </c>
      <c r="E201" s="209"/>
      <c r="F201" s="210"/>
      <c r="G201" s="211"/>
      <c r="H201" s="39" t="str">
        <f t="shared" si="30"/>
        <v/>
      </c>
      <c r="I201" s="40" t="str">
        <f t="shared" si="23"/>
        <v/>
      </c>
      <c r="J201" s="41"/>
      <c r="K201" s="42" t="str">
        <f t="shared" si="24"/>
        <v/>
      </c>
      <c r="L201" s="219"/>
      <c r="M201" s="43" t="str">
        <f t="shared" si="25"/>
        <v/>
      </c>
      <c r="N201" s="44" t="str">
        <f t="shared" si="26"/>
        <v/>
      </c>
      <c r="O201" s="45" t="str">
        <f t="shared" si="27"/>
        <v/>
      </c>
      <c r="P201" s="46" t="str">
        <f t="shared" si="28"/>
        <v/>
      </c>
      <c r="Q201" s="47" t="str">
        <f t="shared" si="29"/>
        <v/>
      </c>
      <c r="R201" s="34"/>
      <c r="S201" s="34"/>
      <c r="T201" s="57"/>
    </row>
    <row r="202" spans="1:20" ht="18" customHeight="1" x14ac:dyDescent="0.4">
      <c r="A202" s="17">
        <f t="shared" si="21"/>
        <v>183</v>
      </c>
      <c r="B202" s="206"/>
      <c r="C202" s="207"/>
      <c r="D202" s="208" t="str">
        <f t="shared" si="22"/>
        <v/>
      </c>
      <c r="E202" s="209"/>
      <c r="F202" s="210"/>
      <c r="G202" s="211"/>
      <c r="H202" s="39" t="str">
        <f t="shared" si="30"/>
        <v/>
      </c>
      <c r="I202" s="40" t="str">
        <f t="shared" si="23"/>
        <v/>
      </c>
      <c r="J202" s="41"/>
      <c r="K202" s="42" t="str">
        <f t="shared" si="24"/>
        <v/>
      </c>
      <c r="L202" s="219"/>
      <c r="M202" s="43" t="str">
        <f t="shared" si="25"/>
        <v/>
      </c>
      <c r="N202" s="44" t="str">
        <f t="shared" si="26"/>
        <v/>
      </c>
      <c r="O202" s="45" t="str">
        <f t="shared" si="27"/>
        <v/>
      </c>
      <c r="P202" s="46" t="str">
        <f t="shared" si="28"/>
        <v/>
      </c>
      <c r="Q202" s="47" t="str">
        <f t="shared" si="29"/>
        <v/>
      </c>
      <c r="R202" s="34"/>
      <c r="S202" s="34"/>
      <c r="T202" s="57"/>
    </row>
    <row r="203" spans="1:20" ht="18" customHeight="1" x14ac:dyDescent="0.4">
      <c r="A203" s="17">
        <f t="shared" si="21"/>
        <v>184</v>
      </c>
      <c r="B203" s="206"/>
      <c r="C203" s="207"/>
      <c r="D203" s="208" t="str">
        <f t="shared" si="22"/>
        <v/>
      </c>
      <c r="E203" s="209"/>
      <c r="F203" s="210"/>
      <c r="G203" s="211"/>
      <c r="H203" s="39" t="str">
        <f t="shared" si="30"/>
        <v/>
      </c>
      <c r="I203" s="40" t="str">
        <f t="shared" si="23"/>
        <v/>
      </c>
      <c r="J203" s="41"/>
      <c r="K203" s="42" t="str">
        <f t="shared" si="24"/>
        <v/>
      </c>
      <c r="L203" s="219"/>
      <c r="M203" s="43" t="str">
        <f t="shared" si="25"/>
        <v/>
      </c>
      <c r="N203" s="44" t="str">
        <f t="shared" si="26"/>
        <v/>
      </c>
      <c r="O203" s="45" t="str">
        <f t="shared" si="27"/>
        <v/>
      </c>
      <c r="P203" s="46" t="str">
        <f t="shared" si="28"/>
        <v/>
      </c>
      <c r="Q203" s="47" t="str">
        <f t="shared" si="29"/>
        <v/>
      </c>
      <c r="R203" s="34"/>
      <c r="S203" s="34"/>
      <c r="T203" s="57"/>
    </row>
    <row r="204" spans="1:20" ht="18" customHeight="1" x14ac:dyDescent="0.4">
      <c r="A204" s="17">
        <f t="shared" si="21"/>
        <v>185</v>
      </c>
      <c r="B204" s="206"/>
      <c r="C204" s="207"/>
      <c r="D204" s="208" t="str">
        <f t="shared" si="22"/>
        <v/>
      </c>
      <c r="E204" s="209"/>
      <c r="F204" s="210"/>
      <c r="G204" s="211"/>
      <c r="H204" s="39" t="str">
        <f t="shared" si="30"/>
        <v/>
      </c>
      <c r="I204" s="40" t="str">
        <f t="shared" si="23"/>
        <v/>
      </c>
      <c r="J204" s="41"/>
      <c r="K204" s="42" t="str">
        <f t="shared" si="24"/>
        <v/>
      </c>
      <c r="L204" s="219"/>
      <c r="M204" s="43" t="str">
        <f t="shared" si="25"/>
        <v/>
      </c>
      <c r="N204" s="44" t="str">
        <f t="shared" si="26"/>
        <v/>
      </c>
      <c r="O204" s="45" t="str">
        <f t="shared" si="27"/>
        <v/>
      </c>
      <c r="P204" s="46" t="str">
        <f t="shared" si="28"/>
        <v/>
      </c>
      <c r="Q204" s="47" t="str">
        <f t="shared" si="29"/>
        <v/>
      </c>
      <c r="R204" s="34"/>
      <c r="S204" s="34"/>
      <c r="T204" s="57"/>
    </row>
    <row r="205" spans="1:20" ht="18" customHeight="1" x14ac:dyDescent="0.4">
      <c r="A205" s="17">
        <f t="shared" si="21"/>
        <v>186</v>
      </c>
      <c r="B205" s="206"/>
      <c r="C205" s="207"/>
      <c r="D205" s="208" t="str">
        <f t="shared" si="22"/>
        <v/>
      </c>
      <c r="E205" s="209"/>
      <c r="F205" s="210"/>
      <c r="G205" s="211"/>
      <c r="H205" s="39" t="str">
        <f t="shared" si="30"/>
        <v/>
      </c>
      <c r="I205" s="40" t="str">
        <f t="shared" si="23"/>
        <v/>
      </c>
      <c r="J205" s="41"/>
      <c r="K205" s="42" t="str">
        <f t="shared" si="24"/>
        <v/>
      </c>
      <c r="L205" s="219"/>
      <c r="M205" s="43" t="str">
        <f t="shared" si="25"/>
        <v/>
      </c>
      <c r="N205" s="44" t="str">
        <f t="shared" si="26"/>
        <v/>
      </c>
      <c r="O205" s="45" t="str">
        <f t="shared" si="27"/>
        <v/>
      </c>
      <c r="P205" s="46" t="str">
        <f t="shared" si="28"/>
        <v/>
      </c>
      <c r="Q205" s="47" t="str">
        <f t="shared" si="29"/>
        <v/>
      </c>
      <c r="R205" s="34"/>
      <c r="S205" s="34"/>
      <c r="T205" s="57"/>
    </row>
    <row r="206" spans="1:20" ht="18" customHeight="1" x14ac:dyDescent="0.4">
      <c r="A206" s="17">
        <f t="shared" si="21"/>
        <v>187</v>
      </c>
      <c r="B206" s="206"/>
      <c r="C206" s="207"/>
      <c r="D206" s="208" t="str">
        <f t="shared" si="22"/>
        <v/>
      </c>
      <c r="E206" s="209"/>
      <c r="F206" s="210"/>
      <c r="G206" s="211"/>
      <c r="H206" s="39" t="str">
        <f t="shared" si="30"/>
        <v/>
      </c>
      <c r="I206" s="40" t="str">
        <f t="shared" si="23"/>
        <v/>
      </c>
      <c r="J206" s="41"/>
      <c r="K206" s="42" t="str">
        <f t="shared" si="24"/>
        <v/>
      </c>
      <c r="L206" s="219"/>
      <c r="M206" s="43" t="str">
        <f t="shared" si="25"/>
        <v/>
      </c>
      <c r="N206" s="44" t="str">
        <f t="shared" si="26"/>
        <v/>
      </c>
      <c r="O206" s="45" t="str">
        <f t="shared" si="27"/>
        <v/>
      </c>
      <c r="P206" s="46" t="str">
        <f t="shared" si="28"/>
        <v/>
      </c>
      <c r="Q206" s="47" t="str">
        <f t="shared" si="29"/>
        <v/>
      </c>
      <c r="R206" s="34"/>
      <c r="S206" s="34"/>
      <c r="T206" s="57"/>
    </row>
    <row r="207" spans="1:20" ht="18" customHeight="1" x14ac:dyDescent="0.4">
      <c r="A207" s="17">
        <f t="shared" si="21"/>
        <v>188</v>
      </c>
      <c r="B207" s="206"/>
      <c r="C207" s="207"/>
      <c r="D207" s="208" t="str">
        <f t="shared" si="22"/>
        <v/>
      </c>
      <c r="E207" s="209"/>
      <c r="F207" s="210"/>
      <c r="G207" s="211"/>
      <c r="H207" s="39" t="str">
        <f t="shared" si="30"/>
        <v/>
      </c>
      <c r="I207" s="40" t="str">
        <f t="shared" si="23"/>
        <v/>
      </c>
      <c r="J207" s="41"/>
      <c r="K207" s="42" t="str">
        <f t="shared" si="24"/>
        <v/>
      </c>
      <c r="L207" s="219"/>
      <c r="M207" s="43" t="str">
        <f t="shared" si="25"/>
        <v/>
      </c>
      <c r="N207" s="44" t="str">
        <f t="shared" si="26"/>
        <v/>
      </c>
      <c r="O207" s="45" t="str">
        <f t="shared" si="27"/>
        <v/>
      </c>
      <c r="P207" s="46" t="str">
        <f t="shared" si="28"/>
        <v/>
      </c>
      <c r="Q207" s="47" t="str">
        <f t="shared" si="29"/>
        <v/>
      </c>
      <c r="R207" s="34"/>
      <c r="S207" s="34"/>
      <c r="T207" s="57"/>
    </row>
    <row r="208" spans="1:20" ht="18" customHeight="1" x14ac:dyDescent="0.4">
      <c r="A208" s="17">
        <f t="shared" si="21"/>
        <v>189</v>
      </c>
      <c r="B208" s="206"/>
      <c r="C208" s="207"/>
      <c r="D208" s="208" t="str">
        <f t="shared" si="22"/>
        <v/>
      </c>
      <c r="E208" s="209"/>
      <c r="F208" s="210"/>
      <c r="G208" s="211"/>
      <c r="H208" s="39" t="str">
        <f t="shared" si="30"/>
        <v/>
      </c>
      <c r="I208" s="40" t="str">
        <f t="shared" si="23"/>
        <v/>
      </c>
      <c r="J208" s="41"/>
      <c r="K208" s="42" t="str">
        <f t="shared" si="24"/>
        <v/>
      </c>
      <c r="L208" s="219"/>
      <c r="M208" s="43" t="str">
        <f t="shared" si="25"/>
        <v/>
      </c>
      <c r="N208" s="44" t="str">
        <f t="shared" si="26"/>
        <v/>
      </c>
      <c r="O208" s="45" t="str">
        <f t="shared" si="27"/>
        <v/>
      </c>
      <c r="P208" s="46" t="str">
        <f t="shared" si="28"/>
        <v/>
      </c>
      <c r="Q208" s="47" t="str">
        <f t="shared" si="29"/>
        <v/>
      </c>
      <c r="R208" s="34"/>
      <c r="S208" s="34"/>
      <c r="T208" s="57"/>
    </row>
    <row r="209" spans="1:20" ht="18" customHeight="1" x14ac:dyDescent="0.4">
      <c r="A209" s="17">
        <f t="shared" si="21"/>
        <v>190</v>
      </c>
      <c r="B209" s="206"/>
      <c r="C209" s="207"/>
      <c r="D209" s="208" t="str">
        <f t="shared" si="22"/>
        <v/>
      </c>
      <c r="E209" s="209"/>
      <c r="F209" s="210"/>
      <c r="G209" s="211"/>
      <c r="H209" s="39" t="str">
        <f t="shared" si="30"/>
        <v/>
      </c>
      <c r="I209" s="40" t="str">
        <f t="shared" si="23"/>
        <v/>
      </c>
      <c r="J209" s="41"/>
      <c r="K209" s="42" t="str">
        <f t="shared" si="24"/>
        <v/>
      </c>
      <c r="L209" s="219"/>
      <c r="M209" s="43" t="str">
        <f t="shared" si="25"/>
        <v/>
      </c>
      <c r="N209" s="44" t="str">
        <f t="shared" si="26"/>
        <v/>
      </c>
      <c r="O209" s="45" t="str">
        <f t="shared" si="27"/>
        <v/>
      </c>
      <c r="P209" s="46" t="str">
        <f t="shared" si="28"/>
        <v/>
      </c>
      <c r="Q209" s="47" t="str">
        <f t="shared" si="29"/>
        <v/>
      </c>
      <c r="R209" s="34"/>
      <c r="S209" s="34"/>
      <c r="T209" s="57"/>
    </row>
    <row r="210" spans="1:20" ht="18" customHeight="1" x14ac:dyDescent="0.4">
      <c r="A210" s="17">
        <f t="shared" si="21"/>
        <v>191</v>
      </c>
      <c r="B210" s="206"/>
      <c r="C210" s="207"/>
      <c r="D210" s="208" t="str">
        <f t="shared" si="22"/>
        <v/>
      </c>
      <c r="E210" s="209"/>
      <c r="F210" s="210"/>
      <c r="G210" s="211"/>
      <c r="H210" s="39" t="str">
        <f t="shared" si="30"/>
        <v/>
      </c>
      <c r="I210" s="40" t="str">
        <f t="shared" si="2"/>
        <v/>
      </c>
      <c r="J210" s="41"/>
      <c r="K210" s="42" t="str">
        <f t="shared" si="10"/>
        <v/>
      </c>
      <c r="L210" s="219"/>
      <c r="M210" s="43" t="str">
        <f t="shared" si="11"/>
        <v/>
      </c>
      <c r="N210" s="44" t="str">
        <f t="shared" si="3"/>
        <v/>
      </c>
      <c r="O210" s="45" t="str">
        <f t="shared" si="4"/>
        <v/>
      </c>
      <c r="P210" s="46" t="str">
        <f t="shared" si="12"/>
        <v/>
      </c>
      <c r="Q210" s="47" t="str">
        <f t="shared" si="5"/>
        <v/>
      </c>
      <c r="R210" s="34"/>
      <c r="S210" s="34"/>
      <c r="T210" s="57"/>
    </row>
    <row r="211" spans="1:20" ht="18" customHeight="1" x14ac:dyDescent="0.4">
      <c r="A211" s="17">
        <f t="shared" si="21"/>
        <v>192</v>
      </c>
      <c r="B211" s="206"/>
      <c r="C211" s="207"/>
      <c r="D211" s="208" t="str">
        <f t="shared" si="22"/>
        <v/>
      </c>
      <c r="E211" s="209"/>
      <c r="F211" s="210"/>
      <c r="G211" s="211"/>
      <c r="H211" s="39" t="str">
        <f t="shared" si="30"/>
        <v/>
      </c>
      <c r="I211" s="40" t="str">
        <f t="shared" si="2"/>
        <v/>
      </c>
      <c r="J211" s="41"/>
      <c r="K211" s="42" t="str">
        <f t="shared" si="10"/>
        <v/>
      </c>
      <c r="L211" s="219"/>
      <c r="M211" s="43" t="str">
        <f t="shared" si="11"/>
        <v/>
      </c>
      <c r="N211" s="44" t="str">
        <f t="shared" si="3"/>
        <v/>
      </c>
      <c r="O211" s="45" t="str">
        <f t="shared" si="4"/>
        <v/>
      </c>
      <c r="P211" s="46" t="str">
        <f t="shared" si="12"/>
        <v/>
      </c>
      <c r="Q211" s="47" t="str">
        <f t="shared" si="5"/>
        <v/>
      </c>
      <c r="R211" s="34"/>
      <c r="S211" s="34"/>
      <c r="T211" s="57"/>
    </row>
    <row r="212" spans="1:20" ht="18" customHeight="1" x14ac:dyDescent="0.4">
      <c r="A212" s="17">
        <f t="shared" si="21"/>
        <v>193</v>
      </c>
      <c r="B212" s="206"/>
      <c r="C212" s="207"/>
      <c r="D212" s="208" t="str">
        <f t="shared" si="22"/>
        <v/>
      </c>
      <c r="E212" s="209"/>
      <c r="F212" s="210"/>
      <c r="G212" s="211"/>
      <c r="H212" s="39" t="str">
        <f t="shared" ref="H212:H219" si="31">IFERROR(IF(C212="02【日給制+手当(月額)】",G212/(E212/12),""),"")</f>
        <v/>
      </c>
      <c r="I212" s="40" t="str">
        <f t="shared" si="2"/>
        <v/>
      </c>
      <c r="J212" s="41"/>
      <c r="K212" s="42" t="str">
        <f t="shared" si="10"/>
        <v/>
      </c>
      <c r="L212" s="219"/>
      <c r="M212" s="43" t="str">
        <f t="shared" si="11"/>
        <v/>
      </c>
      <c r="N212" s="44" t="str">
        <f t="shared" si="3"/>
        <v/>
      </c>
      <c r="O212" s="45" t="str">
        <f t="shared" si="4"/>
        <v/>
      </c>
      <c r="P212" s="46" t="str">
        <f t="shared" si="12"/>
        <v/>
      </c>
      <c r="Q212" s="47" t="str">
        <f t="shared" si="5"/>
        <v/>
      </c>
      <c r="R212" s="34"/>
      <c r="S212" s="34"/>
      <c r="T212" s="57"/>
    </row>
    <row r="213" spans="1:20" ht="18" customHeight="1" x14ac:dyDescent="0.4">
      <c r="A213" s="17">
        <f t="shared" si="21"/>
        <v>194</v>
      </c>
      <c r="B213" s="206"/>
      <c r="C213" s="207"/>
      <c r="D213" s="208" t="str">
        <f t="shared" si="22"/>
        <v/>
      </c>
      <c r="E213" s="209"/>
      <c r="F213" s="210"/>
      <c r="G213" s="211"/>
      <c r="H213" s="39" t="str">
        <f t="shared" si="31"/>
        <v/>
      </c>
      <c r="I213" s="40" t="str">
        <f t="shared" si="2"/>
        <v/>
      </c>
      <c r="J213" s="41"/>
      <c r="K213" s="42" t="str">
        <f t="shared" si="10"/>
        <v/>
      </c>
      <c r="L213" s="219"/>
      <c r="M213" s="43" t="str">
        <f t="shared" si="11"/>
        <v/>
      </c>
      <c r="N213" s="44" t="str">
        <f t="shared" si="3"/>
        <v/>
      </c>
      <c r="O213" s="45" t="str">
        <f t="shared" si="4"/>
        <v/>
      </c>
      <c r="P213" s="46" t="str">
        <f t="shared" si="12"/>
        <v/>
      </c>
      <c r="Q213" s="47" t="str">
        <f t="shared" si="5"/>
        <v/>
      </c>
      <c r="R213" s="34"/>
      <c r="S213" s="34"/>
      <c r="T213" s="57"/>
    </row>
    <row r="214" spans="1:20" ht="18" customHeight="1" x14ac:dyDescent="0.4">
      <c r="A214" s="17">
        <f t="shared" si="21"/>
        <v>195</v>
      </c>
      <c r="B214" s="206"/>
      <c r="C214" s="207"/>
      <c r="D214" s="208" t="str">
        <f t="shared" si="22"/>
        <v/>
      </c>
      <c r="E214" s="209"/>
      <c r="F214" s="210"/>
      <c r="G214" s="211"/>
      <c r="H214" s="39" t="str">
        <f t="shared" si="31"/>
        <v/>
      </c>
      <c r="I214" s="40" t="str">
        <f t="shared" si="2"/>
        <v/>
      </c>
      <c r="J214" s="41"/>
      <c r="K214" s="42" t="str">
        <f t="shared" si="10"/>
        <v/>
      </c>
      <c r="L214" s="219"/>
      <c r="M214" s="43" t="str">
        <f t="shared" si="11"/>
        <v/>
      </c>
      <c r="N214" s="44" t="str">
        <f t="shared" si="3"/>
        <v/>
      </c>
      <c r="O214" s="45" t="str">
        <f t="shared" si="4"/>
        <v/>
      </c>
      <c r="P214" s="46" t="str">
        <f t="shared" si="12"/>
        <v/>
      </c>
      <c r="Q214" s="47" t="str">
        <f t="shared" si="5"/>
        <v/>
      </c>
      <c r="R214" s="34"/>
      <c r="S214" s="34"/>
      <c r="T214" s="57"/>
    </row>
    <row r="215" spans="1:20" ht="18" customHeight="1" x14ac:dyDescent="0.4">
      <c r="A215" s="17">
        <f t="shared" si="21"/>
        <v>196</v>
      </c>
      <c r="B215" s="206"/>
      <c r="C215" s="207"/>
      <c r="D215" s="208" t="str">
        <f t="shared" si="22"/>
        <v/>
      </c>
      <c r="E215" s="209"/>
      <c r="F215" s="210"/>
      <c r="G215" s="211"/>
      <c r="H215" s="39" t="str">
        <f t="shared" si="31"/>
        <v/>
      </c>
      <c r="I215" s="40" t="str">
        <f t="shared" si="2"/>
        <v/>
      </c>
      <c r="J215" s="41"/>
      <c r="K215" s="42" t="str">
        <f t="shared" si="10"/>
        <v/>
      </c>
      <c r="L215" s="219"/>
      <c r="M215" s="43" t="str">
        <f t="shared" si="11"/>
        <v/>
      </c>
      <c r="N215" s="44" t="str">
        <f t="shared" si="3"/>
        <v/>
      </c>
      <c r="O215" s="45" t="str">
        <f t="shared" si="4"/>
        <v/>
      </c>
      <c r="P215" s="46" t="str">
        <f t="shared" si="12"/>
        <v/>
      </c>
      <c r="Q215" s="47" t="str">
        <f t="shared" si="5"/>
        <v/>
      </c>
      <c r="R215" s="34"/>
      <c r="S215" s="34"/>
      <c r="T215" s="57"/>
    </row>
    <row r="216" spans="1:20" ht="18" customHeight="1" x14ac:dyDescent="0.4">
      <c r="A216" s="17">
        <f t="shared" si="21"/>
        <v>197</v>
      </c>
      <c r="B216" s="206"/>
      <c r="C216" s="207"/>
      <c r="D216" s="208" t="str">
        <f t="shared" si="22"/>
        <v/>
      </c>
      <c r="E216" s="209"/>
      <c r="F216" s="210"/>
      <c r="G216" s="211"/>
      <c r="H216" s="39" t="str">
        <f t="shared" si="31"/>
        <v/>
      </c>
      <c r="I216" s="40" t="str">
        <f t="shared" si="2"/>
        <v/>
      </c>
      <c r="J216" s="41"/>
      <c r="K216" s="42" t="str">
        <f t="shared" si="10"/>
        <v/>
      </c>
      <c r="L216" s="219"/>
      <c r="M216" s="43" t="str">
        <f t="shared" si="11"/>
        <v/>
      </c>
      <c r="N216" s="44" t="str">
        <f t="shared" si="3"/>
        <v/>
      </c>
      <c r="O216" s="45" t="str">
        <f t="shared" si="4"/>
        <v/>
      </c>
      <c r="P216" s="46" t="str">
        <f t="shared" si="12"/>
        <v/>
      </c>
      <c r="Q216" s="47" t="str">
        <f t="shared" si="5"/>
        <v/>
      </c>
      <c r="R216" s="34"/>
      <c r="S216" s="34"/>
      <c r="T216" s="57"/>
    </row>
    <row r="217" spans="1:20" ht="18" customHeight="1" x14ac:dyDescent="0.4">
      <c r="A217" s="17">
        <f t="shared" si="21"/>
        <v>198</v>
      </c>
      <c r="B217" s="206"/>
      <c r="C217" s="207"/>
      <c r="D217" s="208" t="str">
        <f t="shared" si="22"/>
        <v/>
      </c>
      <c r="E217" s="209"/>
      <c r="F217" s="210"/>
      <c r="G217" s="211"/>
      <c r="H217" s="39" t="str">
        <f t="shared" si="31"/>
        <v/>
      </c>
      <c r="I217" s="40" t="str">
        <f t="shared" si="2"/>
        <v/>
      </c>
      <c r="J217" s="41"/>
      <c r="K217" s="42" t="str">
        <f t="shared" si="10"/>
        <v/>
      </c>
      <c r="L217" s="219"/>
      <c r="M217" s="43" t="str">
        <f t="shared" si="11"/>
        <v/>
      </c>
      <c r="N217" s="44" t="str">
        <f t="shared" si="3"/>
        <v/>
      </c>
      <c r="O217" s="45" t="str">
        <f t="shared" si="4"/>
        <v/>
      </c>
      <c r="P217" s="46" t="str">
        <f t="shared" si="12"/>
        <v/>
      </c>
      <c r="Q217" s="47" t="str">
        <f t="shared" si="5"/>
        <v/>
      </c>
      <c r="R217" s="34"/>
      <c r="S217" s="34"/>
      <c r="T217" s="57"/>
    </row>
    <row r="218" spans="1:20" ht="18" customHeight="1" x14ac:dyDescent="0.4">
      <c r="A218" s="17">
        <f t="shared" si="21"/>
        <v>199</v>
      </c>
      <c r="B218" s="206"/>
      <c r="C218" s="207"/>
      <c r="D218" s="208" t="str">
        <f t="shared" si="22"/>
        <v/>
      </c>
      <c r="E218" s="209"/>
      <c r="F218" s="210"/>
      <c r="G218" s="211"/>
      <c r="H218" s="39" t="str">
        <f t="shared" si="31"/>
        <v/>
      </c>
      <c r="I218" s="40" t="str">
        <f t="shared" si="2"/>
        <v/>
      </c>
      <c r="J218" s="41"/>
      <c r="K218" s="42" t="str">
        <f t="shared" si="10"/>
        <v/>
      </c>
      <c r="L218" s="219"/>
      <c r="M218" s="43" t="str">
        <f t="shared" si="11"/>
        <v/>
      </c>
      <c r="N218" s="44" t="str">
        <f t="shared" si="3"/>
        <v/>
      </c>
      <c r="O218" s="45" t="str">
        <f t="shared" si="4"/>
        <v/>
      </c>
      <c r="P218" s="46" t="str">
        <f t="shared" si="12"/>
        <v/>
      </c>
      <c r="Q218" s="47" t="str">
        <f t="shared" si="5"/>
        <v/>
      </c>
      <c r="R218" s="34"/>
      <c r="S218" s="34"/>
      <c r="T218" s="57"/>
    </row>
    <row r="219" spans="1:20" ht="18" customHeight="1" thickBot="1" x14ac:dyDescent="0.45">
      <c r="A219" s="17">
        <f t="shared" si="21"/>
        <v>200</v>
      </c>
      <c r="B219" s="212"/>
      <c r="C219" s="213"/>
      <c r="D219" s="214" t="str">
        <f t="shared" si="22"/>
        <v/>
      </c>
      <c r="E219" s="215"/>
      <c r="F219" s="216"/>
      <c r="G219" s="217"/>
      <c r="H219" s="168" t="str">
        <f t="shared" si="31"/>
        <v/>
      </c>
      <c r="I219" s="116" t="str">
        <f t="shared" si="2"/>
        <v/>
      </c>
      <c r="J219" s="117"/>
      <c r="K219" s="180" t="str">
        <f t="shared" si="10"/>
        <v/>
      </c>
      <c r="L219" s="220"/>
      <c r="M219" s="181" t="str">
        <f t="shared" si="11"/>
        <v/>
      </c>
      <c r="N219" s="118" t="str">
        <f t="shared" si="3"/>
        <v/>
      </c>
      <c r="O219" s="119" t="str">
        <f t="shared" si="4"/>
        <v/>
      </c>
      <c r="P219" s="120" t="str">
        <f t="shared" si="12"/>
        <v/>
      </c>
      <c r="Q219" s="121" t="str">
        <f t="shared" si="5"/>
        <v/>
      </c>
      <c r="R219" s="34"/>
      <c r="S219" s="34"/>
      <c r="T219" s="57"/>
    </row>
    <row r="220" spans="1:20" ht="19.5" thickTop="1" x14ac:dyDescent="0.4">
      <c r="A220" s="57"/>
      <c r="B220" s="76">
        <f>COUNTA(B20:B219)</f>
        <v>0</v>
      </c>
      <c r="C220" s="77"/>
      <c r="D220" s="78"/>
      <c r="E220" s="78"/>
      <c r="F220" s="78"/>
      <c r="G220" s="78"/>
      <c r="H220" s="79"/>
      <c r="I220" s="78"/>
      <c r="J220" s="117"/>
      <c r="K220" s="79"/>
      <c r="L220" s="79"/>
      <c r="M220" s="80"/>
      <c r="N220" s="81" t="str">
        <f>IFERROR(SUM(N20:N219)/B220,"")</f>
        <v/>
      </c>
      <c r="O220" s="82" t="str">
        <f>IFERROR(SUM(O20:O219)/B220,"")</f>
        <v/>
      </c>
      <c r="P220" s="166" t="str">
        <f t="shared" si="12"/>
        <v/>
      </c>
      <c r="Q220" s="84"/>
      <c r="R220" s="34"/>
      <c r="S220" s="34"/>
      <c r="T220" s="57"/>
    </row>
    <row r="221" spans="1:20" x14ac:dyDescent="0.4">
      <c r="A221" s="57"/>
      <c r="B221" s="122"/>
      <c r="C221" s="123"/>
      <c r="D221" s="122"/>
      <c r="E221" s="122"/>
      <c r="F221" s="122"/>
      <c r="G221" s="122"/>
      <c r="H221" s="122"/>
      <c r="I221" s="122"/>
      <c r="J221" s="17"/>
      <c r="K221" s="124"/>
      <c r="L221" s="124"/>
      <c r="M221" s="124"/>
      <c r="N221" s="315" t="s">
        <v>3</v>
      </c>
      <c r="O221" s="318" t="s">
        <v>4</v>
      </c>
      <c r="P221" s="125"/>
      <c r="Q221" s="95"/>
      <c r="R221" s="34"/>
      <c r="S221" s="34"/>
      <c r="T221" s="57"/>
    </row>
    <row r="222" spans="1:20" x14ac:dyDescent="0.4">
      <c r="A222" s="57"/>
      <c r="B222" s="17"/>
      <c r="C222" s="88" t="s">
        <v>40</v>
      </c>
      <c r="D222" s="17"/>
      <c r="E222" s="17"/>
      <c r="F222" s="17"/>
      <c r="G222" s="17"/>
      <c r="H222" s="17"/>
      <c r="I222" s="17"/>
      <c r="J222" s="17"/>
      <c r="K222" s="86"/>
      <c r="L222" s="86"/>
      <c r="M222" s="86"/>
      <c r="N222" s="316"/>
      <c r="O222" s="319"/>
      <c r="P222" s="89" t="s">
        <v>6</v>
      </c>
      <c r="Q222" s="34"/>
      <c r="R222" s="34"/>
      <c r="S222" s="34"/>
      <c r="T222" s="57"/>
    </row>
    <row r="223" spans="1:20" x14ac:dyDescent="0.4">
      <c r="A223" s="57"/>
      <c r="B223" s="17"/>
      <c r="C223" s="88"/>
      <c r="D223" s="17"/>
      <c r="E223" s="17"/>
      <c r="F223" s="17"/>
      <c r="G223" s="17"/>
      <c r="H223" s="17"/>
      <c r="I223" s="17"/>
      <c r="J223" s="17"/>
      <c r="K223" s="86"/>
      <c r="L223" s="86"/>
      <c r="M223" s="86"/>
      <c r="N223" s="317"/>
      <c r="O223" s="320"/>
      <c r="P223" s="89"/>
      <c r="Q223" s="34"/>
      <c r="R223" s="34"/>
      <c r="S223" s="34"/>
      <c r="T223" s="57"/>
    </row>
    <row r="224" spans="1:20" ht="14.25" customHeight="1" thickBot="1" x14ac:dyDescent="0.45">
      <c r="A224" s="57"/>
      <c r="C224"/>
      <c r="N224" s="91" t="str">
        <f>IFERROR(AVERAGE(N20:N219),"")</f>
        <v/>
      </c>
      <c r="O224" s="92" t="str">
        <f>IFERROR(AVERAGE(O20:O219),"")</f>
        <v/>
      </c>
      <c r="P224" s="152" t="str">
        <f>IFERROR(AVERAGE(P20:P219),"")</f>
        <v/>
      </c>
      <c r="Q224" s="34"/>
      <c r="R224" s="34"/>
      <c r="S224" s="34"/>
      <c r="T224" s="57"/>
    </row>
    <row r="225" spans="1:39" x14ac:dyDescent="0.4">
      <c r="A225" s="57"/>
      <c r="B225" s="96"/>
      <c r="C225" s="97"/>
      <c r="D225" s="98"/>
      <c r="E225" s="99"/>
      <c r="F225" s="99"/>
      <c r="G225" s="100"/>
      <c r="H225" s="100"/>
      <c r="I225" s="101"/>
      <c r="J225" s="100"/>
      <c r="K225" s="17"/>
      <c r="L225" s="100"/>
      <c r="M225" s="100"/>
      <c r="N225" s="102"/>
      <c r="O225" s="103"/>
      <c r="P225" s="103"/>
      <c r="Q225" s="34"/>
      <c r="R225" s="110"/>
      <c r="S225" s="110"/>
      <c r="T225" s="57"/>
    </row>
    <row r="226" spans="1:39" x14ac:dyDescent="0.4">
      <c r="A226" s="57"/>
      <c r="B226" s="96"/>
      <c r="C226" s="97"/>
      <c r="D226" s="98"/>
      <c r="E226" s="99"/>
      <c r="F226" s="99"/>
      <c r="G226" s="100"/>
      <c r="H226" s="100"/>
      <c r="I226" s="101"/>
      <c r="J226" s="100"/>
      <c r="K226" s="17"/>
      <c r="L226" s="100"/>
      <c r="M226" s="100"/>
      <c r="N226" s="102"/>
      <c r="O226" s="103"/>
      <c r="P226" s="103"/>
      <c r="Q226" s="34"/>
      <c r="R226" s="34"/>
      <c r="S226" s="34"/>
      <c r="T226" s="57"/>
    </row>
    <row r="227" spans="1:39" x14ac:dyDescent="0.4">
      <c r="A227" s="107"/>
      <c r="B227" s="96"/>
      <c r="C227" s="97"/>
      <c r="D227" s="98"/>
      <c r="E227" s="99"/>
      <c r="F227" s="99"/>
      <c r="G227" s="100"/>
      <c r="H227" s="100"/>
      <c r="I227" s="101"/>
      <c r="J227" s="100"/>
      <c r="K227" s="17"/>
      <c r="L227" s="100"/>
      <c r="M227" s="100"/>
      <c r="N227" s="102"/>
      <c r="O227" s="103"/>
      <c r="P227" s="103"/>
      <c r="Q227" s="34"/>
      <c r="R227" s="57"/>
      <c r="S227" s="57"/>
      <c r="T227" s="57"/>
    </row>
    <row r="228" spans="1:39" x14ac:dyDescent="0.4">
      <c r="A228" s="108"/>
      <c r="B228" s="96"/>
      <c r="C228" s="97"/>
      <c r="D228" s="98"/>
      <c r="E228" s="99"/>
      <c r="F228" s="99"/>
      <c r="G228" s="100"/>
      <c r="H228" s="100"/>
      <c r="I228" s="101"/>
      <c r="J228" s="100"/>
      <c r="K228" s="17"/>
      <c r="L228" s="100"/>
      <c r="M228" s="100"/>
      <c r="N228" s="102"/>
      <c r="O228" s="103"/>
      <c r="P228" s="103"/>
      <c r="Q228" s="34"/>
      <c r="R228" s="57"/>
      <c r="S228" s="57"/>
      <c r="T228" s="57"/>
    </row>
    <row r="229" spans="1:39" x14ac:dyDescent="0.4">
      <c r="A229" s="57"/>
      <c r="B229" s="96"/>
      <c r="C229" s="97"/>
      <c r="D229" s="98"/>
      <c r="E229" s="99"/>
      <c r="F229" s="99"/>
      <c r="G229" s="100"/>
      <c r="H229" s="100"/>
      <c r="I229" s="101"/>
      <c r="J229" s="100"/>
      <c r="K229" s="17"/>
      <c r="L229" s="100"/>
      <c r="M229" s="100"/>
      <c r="N229" s="102"/>
      <c r="O229" s="103"/>
      <c r="P229" s="103"/>
      <c r="Q229" s="34"/>
      <c r="R229" s="57"/>
      <c r="S229" s="57"/>
      <c r="T229" s="57"/>
    </row>
    <row r="230" spans="1:39" x14ac:dyDescent="0.4">
      <c r="A230" s="57"/>
      <c r="B230" s="96"/>
      <c r="C230" s="97"/>
      <c r="D230" s="98"/>
      <c r="E230" s="99"/>
      <c r="F230" s="99"/>
      <c r="G230" s="100"/>
      <c r="H230" s="100"/>
      <c r="I230" s="101"/>
      <c r="J230" s="100"/>
      <c r="K230" s="17"/>
      <c r="L230" s="100"/>
      <c r="M230" s="100"/>
      <c r="N230" s="102"/>
      <c r="O230" s="103"/>
      <c r="P230" s="103"/>
      <c r="Q230" s="34"/>
      <c r="R230" s="57"/>
      <c r="S230" s="57"/>
      <c r="T230" s="57"/>
    </row>
    <row r="231" spans="1:39" x14ac:dyDescent="0.4">
      <c r="A231" s="57"/>
      <c r="B231" s="96"/>
      <c r="C231" s="97"/>
      <c r="D231" s="98"/>
      <c r="E231" s="99"/>
      <c r="F231" s="99"/>
      <c r="G231" s="100"/>
      <c r="H231" s="100"/>
      <c r="I231" s="101"/>
      <c r="J231" s="100"/>
      <c r="K231" s="17"/>
      <c r="L231" s="100"/>
      <c r="M231" s="100"/>
      <c r="N231" s="102"/>
      <c r="O231" s="103"/>
      <c r="P231" s="103"/>
      <c r="Q231" s="34"/>
      <c r="R231" s="57"/>
      <c r="S231" s="57"/>
      <c r="T231" s="57"/>
    </row>
    <row r="232" spans="1:39" x14ac:dyDescent="0.4">
      <c r="A232" s="57"/>
      <c r="B232" s="96"/>
      <c r="C232" s="97"/>
      <c r="D232" s="98"/>
      <c r="E232" s="99"/>
      <c r="F232" s="99"/>
      <c r="G232" s="100"/>
      <c r="H232" s="100"/>
      <c r="I232" s="101"/>
      <c r="J232" s="100"/>
      <c r="K232" s="17"/>
      <c r="L232" s="100"/>
      <c r="M232" s="100"/>
      <c r="N232" s="102"/>
      <c r="O232" s="103"/>
      <c r="P232" s="103"/>
      <c r="Q232" s="34"/>
      <c r="R232" s="57"/>
      <c r="S232" s="57"/>
      <c r="T232" s="57"/>
    </row>
    <row r="233" spans="1:39" x14ac:dyDescent="0.4">
      <c r="A233" s="57"/>
      <c r="B233" s="96"/>
      <c r="C233" s="97"/>
      <c r="D233" s="98"/>
      <c r="E233" s="99"/>
      <c r="F233" s="99"/>
      <c r="G233" s="100"/>
      <c r="H233" s="100"/>
      <c r="I233" s="101"/>
      <c r="J233" s="100"/>
      <c r="K233" s="17"/>
      <c r="L233" s="100"/>
      <c r="M233" s="100"/>
      <c r="N233" s="102"/>
      <c r="O233" s="103"/>
      <c r="P233" s="103"/>
      <c r="Q233" s="34"/>
      <c r="R233" s="57"/>
      <c r="S233" s="57"/>
      <c r="T233" s="57"/>
    </row>
    <row r="234" spans="1:39" x14ac:dyDescent="0.4">
      <c r="A234" s="57"/>
      <c r="B234" s="96"/>
      <c r="C234" s="97"/>
      <c r="D234" s="98"/>
      <c r="E234" s="99"/>
      <c r="F234" s="99"/>
      <c r="G234" s="100"/>
      <c r="H234" s="100"/>
      <c r="I234" s="101"/>
      <c r="J234" s="100"/>
      <c r="K234" s="17"/>
      <c r="L234" s="100"/>
      <c r="M234" s="100"/>
      <c r="N234" s="102"/>
      <c r="O234" s="103"/>
      <c r="P234" s="103"/>
      <c r="Q234" s="34"/>
      <c r="R234" s="57"/>
      <c r="S234" s="57"/>
      <c r="T234" s="57"/>
    </row>
    <row r="235" spans="1:39" x14ac:dyDescent="0.4">
      <c r="A235" s="57"/>
      <c r="B235" s="96"/>
      <c r="C235" s="97"/>
      <c r="D235" s="98"/>
      <c r="E235" s="99"/>
      <c r="F235" s="99"/>
      <c r="G235" s="100"/>
      <c r="H235" s="100"/>
      <c r="I235" s="101"/>
      <c r="J235" s="100"/>
      <c r="K235" s="17"/>
      <c r="L235" s="100"/>
      <c r="M235" s="100"/>
      <c r="N235" s="102"/>
      <c r="O235" s="103"/>
      <c r="P235" s="103"/>
      <c r="Q235" s="34"/>
      <c r="R235" s="57"/>
      <c r="S235" s="57"/>
      <c r="T235" s="57"/>
    </row>
    <row r="236" spans="1:39" x14ac:dyDescent="0.4">
      <c r="A236" s="57"/>
      <c r="B236" s="96"/>
      <c r="C236" s="97"/>
      <c r="D236" s="98"/>
      <c r="E236" s="99"/>
      <c r="F236" s="99"/>
      <c r="G236" s="100"/>
      <c r="H236" s="100"/>
      <c r="I236" s="101"/>
      <c r="J236" s="100"/>
      <c r="K236" s="17"/>
      <c r="L236" s="100"/>
      <c r="M236" s="100"/>
      <c r="N236" s="102"/>
      <c r="O236" s="103"/>
      <c r="P236" s="103"/>
      <c r="Q236" s="34"/>
      <c r="R236" s="57"/>
      <c r="S236" s="57"/>
      <c r="T236" s="57"/>
    </row>
    <row r="237" spans="1:39" x14ac:dyDescent="0.4">
      <c r="A237" s="109"/>
      <c r="B237" s="96"/>
      <c r="C237" s="97"/>
      <c r="D237" s="98"/>
      <c r="E237" s="99"/>
      <c r="F237" s="99"/>
      <c r="G237" s="100"/>
      <c r="H237" s="100"/>
      <c r="I237" s="101"/>
      <c r="J237" s="100"/>
      <c r="K237" s="17"/>
      <c r="L237" s="100"/>
      <c r="M237" s="100"/>
      <c r="N237" s="102"/>
      <c r="O237" s="103"/>
      <c r="P237" s="103"/>
      <c r="Q237" s="34"/>
      <c r="R237" s="57"/>
      <c r="S237" s="57"/>
      <c r="T237" s="57"/>
    </row>
    <row r="238" spans="1:39" s="23" customFormat="1" x14ac:dyDescent="0.4">
      <c r="A238" s="109"/>
      <c r="B238" s="96"/>
      <c r="C238" s="97"/>
      <c r="D238" s="98"/>
      <c r="E238" s="99"/>
      <c r="F238" s="99"/>
      <c r="G238" s="100"/>
      <c r="H238" s="100"/>
      <c r="I238" s="101"/>
      <c r="J238" s="100"/>
      <c r="K238" s="17"/>
      <c r="L238" s="100"/>
      <c r="M238" s="100"/>
      <c r="N238" s="102"/>
      <c r="O238" s="103"/>
      <c r="P238" s="103"/>
      <c r="Q238" s="34"/>
      <c r="R238" s="57"/>
      <c r="S238" s="57"/>
      <c r="T238" s="57"/>
      <c r="U238"/>
      <c r="V238"/>
      <c r="W238"/>
      <c r="X238"/>
      <c r="Y238"/>
      <c r="Z238"/>
      <c r="AA238"/>
      <c r="AB238"/>
      <c r="AC238"/>
      <c r="AD238"/>
      <c r="AE238"/>
      <c r="AF238"/>
      <c r="AG238"/>
      <c r="AH238"/>
      <c r="AI238"/>
      <c r="AJ238"/>
      <c r="AK238"/>
      <c r="AL238"/>
      <c r="AM238"/>
    </row>
    <row r="239" spans="1:39" x14ac:dyDescent="0.4">
      <c r="A239" s="109"/>
      <c r="B239" s="96"/>
      <c r="C239" s="97"/>
      <c r="D239" s="98"/>
      <c r="E239" s="99"/>
      <c r="F239" s="99"/>
      <c r="G239" s="100"/>
      <c r="H239" s="100"/>
      <c r="I239" s="101"/>
      <c r="J239" s="100"/>
      <c r="K239" s="17"/>
      <c r="L239" s="100"/>
      <c r="M239" s="100"/>
      <c r="N239" s="102"/>
      <c r="O239" s="103"/>
      <c r="P239" s="103"/>
      <c r="Q239" s="34"/>
      <c r="R239" s="57"/>
      <c r="S239" s="57"/>
      <c r="T239" s="57"/>
      <c r="AM239" s="23"/>
    </row>
    <row r="240" spans="1:39" x14ac:dyDescent="0.4">
      <c r="A240" s="107"/>
      <c r="B240" s="96"/>
      <c r="C240" s="97"/>
      <c r="D240" s="98"/>
      <c r="E240" s="99"/>
      <c r="F240" s="99"/>
      <c r="G240" s="100"/>
      <c r="H240" s="100"/>
      <c r="I240" s="101"/>
      <c r="J240" s="100"/>
      <c r="K240" s="17"/>
      <c r="L240" s="100"/>
      <c r="M240" s="100"/>
      <c r="N240" s="102"/>
      <c r="O240" s="103"/>
      <c r="P240" s="103"/>
      <c r="Q240" s="34"/>
      <c r="R240" s="57"/>
      <c r="S240" s="57"/>
      <c r="T240" s="107"/>
    </row>
    <row r="241" spans="1:20" x14ac:dyDescent="0.4">
      <c r="A241" s="108"/>
      <c r="B241" s="96"/>
      <c r="C241" s="97"/>
      <c r="D241" s="98"/>
      <c r="E241" s="99"/>
      <c r="F241" s="99"/>
      <c r="G241" s="100"/>
      <c r="H241" s="100"/>
      <c r="I241" s="101"/>
      <c r="J241" s="100"/>
      <c r="K241" s="17"/>
      <c r="L241" s="100"/>
      <c r="M241" s="100"/>
      <c r="N241" s="102"/>
      <c r="O241" s="103"/>
      <c r="P241" s="103"/>
      <c r="Q241" s="34"/>
      <c r="R241" s="57"/>
      <c r="S241" s="57"/>
      <c r="T241" s="108"/>
    </row>
    <row r="242" spans="1:20" x14ac:dyDescent="0.4">
      <c r="A242" s="57"/>
      <c r="B242" s="96"/>
      <c r="C242" s="97"/>
      <c r="D242" s="98"/>
      <c r="E242" s="99"/>
      <c r="F242" s="99"/>
      <c r="G242" s="100"/>
      <c r="H242" s="100"/>
      <c r="I242" s="101"/>
      <c r="J242" s="100"/>
      <c r="K242" s="17"/>
      <c r="L242" s="100"/>
      <c r="M242" s="100"/>
      <c r="N242" s="102"/>
      <c r="O242" s="103"/>
      <c r="P242" s="103"/>
      <c r="Q242" s="34"/>
      <c r="R242" s="57"/>
      <c r="S242" s="57"/>
      <c r="T242" s="57"/>
    </row>
    <row r="243" spans="1:20" x14ac:dyDescent="0.4">
      <c r="A243" s="57"/>
      <c r="B243" s="96"/>
      <c r="C243" s="97"/>
      <c r="D243" s="98"/>
      <c r="E243" s="99"/>
      <c r="F243" s="99"/>
      <c r="G243" s="100"/>
      <c r="H243" s="100"/>
      <c r="I243" s="101"/>
      <c r="J243" s="100"/>
      <c r="K243" s="17"/>
      <c r="L243" s="100"/>
      <c r="M243" s="100"/>
      <c r="N243" s="102"/>
      <c r="O243" s="103"/>
      <c r="P243" s="103"/>
      <c r="Q243" s="34"/>
      <c r="R243" s="57"/>
      <c r="S243" s="57"/>
      <c r="T243" s="57"/>
    </row>
    <row r="244" spans="1:20" x14ac:dyDescent="0.4">
      <c r="B244" s="96"/>
      <c r="C244" s="97"/>
      <c r="D244" s="98"/>
      <c r="E244" s="99"/>
      <c r="F244" s="99"/>
      <c r="G244" s="100"/>
      <c r="H244" s="100"/>
      <c r="I244" s="101"/>
      <c r="J244" s="100"/>
      <c r="K244" s="17"/>
      <c r="L244" s="100"/>
      <c r="M244" s="100"/>
      <c r="N244" s="102"/>
      <c r="O244" s="103"/>
      <c r="P244" s="103"/>
      <c r="Q244" s="34"/>
      <c r="R244" s="57"/>
      <c r="S244" s="57"/>
      <c r="T244" s="57"/>
    </row>
    <row r="245" spans="1:20" x14ac:dyDescent="0.4">
      <c r="B245" s="96"/>
      <c r="C245" s="97"/>
      <c r="D245" s="98"/>
      <c r="E245" s="99"/>
      <c r="F245" s="99"/>
      <c r="G245" s="100"/>
      <c r="H245" s="100"/>
      <c r="I245" s="101"/>
      <c r="J245" s="100"/>
      <c r="K245" s="17"/>
      <c r="L245" s="100"/>
      <c r="M245" s="100"/>
      <c r="N245" s="102"/>
      <c r="O245" s="103"/>
      <c r="P245" s="103"/>
      <c r="Q245" s="34"/>
      <c r="R245" s="57"/>
      <c r="S245" s="57"/>
      <c r="T245" s="57"/>
    </row>
    <row r="246" spans="1:20" x14ac:dyDescent="0.4">
      <c r="B246" s="96"/>
      <c r="C246" s="97"/>
      <c r="D246" s="98"/>
      <c r="E246" s="99"/>
      <c r="F246" s="99"/>
      <c r="G246" s="100"/>
      <c r="H246" s="100"/>
      <c r="I246" s="101"/>
      <c r="J246" s="100"/>
      <c r="K246" s="17"/>
      <c r="L246" s="100"/>
      <c r="M246" s="100"/>
      <c r="N246" s="102"/>
      <c r="O246" s="103"/>
      <c r="P246" s="103"/>
      <c r="Q246" s="34"/>
      <c r="R246" s="57"/>
      <c r="S246" s="57"/>
      <c r="T246" s="57"/>
    </row>
    <row r="247" spans="1:20" x14ac:dyDescent="0.4">
      <c r="B247" s="96"/>
      <c r="C247" s="97"/>
      <c r="D247" s="98"/>
      <c r="E247" s="99"/>
      <c r="F247" s="99"/>
      <c r="G247" s="100"/>
      <c r="H247" s="100"/>
      <c r="I247" s="101"/>
      <c r="J247" s="100"/>
      <c r="K247" s="17"/>
      <c r="L247" s="100"/>
      <c r="M247" s="100"/>
      <c r="N247" s="102"/>
      <c r="O247" s="103"/>
      <c r="P247" s="103"/>
      <c r="Q247" s="34"/>
      <c r="R247" s="57"/>
      <c r="S247" s="57"/>
      <c r="T247" s="57"/>
    </row>
    <row r="248" spans="1:20" x14ac:dyDescent="0.4">
      <c r="B248" s="96"/>
      <c r="C248" s="97"/>
      <c r="D248" s="98"/>
      <c r="E248" s="99"/>
      <c r="F248" s="99"/>
      <c r="G248" s="100"/>
      <c r="H248" s="100"/>
      <c r="I248" s="101"/>
      <c r="J248" s="100"/>
      <c r="K248" s="17"/>
      <c r="L248" s="100"/>
      <c r="M248" s="100"/>
      <c r="N248" s="102"/>
      <c r="O248" s="103"/>
      <c r="P248" s="103"/>
      <c r="Q248" s="34"/>
      <c r="R248" s="57"/>
      <c r="S248" s="57"/>
      <c r="T248" s="57"/>
    </row>
    <row r="249" spans="1:20" x14ac:dyDescent="0.4">
      <c r="B249" s="96"/>
      <c r="C249" s="97"/>
      <c r="D249" s="98"/>
      <c r="E249" s="99"/>
      <c r="F249" s="99"/>
      <c r="G249" s="100"/>
      <c r="H249" s="100"/>
      <c r="I249" s="101"/>
      <c r="J249" s="100"/>
      <c r="K249" s="17"/>
      <c r="L249" s="100"/>
      <c r="M249" s="100"/>
      <c r="N249" s="102"/>
      <c r="O249" s="103"/>
      <c r="P249" s="103"/>
      <c r="Q249" s="34"/>
      <c r="R249" s="57"/>
      <c r="S249" s="57"/>
      <c r="T249" s="57"/>
    </row>
    <row r="250" spans="1:20" x14ac:dyDescent="0.4">
      <c r="B250" s="96"/>
      <c r="C250" s="97"/>
      <c r="D250" s="98"/>
      <c r="E250" s="99"/>
      <c r="F250" s="99"/>
      <c r="G250" s="100"/>
      <c r="H250" s="100"/>
      <c r="I250" s="101"/>
      <c r="J250" s="100"/>
      <c r="K250" s="17"/>
      <c r="L250" s="100"/>
      <c r="M250" s="100"/>
      <c r="N250" s="102"/>
      <c r="O250" s="103"/>
      <c r="P250" s="103"/>
      <c r="Q250" s="34"/>
      <c r="R250" s="57"/>
      <c r="S250" s="57"/>
      <c r="T250" s="109"/>
    </row>
    <row r="251" spans="1:20" x14ac:dyDescent="0.4">
      <c r="B251" s="96"/>
      <c r="C251" s="97"/>
      <c r="D251" s="98"/>
      <c r="E251" s="99"/>
      <c r="F251" s="99"/>
      <c r="G251" s="100"/>
      <c r="H251" s="100"/>
      <c r="I251" s="101"/>
      <c r="J251" s="100"/>
      <c r="K251" s="17"/>
      <c r="L251" s="100"/>
      <c r="M251" s="100"/>
      <c r="N251" s="102"/>
      <c r="O251" s="103"/>
      <c r="P251" s="103"/>
      <c r="Q251" s="34"/>
      <c r="R251" s="57"/>
      <c r="S251" s="57"/>
      <c r="T251" s="109"/>
    </row>
    <row r="252" spans="1:20" x14ac:dyDescent="0.4">
      <c r="B252" s="96"/>
      <c r="C252" s="97"/>
      <c r="D252" s="98"/>
      <c r="E252" s="99"/>
      <c r="F252" s="99"/>
      <c r="G252" s="100"/>
      <c r="H252" s="100"/>
      <c r="I252" s="101"/>
      <c r="J252" s="100"/>
      <c r="K252" s="17"/>
      <c r="L252" s="100"/>
      <c r="M252" s="100"/>
      <c r="N252" s="102"/>
      <c r="O252" s="103"/>
      <c r="P252" s="103"/>
      <c r="Q252" s="34"/>
      <c r="R252" s="57"/>
      <c r="S252" s="57"/>
      <c r="T252" s="109"/>
    </row>
    <row r="253" spans="1:20" x14ac:dyDescent="0.4">
      <c r="B253" s="96"/>
      <c r="C253" s="97"/>
      <c r="D253" s="98"/>
      <c r="E253" s="99"/>
      <c r="F253" s="99"/>
      <c r="G253" s="100"/>
      <c r="H253" s="100"/>
      <c r="I253" s="101"/>
      <c r="J253" s="100"/>
      <c r="K253" s="17"/>
      <c r="L253" s="100"/>
      <c r="M253" s="100"/>
      <c r="N253" s="102"/>
      <c r="O253" s="103"/>
      <c r="P253" s="103"/>
      <c r="Q253" s="34"/>
      <c r="R253" s="57"/>
      <c r="S253" s="57"/>
      <c r="T253" s="107"/>
    </row>
    <row r="254" spans="1:20" x14ac:dyDescent="0.4">
      <c r="B254" s="96"/>
      <c r="C254" s="97"/>
      <c r="D254" s="98"/>
      <c r="E254" s="99"/>
      <c r="F254" s="99"/>
      <c r="G254" s="100"/>
      <c r="H254" s="100"/>
      <c r="I254" s="101"/>
      <c r="J254" s="100"/>
      <c r="K254" s="17"/>
      <c r="L254" s="100"/>
      <c r="M254" s="100"/>
      <c r="N254" s="102"/>
      <c r="O254" s="103"/>
      <c r="P254" s="103"/>
      <c r="Q254" s="34"/>
      <c r="R254" s="57"/>
      <c r="S254" s="57"/>
      <c r="T254" s="108"/>
    </row>
    <row r="255" spans="1:20" x14ac:dyDescent="0.4">
      <c r="B255" s="96"/>
      <c r="C255" s="97"/>
      <c r="D255" s="98"/>
      <c r="E255" s="99"/>
      <c r="F255" s="99"/>
      <c r="G255" s="100"/>
      <c r="H255" s="100"/>
      <c r="I255" s="101"/>
      <c r="J255" s="100"/>
      <c r="K255" s="17"/>
      <c r="L255" s="100"/>
      <c r="M255" s="100"/>
      <c r="N255" s="102"/>
      <c r="O255" s="103"/>
      <c r="P255" s="103"/>
      <c r="Q255" s="34"/>
      <c r="R255" s="57"/>
      <c r="S255" s="57"/>
      <c r="T255" s="57"/>
    </row>
    <row r="256" spans="1:20" x14ac:dyDescent="0.4">
      <c r="B256" s="96"/>
      <c r="C256" s="97"/>
      <c r="D256" s="98"/>
      <c r="E256" s="99"/>
      <c r="F256" s="99"/>
      <c r="G256" s="100"/>
      <c r="H256" s="100"/>
      <c r="I256" s="101"/>
      <c r="J256" s="100"/>
      <c r="K256" s="17"/>
      <c r="L256" s="100"/>
      <c r="M256" s="100"/>
      <c r="N256" s="102"/>
      <c r="O256" s="103"/>
      <c r="P256" s="103"/>
      <c r="Q256" s="34"/>
      <c r="R256" s="57"/>
      <c r="S256" s="57"/>
      <c r="T256" s="57"/>
    </row>
    <row r="257" spans="2:19" x14ac:dyDescent="0.4">
      <c r="B257" s="57"/>
      <c r="C257" s="112"/>
      <c r="D257" s="57"/>
      <c r="E257" s="57"/>
      <c r="F257" s="57"/>
      <c r="G257" s="57"/>
      <c r="H257" s="57"/>
      <c r="I257" s="57"/>
      <c r="J257" s="57"/>
      <c r="K257" s="57"/>
      <c r="L257" s="57"/>
      <c r="M257" s="57"/>
      <c r="N257" s="57"/>
      <c r="O257" s="57"/>
      <c r="P257" s="57"/>
      <c r="Q257" s="57"/>
      <c r="R257" s="108"/>
      <c r="S257" s="108"/>
    </row>
    <row r="258" spans="2:19" x14ac:dyDescent="0.4">
      <c r="B258" s="57"/>
      <c r="C258" s="112"/>
      <c r="D258" s="57"/>
      <c r="E258" s="57"/>
      <c r="F258" s="57"/>
      <c r="G258" s="57"/>
      <c r="H258" s="57"/>
      <c r="I258" s="57"/>
      <c r="J258" s="57"/>
      <c r="K258" s="57"/>
      <c r="L258" s="57"/>
      <c r="M258" s="57"/>
      <c r="N258" s="57"/>
      <c r="O258" s="57"/>
      <c r="P258" s="57"/>
      <c r="Q258" s="57"/>
      <c r="R258" s="57"/>
      <c r="S258" s="57"/>
    </row>
    <row r="259" spans="2:19" x14ac:dyDescent="0.4">
      <c r="B259" s="57"/>
      <c r="C259" s="112"/>
      <c r="D259" s="57"/>
      <c r="E259" s="57"/>
      <c r="F259" s="57"/>
      <c r="G259" s="57"/>
      <c r="H259" s="57"/>
      <c r="I259" s="57"/>
      <c r="J259" s="57"/>
      <c r="K259" s="57"/>
      <c r="L259" s="57"/>
      <c r="M259" s="57"/>
      <c r="N259" s="57"/>
      <c r="O259" s="57"/>
      <c r="P259" s="57"/>
      <c r="Q259" s="57"/>
      <c r="R259" s="57"/>
      <c r="S259" s="57"/>
    </row>
    <row r="260" spans="2:19" x14ac:dyDescent="0.4">
      <c r="B260" s="57"/>
      <c r="C260" s="112"/>
      <c r="D260" s="57"/>
      <c r="E260" s="57"/>
      <c r="F260" s="57"/>
      <c r="G260" s="57"/>
      <c r="H260" s="57"/>
      <c r="I260" s="57"/>
      <c r="J260" s="57"/>
      <c r="K260" s="57"/>
      <c r="L260" s="57"/>
      <c r="M260" s="57"/>
      <c r="N260" s="57"/>
      <c r="O260" s="57"/>
      <c r="P260" s="57"/>
      <c r="Q260" s="57"/>
      <c r="R260" s="57"/>
      <c r="S260" s="57"/>
    </row>
    <row r="261" spans="2:19" x14ac:dyDescent="0.4">
      <c r="B261" s="57"/>
      <c r="C261" s="112"/>
      <c r="D261" s="57"/>
      <c r="E261" s="57"/>
      <c r="F261" s="57"/>
      <c r="G261" s="57"/>
      <c r="H261" s="57"/>
      <c r="I261" s="57"/>
      <c r="J261" s="57"/>
      <c r="K261" s="57"/>
      <c r="L261" s="57"/>
      <c r="M261" s="57"/>
      <c r="N261" s="57"/>
      <c r="O261" s="57"/>
      <c r="P261" s="57"/>
      <c r="Q261" s="57"/>
      <c r="R261" s="57"/>
      <c r="S261" s="57"/>
    </row>
    <row r="262" spans="2:19" x14ac:dyDescent="0.4">
      <c r="B262" s="57"/>
      <c r="C262" s="112"/>
      <c r="D262" s="57"/>
      <c r="E262" s="57"/>
      <c r="F262" s="57"/>
      <c r="G262" s="57"/>
      <c r="H262" s="57"/>
      <c r="I262" s="57"/>
      <c r="J262" s="57"/>
      <c r="K262" s="57"/>
      <c r="L262" s="57"/>
      <c r="M262" s="57"/>
      <c r="N262" s="57"/>
      <c r="O262" s="57"/>
      <c r="P262" s="57"/>
      <c r="Q262" s="57"/>
      <c r="R262" s="57"/>
      <c r="S262" s="57"/>
    </row>
    <row r="263" spans="2:19" x14ac:dyDescent="0.4">
      <c r="B263" s="57"/>
      <c r="C263" s="112"/>
      <c r="D263" s="57"/>
      <c r="E263" s="57"/>
      <c r="F263" s="57"/>
      <c r="G263" s="57"/>
      <c r="H263" s="57"/>
      <c r="I263" s="57"/>
      <c r="J263" s="57"/>
      <c r="K263" s="57"/>
      <c r="L263" s="57"/>
      <c r="M263" s="57"/>
      <c r="N263" s="57"/>
      <c r="O263" s="57"/>
      <c r="P263" s="57"/>
      <c r="Q263" s="57"/>
      <c r="R263" s="57"/>
      <c r="S263" s="57"/>
    </row>
    <row r="264" spans="2:19" x14ac:dyDescent="0.4">
      <c r="B264" s="57"/>
      <c r="C264" s="112"/>
      <c r="D264" s="57"/>
      <c r="E264" s="57"/>
      <c r="F264" s="57"/>
      <c r="G264" s="57"/>
      <c r="H264" s="57"/>
      <c r="I264" s="57"/>
      <c r="J264" s="57"/>
      <c r="K264" s="57"/>
      <c r="L264" s="57"/>
      <c r="M264" s="57"/>
      <c r="N264" s="57"/>
      <c r="O264" s="57"/>
      <c r="P264" s="57"/>
      <c r="Q264" s="57"/>
      <c r="R264" s="57"/>
      <c r="S264" s="57"/>
    </row>
    <row r="265" spans="2:19" x14ac:dyDescent="0.4">
      <c r="B265" s="57"/>
      <c r="C265" s="112"/>
      <c r="D265" s="57"/>
      <c r="E265" s="57"/>
      <c r="F265" s="57"/>
      <c r="G265" s="57"/>
      <c r="H265" s="57"/>
      <c r="I265" s="57"/>
      <c r="J265" s="57"/>
      <c r="K265" s="57"/>
      <c r="L265" s="57"/>
      <c r="M265" s="57"/>
      <c r="N265" s="57"/>
      <c r="O265" s="57"/>
      <c r="P265" s="57"/>
      <c r="Q265" s="57"/>
      <c r="R265" s="57"/>
      <c r="S265" s="57"/>
    </row>
    <row r="266" spans="2:19" x14ac:dyDescent="0.4">
      <c r="B266" s="57"/>
      <c r="C266" s="112"/>
      <c r="D266" s="57"/>
      <c r="E266" s="57"/>
      <c r="F266" s="57"/>
      <c r="G266" s="57"/>
      <c r="H266" s="57"/>
      <c r="I266" s="57"/>
      <c r="J266" s="57"/>
      <c r="K266" s="57"/>
      <c r="L266" s="57"/>
      <c r="M266" s="57"/>
      <c r="N266" s="57"/>
      <c r="O266" s="57"/>
      <c r="P266" s="57"/>
      <c r="Q266" s="57"/>
      <c r="R266" s="109"/>
      <c r="S266" s="109"/>
    </row>
    <row r="267" spans="2:19" x14ac:dyDescent="0.4">
      <c r="B267" s="57"/>
      <c r="C267" s="112"/>
      <c r="D267" s="57"/>
      <c r="E267" s="57"/>
      <c r="F267" s="57"/>
      <c r="G267" s="57"/>
      <c r="H267" s="57"/>
      <c r="I267" s="57"/>
      <c r="J267" s="57"/>
      <c r="K267" s="57"/>
      <c r="L267" s="57"/>
      <c r="M267" s="57"/>
      <c r="N267" s="57"/>
      <c r="O267" s="57"/>
      <c r="P267" s="57"/>
      <c r="Q267" s="57"/>
      <c r="R267" s="109"/>
      <c r="S267" s="109"/>
    </row>
    <row r="268" spans="2:19" x14ac:dyDescent="0.4">
      <c r="B268" s="57"/>
      <c r="C268" s="112"/>
      <c r="D268" s="57"/>
      <c r="E268" s="57"/>
      <c r="F268" s="57"/>
      <c r="G268" s="57"/>
      <c r="H268" s="57"/>
      <c r="I268" s="57"/>
      <c r="J268" s="57"/>
      <c r="K268" s="57"/>
      <c r="L268" s="57"/>
      <c r="M268" s="57"/>
      <c r="N268" s="57"/>
      <c r="O268" s="57"/>
      <c r="P268" s="57"/>
      <c r="Q268" s="57"/>
      <c r="R268" s="109"/>
      <c r="S268" s="109"/>
    </row>
    <row r="269" spans="2:19" x14ac:dyDescent="0.4">
      <c r="B269" s="57"/>
      <c r="C269" s="112"/>
      <c r="D269" s="57"/>
      <c r="E269" s="57"/>
      <c r="F269" s="57"/>
      <c r="G269" s="57"/>
      <c r="H269" s="57"/>
      <c r="I269" s="57"/>
      <c r="J269" s="57"/>
      <c r="K269" s="57"/>
      <c r="L269" s="57"/>
      <c r="M269" s="57"/>
      <c r="N269" s="57"/>
      <c r="O269" s="57"/>
      <c r="P269" s="57"/>
      <c r="Q269" s="57"/>
      <c r="R269" s="107"/>
      <c r="S269" s="107"/>
    </row>
    <row r="270" spans="2:19" x14ac:dyDescent="0.4">
      <c r="B270" s="57"/>
      <c r="C270" s="112"/>
      <c r="D270" s="57"/>
      <c r="E270" s="57"/>
      <c r="F270" s="57"/>
      <c r="G270" s="57"/>
      <c r="H270" s="57"/>
      <c r="I270" s="57"/>
      <c r="J270" s="57"/>
      <c r="K270" s="57"/>
      <c r="L270" s="57"/>
      <c r="M270" s="57"/>
      <c r="N270" s="57"/>
      <c r="O270" s="57"/>
      <c r="P270" s="57"/>
      <c r="Q270" s="57"/>
      <c r="R270" s="108"/>
      <c r="S270" s="108"/>
    </row>
    <row r="271" spans="2:19" x14ac:dyDescent="0.4">
      <c r="B271" s="57"/>
      <c r="C271" s="112"/>
      <c r="D271" s="57"/>
      <c r="E271" s="57"/>
      <c r="F271" s="57"/>
      <c r="G271" s="57"/>
      <c r="H271" s="57"/>
      <c r="I271" s="57"/>
      <c r="J271" s="57"/>
      <c r="K271" s="57"/>
      <c r="L271" s="57"/>
      <c r="M271" s="57"/>
      <c r="N271" s="57"/>
      <c r="O271" s="57"/>
      <c r="P271" s="57"/>
      <c r="Q271" s="57"/>
      <c r="R271" s="57"/>
      <c r="S271" s="57"/>
    </row>
    <row r="272" spans="2:19" x14ac:dyDescent="0.4">
      <c r="B272" s="57"/>
      <c r="C272" s="112"/>
      <c r="D272" s="57"/>
      <c r="E272" s="57"/>
      <c r="F272" s="57"/>
      <c r="G272" s="57"/>
      <c r="H272" s="57"/>
      <c r="I272" s="57"/>
      <c r="J272" s="57"/>
      <c r="K272" s="57"/>
      <c r="L272" s="57"/>
      <c r="M272" s="57"/>
      <c r="N272" s="57"/>
      <c r="O272" s="57"/>
      <c r="P272" s="57"/>
      <c r="Q272" s="57"/>
      <c r="R272" s="57"/>
      <c r="S272" s="57"/>
    </row>
    <row r="273" spans="2:17" x14ac:dyDescent="0.4">
      <c r="B273" s="57"/>
      <c r="C273" s="112"/>
      <c r="D273" s="57"/>
      <c r="E273" s="57"/>
      <c r="F273" s="57"/>
      <c r="G273" s="57"/>
      <c r="H273" s="57"/>
      <c r="I273" s="57"/>
      <c r="J273" s="57"/>
      <c r="K273" s="57"/>
      <c r="L273" s="57"/>
      <c r="M273" s="57"/>
      <c r="N273" s="57"/>
      <c r="O273" s="57"/>
      <c r="P273" s="57"/>
      <c r="Q273" s="57"/>
    </row>
    <row r="274" spans="2:17" x14ac:dyDescent="0.4">
      <c r="B274" s="57"/>
      <c r="C274" s="112"/>
      <c r="D274" s="57"/>
      <c r="E274" s="57"/>
      <c r="F274" s="57"/>
      <c r="G274" s="57"/>
      <c r="H274" s="57"/>
      <c r="I274" s="57"/>
      <c r="J274" s="57"/>
      <c r="K274" s="57"/>
      <c r="L274" s="57"/>
      <c r="M274" s="57"/>
      <c r="N274" s="57"/>
      <c r="O274" s="57"/>
      <c r="P274" s="57"/>
      <c r="Q274" s="57"/>
    </row>
    <row r="275" spans="2:17" x14ac:dyDescent="0.4">
      <c r="B275" s="57"/>
      <c r="C275" s="112"/>
      <c r="D275" s="57"/>
      <c r="E275" s="57"/>
      <c r="F275" s="57"/>
      <c r="G275" s="57"/>
      <c r="H275" s="57"/>
      <c r="I275" s="57"/>
      <c r="J275" s="57"/>
      <c r="K275" s="57"/>
      <c r="L275" s="57"/>
      <c r="M275" s="57"/>
      <c r="N275" s="57"/>
      <c r="O275" s="57"/>
      <c r="P275" s="57"/>
      <c r="Q275" s="57"/>
    </row>
    <row r="276" spans="2:17" x14ac:dyDescent="0.4">
      <c r="B276" s="57"/>
      <c r="C276" s="112"/>
      <c r="D276" s="57"/>
      <c r="E276" s="57"/>
      <c r="F276" s="57"/>
      <c r="G276" s="57"/>
      <c r="H276" s="57"/>
      <c r="I276" s="57"/>
      <c r="J276" s="57"/>
      <c r="K276" s="57"/>
      <c r="L276" s="57"/>
      <c r="M276" s="57"/>
      <c r="N276" s="57"/>
      <c r="O276" s="57"/>
      <c r="P276" s="57"/>
      <c r="Q276" s="57"/>
    </row>
    <row r="277" spans="2:17" x14ac:dyDescent="0.4">
      <c r="B277" s="57"/>
      <c r="C277" s="112"/>
      <c r="D277" s="57"/>
      <c r="E277" s="57"/>
      <c r="F277" s="57"/>
      <c r="G277" s="57"/>
      <c r="H277" s="57"/>
      <c r="I277" s="57"/>
      <c r="J277" s="57"/>
      <c r="K277" s="57"/>
      <c r="L277" s="57"/>
      <c r="M277" s="57"/>
      <c r="N277" s="57"/>
      <c r="O277" s="57"/>
      <c r="P277" s="57"/>
      <c r="Q277" s="57"/>
    </row>
    <row r="278" spans="2:17" x14ac:dyDescent="0.4">
      <c r="B278" s="57"/>
      <c r="C278" s="112"/>
      <c r="D278" s="57"/>
      <c r="E278" s="57"/>
      <c r="F278" s="57"/>
      <c r="G278" s="57"/>
      <c r="H278" s="57"/>
      <c r="I278" s="57"/>
      <c r="J278" s="57"/>
      <c r="K278" s="57"/>
      <c r="L278" s="57"/>
      <c r="M278" s="57"/>
      <c r="N278" s="57"/>
      <c r="O278" s="57"/>
      <c r="P278" s="57"/>
      <c r="Q278" s="57"/>
    </row>
    <row r="279" spans="2:17" x14ac:dyDescent="0.4">
      <c r="B279" s="57"/>
      <c r="C279" s="112"/>
      <c r="D279" s="57"/>
      <c r="E279" s="57"/>
      <c r="F279" s="57"/>
      <c r="G279" s="57"/>
      <c r="H279" s="57"/>
      <c r="I279" s="57"/>
      <c r="J279" s="57"/>
      <c r="K279" s="57"/>
      <c r="L279" s="57"/>
      <c r="M279" s="57"/>
      <c r="N279" s="57"/>
      <c r="O279" s="57"/>
      <c r="P279" s="57"/>
      <c r="Q279" s="57"/>
    </row>
    <row r="280" spans="2:17" x14ac:dyDescent="0.4">
      <c r="B280" s="57"/>
      <c r="C280" s="112"/>
      <c r="D280" s="57"/>
      <c r="E280" s="57"/>
      <c r="F280" s="57"/>
      <c r="G280" s="57"/>
      <c r="H280" s="57"/>
      <c r="I280" s="57"/>
      <c r="J280" s="57"/>
      <c r="K280" s="57"/>
      <c r="L280" s="57"/>
      <c r="M280" s="57"/>
      <c r="N280" s="57"/>
      <c r="O280" s="57"/>
      <c r="P280" s="57"/>
      <c r="Q280" s="57"/>
    </row>
    <row r="281" spans="2:17" x14ac:dyDescent="0.4">
      <c r="B281" s="57"/>
      <c r="C281" s="112"/>
      <c r="D281" s="57"/>
      <c r="E281" s="57"/>
      <c r="F281" s="57"/>
      <c r="G281" s="57"/>
      <c r="H281" s="57"/>
      <c r="I281" s="57"/>
      <c r="J281" s="57"/>
      <c r="K281" s="57"/>
      <c r="L281" s="57"/>
      <c r="M281" s="57"/>
      <c r="N281" s="57"/>
      <c r="O281" s="57"/>
      <c r="P281" s="57"/>
      <c r="Q281" s="57"/>
    </row>
    <row r="282" spans="2:17" x14ac:dyDescent="0.4">
      <c r="B282" s="57"/>
      <c r="C282" s="112"/>
      <c r="D282" s="57"/>
      <c r="E282" s="57"/>
      <c r="F282" s="57"/>
      <c r="G282" s="57"/>
      <c r="H282" s="57"/>
      <c r="I282" s="57"/>
      <c r="J282" s="57"/>
      <c r="K282" s="57"/>
      <c r="L282" s="57"/>
      <c r="M282" s="57"/>
      <c r="N282" s="57"/>
      <c r="O282" s="57"/>
      <c r="P282" s="57"/>
      <c r="Q282" s="57"/>
    </row>
    <row r="283" spans="2:17" x14ac:dyDescent="0.4">
      <c r="B283" s="57"/>
      <c r="C283" s="112"/>
      <c r="D283" s="57"/>
      <c r="E283" s="57"/>
      <c r="F283" s="57"/>
      <c r="G283" s="57"/>
      <c r="H283" s="57"/>
      <c r="I283" s="57"/>
      <c r="J283" s="57"/>
      <c r="K283" s="57"/>
      <c r="L283" s="57"/>
      <c r="M283" s="57"/>
      <c r="N283" s="57"/>
      <c r="O283" s="57"/>
      <c r="P283" s="57"/>
      <c r="Q283" s="57"/>
    </row>
    <row r="284" spans="2:17" x14ac:dyDescent="0.4">
      <c r="B284" s="57"/>
      <c r="C284" s="112"/>
      <c r="D284" s="57"/>
      <c r="E284" s="57"/>
      <c r="F284" s="57"/>
      <c r="G284" s="57"/>
      <c r="H284" s="57"/>
      <c r="I284" s="57"/>
      <c r="J284" s="57"/>
      <c r="K284" s="57"/>
      <c r="L284" s="57"/>
      <c r="M284" s="57"/>
      <c r="N284" s="57"/>
      <c r="O284" s="57"/>
      <c r="P284" s="57"/>
      <c r="Q284" s="57"/>
    </row>
    <row r="285" spans="2:17" x14ac:dyDescent="0.4">
      <c r="B285" s="57"/>
      <c r="C285" s="112"/>
      <c r="D285" s="57"/>
      <c r="E285" s="57"/>
      <c r="F285" s="57"/>
      <c r="G285" s="57"/>
      <c r="H285" s="57"/>
      <c r="I285" s="57"/>
      <c r="J285" s="57"/>
      <c r="K285" s="57"/>
      <c r="L285" s="57"/>
      <c r="M285" s="57"/>
      <c r="N285" s="57"/>
      <c r="O285" s="57"/>
      <c r="P285" s="57"/>
      <c r="Q285" s="57"/>
    </row>
    <row r="286" spans="2:17" x14ac:dyDescent="0.4">
      <c r="B286" s="57"/>
      <c r="C286" s="112"/>
      <c r="D286" s="57"/>
      <c r="E286" s="57"/>
      <c r="F286" s="57"/>
      <c r="G286" s="57"/>
      <c r="H286" s="57"/>
      <c r="I286" s="57"/>
      <c r="J286" s="57"/>
      <c r="K286" s="57"/>
      <c r="L286" s="57"/>
      <c r="M286" s="57"/>
      <c r="N286" s="57"/>
      <c r="O286" s="57"/>
      <c r="P286" s="57"/>
      <c r="Q286" s="57"/>
    </row>
    <row r="287" spans="2:17" x14ac:dyDescent="0.4">
      <c r="B287" s="57"/>
      <c r="C287" s="112"/>
      <c r="D287" s="57"/>
      <c r="E287" s="57"/>
      <c r="F287" s="57"/>
      <c r="G287" s="57"/>
      <c r="H287" s="57"/>
      <c r="I287" s="57"/>
      <c r="J287" s="57"/>
      <c r="K287" s="57"/>
      <c r="L287" s="57"/>
      <c r="M287" s="57"/>
      <c r="N287" s="57"/>
      <c r="O287" s="57"/>
      <c r="P287" s="57"/>
      <c r="Q287" s="57"/>
    </row>
    <row r="288" spans="2:17" x14ac:dyDescent="0.4">
      <c r="B288" s="57"/>
      <c r="C288" s="112"/>
      <c r="D288" s="57"/>
      <c r="E288" s="57"/>
      <c r="F288" s="57"/>
      <c r="G288" s="57"/>
      <c r="H288" s="57"/>
      <c r="I288" s="57"/>
      <c r="J288" s="57"/>
      <c r="K288" s="57"/>
      <c r="L288" s="57"/>
      <c r="M288" s="57"/>
      <c r="N288" s="57"/>
      <c r="O288" s="57"/>
      <c r="P288" s="57"/>
      <c r="Q288" s="57"/>
    </row>
    <row r="289" spans="2:17" x14ac:dyDescent="0.4">
      <c r="B289" s="57"/>
      <c r="C289" s="112"/>
      <c r="D289" s="57"/>
      <c r="E289" s="57"/>
      <c r="F289" s="57"/>
      <c r="G289" s="57"/>
      <c r="H289" s="57"/>
      <c r="I289" s="57"/>
      <c r="J289" s="57"/>
      <c r="K289" s="57"/>
      <c r="L289" s="57"/>
      <c r="M289" s="57"/>
      <c r="N289" s="57"/>
      <c r="O289" s="57"/>
      <c r="P289" s="57"/>
      <c r="Q289" s="57"/>
    </row>
    <row r="290" spans="2:17" x14ac:dyDescent="0.4">
      <c r="B290" s="57"/>
      <c r="C290" s="112"/>
      <c r="D290" s="57"/>
      <c r="E290" s="57"/>
      <c r="F290" s="57"/>
      <c r="G290" s="57"/>
      <c r="H290" s="57"/>
      <c r="I290" s="57"/>
      <c r="J290" s="57"/>
      <c r="K290" s="57"/>
      <c r="L290" s="57"/>
      <c r="M290" s="57"/>
      <c r="N290" s="57"/>
      <c r="O290" s="57"/>
      <c r="P290" s="57"/>
      <c r="Q290" s="57"/>
    </row>
    <row r="291" spans="2:17" x14ac:dyDescent="0.4">
      <c r="B291" s="57"/>
      <c r="C291" s="112"/>
      <c r="D291" s="57"/>
      <c r="E291" s="57"/>
      <c r="F291" s="57"/>
      <c r="G291" s="57"/>
      <c r="H291" s="57"/>
      <c r="I291" s="57"/>
      <c r="J291" s="57"/>
      <c r="K291" s="57"/>
      <c r="L291" s="57"/>
      <c r="M291" s="57"/>
      <c r="N291" s="57"/>
      <c r="O291" s="107"/>
      <c r="P291" s="107"/>
      <c r="Q291" s="107"/>
    </row>
    <row r="292" spans="2:17" x14ac:dyDescent="0.4">
      <c r="B292" s="107"/>
      <c r="C292" s="113"/>
      <c r="D292" s="107"/>
      <c r="E292" s="107"/>
      <c r="F292" s="107"/>
      <c r="G292" s="107"/>
      <c r="H292" s="107"/>
      <c r="I292" s="107"/>
      <c r="J292" s="107"/>
      <c r="K292" s="107"/>
      <c r="L292" s="107"/>
      <c r="M292" s="107"/>
      <c r="N292" s="107"/>
      <c r="O292" s="108"/>
      <c r="P292" s="108"/>
      <c r="Q292" s="108"/>
    </row>
    <row r="293" spans="2:17" x14ac:dyDescent="0.4">
      <c r="B293" s="108"/>
      <c r="C293" s="114"/>
      <c r="D293" s="108"/>
      <c r="E293" s="108"/>
      <c r="F293" s="108"/>
      <c r="G293" s="108"/>
      <c r="H293" s="108"/>
      <c r="I293" s="108"/>
      <c r="J293" s="108"/>
      <c r="K293" s="108"/>
      <c r="L293" s="108"/>
      <c r="M293" s="108"/>
      <c r="N293" s="108"/>
      <c r="O293" s="57"/>
      <c r="P293" s="57"/>
      <c r="Q293" s="57"/>
    </row>
    <row r="294" spans="2:17" x14ac:dyDescent="0.4">
      <c r="B294" s="57"/>
      <c r="C294" s="112"/>
      <c r="D294" s="57"/>
      <c r="E294" s="57"/>
      <c r="F294" s="57"/>
      <c r="G294" s="57"/>
      <c r="H294" s="57"/>
      <c r="I294" s="57"/>
      <c r="J294" s="57"/>
      <c r="K294" s="57"/>
      <c r="L294" s="57"/>
      <c r="M294" s="57"/>
      <c r="N294" s="57"/>
      <c r="O294" s="57"/>
      <c r="P294" s="57"/>
      <c r="Q294" s="57"/>
    </row>
    <row r="295" spans="2:17" x14ac:dyDescent="0.4">
      <c r="B295" s="57"/>
      <c r="C295" s="112"/>
      <c r="D295" s="57"/>
      <c r="E295" s="57"/>
      <c r="F295" s="57"/>
      <c r="G295" s="57"/>
      <c r="H295" s="57"/>
      <c r="I295" s="57"/>
      <c r="J295" s="57"/>
      <c r="K295" s="57"/>
      <c r="L295" s="57"/>
      <c r="M295" s="57"/>
      <c r="N295" s="57"/>
      <c r="O295" s="57"/>
      <c r="P295" s="57"/>
      <c r="Q295" s="57"/>
    </row>
    <row r="296" spans="2:17" x14ac:dyDescent="0.4">
      <c r="B296" s="57"/>
      <c r="C296" s="112"/>
      <c r="D296" s="57"/>
      <c r="E296" s="57"/>
      <c r="F296" s="57"/>
      <c r="G296" s="57"/>
      <c r="H296" s="57"/>
      <c r="I296" s="57"/>
      <c r="J296" s="57"/>
      <c r="K296" s="57"/>
      <c r="L296" s="57"/>
      <c r="M296" s="57"/>
      <c r="N296" s="57"/>
      <c r="O296" s="57"/>
      <c r="P296" s="57"/>
      <c r="Q296" s="57"/>
    </row>
    <row r="297" spans="2:17" x14ac:dyDescent="0.4">
      <c r="B297" s="57"/>
      <c r="C297" s="112"/>
      <c r="D297" s="57"/>
      <c r="E297" s="57"/>
      <c r="F297" s="57"/>
      <c r="G297" s="57"/>
      <c r="H297" s="57"/>
      <c r="I297" s="57"/>
      <c r="J297" s="57"/>
      <c r="K297" s="57"/>
      <c r="L297" s="57"/>
      <c r="M297" s="57"/>
      <c r="N297" s="57"/>
      <c r="O297" s="57"/>
      <c r="P297" s="57"/>
      <c r="Q297" s="57"/>
    </row>
    <row r="298" spans="2:17" x14ac:dyDescent="0.4">
      <c r="B298" s="57"/>
      <c r="C298" s="112"/>
      <c r="D298" s="57"/>
      <c r="E298" s="57"/>
      <c r="F298" s="57"/>
      <c r="G298" s="57"/>
      <c r="H298" s="57"/>
      <c r="I298" s="57"/>
      <c r="J298" s="57"/>
      <c r="K298" s="57"/>
      <c r="L298" s="57"/>
      <c r="M298" s="57"/>
      <c r="N298" s="57"/>
      <c r="O298" s="57"/>
      <c r="P298" s="57"/>
      <c r="Q298" s="57"/>
    </row>
    <row r="299" spans="2:17" x14ac:dyDescent="0.4">
      <c r="B299" s="57"/>
      <c r="C299" s="112"/>
      <c r="D299" s="57"/>
      <c r="E299" s="57"/>
      <c r="F299" s="57"/>
      <c r="G299" s="57"/>
      <c r="H299" s="57"/>
      <c r="I299" s="57"/>
      <c r="J299" s="57"/>
      <c r="K299" s="57"/>
      <c r="L299" s="57"/>
      <c r="M299" s="57"/>
      <c r="N299" s="57"/>
      <c r="O299" s="57"/>
      <c r="P299" s="57"/>
      <c r="Q299" s="57"/>
    </row>
    <row r="300" spans="2:17" x14ac:dyDescent="0.4">
      <c r="B300" s="57"/>
      <c r="C300" s="112"/>
      <c r="D300" s="57"/>
      <c r="E300" s="57"/>
      <c r="F300" s="57"/>
      <c r="G300" s="57"/>
      <c r="H300" s="57"/>
      <c r="I300" s="57"/>
      <c r="J300" s="57"/>
      <c r="K300" s="57"/>
      <c r="L300" s="57"/>
      <c r="M300" s="57"/>
      <c r="N300" s="57"/>
      <c r="O300" s="57"/>
      <c r="P300" s="57"/>
      <c r="Q300" s="57"/>
    </row>
    <row r="301" spans="2:17" x14ac:dyDescent="0.4">
      <c r="B301" s="57"/>
      <c r="C301" s="112"/>
      <c r="D301" s="57"/>
      <c r="E301" s="57"/>
      <c r="F301" s="57"/>
      <c r="G301" s="57"/>
      <c r="H301" s="57"/>
      <c r="I301" s="57"/>
      <c r="J301" s="57"/>
      <c r="K301" s="57"/>
      <c r="L301" s="57"/>
      <c r="M301" s="57"/>
      <c r="N301" s="57"/>
      <c r="O301" s="109"/>
      <c r="P301" s="109"/>
      <c r="Q301" s="109"/>
    </row>
    <row r="302" spans="2:17" x14ac:dyDescent="0.4">
      <c r="B302" s="109"/>
      <c r="C302" s="113"/>
      <c r="D302" s="109"/>
      <c r="E302" s="109"/>
      <c r="F302" s="109"/>
      <c r="G302" s="109"/>
      <c r="H302" s="109"/>
      <c r="I302" s="109"/>
      <c r="J302" s="109"/>
      <c r="K302" s="109"/>
      <c r="L302" s="109"/>
      <c r="M302" s="109"/>
      <c r="N302" s="109"/>
      <c r="O302" s="109"/>
      <c r="P302" s="109"/>
      <c r="Q302" s="109"/>
    </row>
    <row r="303" spans="2:17" x14ac:dyDescent="0.4">
      <c r="B303" s="109"/>
      <c r="C303" s="113"/>
      <c r="D303" s="109"/>
      <c r="E303" s="109"/>
      <c r="F303" s="109"/>
      <c r="G303" s="109"/>
      <c r="H303" s="109"/>
      <c r="I303" s="109"/>
      <c r="J303" s="109"/>
      <c r="K303" s="109"/>
      <c r="L303" s="109"/>
      <c r="M303" s="109"/>
      <c r="N303" s="109"/>
      <c r="O303" s="109"/>
      <c r="P303" s="109"/>
      <c r="Q303" s="109"/>
    </row>
    <row r="304" spans="2:17" x14ac:dyDescent="0.4">
      <c r="B304" s="109"/>
      <c r="C304" s="113"/>
      <c r="D304" s="109"/>
      <c r="E304" s="109"/>
      <c r="F304" s="109"/>
      <c r="G304" s="109"/>
      <c r="H304" s="109"/>
      <c r="I304" s="109"/>
      <c r="J304" s="109"/>
      <c r="K304" s="109"/>
      <c r="L304" s="109"/>
      <c r="M304" s="109"/>
      <c r="N304" s="109"/>
      <c r="O304" s="107"/>
      <c r="P304" s="107"/>
      <c r="Q304" s="107"/>
    </row>
    <row r="305" spans="2:17" x14ac:dyDescent="0.4">
      <c r="B305" s="107"/>
      <c r="C305" s="113"/>
      <c r="D305" s="107"/>
      <c r="E305" s="107"/>
      <c r="F305" s="107"/>
      <c r="G305" s="107"/>
      <c r="H305" s="107"/>
      <c r="I305" s="107"/>
      <c r="J305" s="107"/>
      <c r="K305" s="107"/>
      <c r="L305" s="107"/>
      <c r="M305" s="107"/>
      <c r="N305" s="107"/>
      <c r="O305" s="108"/>
      <c r="P305" s="108"/>
      <c r="Q305" s="108"/>
    </row>
    <row r="306" spans="2:17" x14ac:dyDescent="0.4">
      <c r="B306" s="108"/>
      <c r="C306" s="114"/>
      <c r="D306" s="108"/>
      <c r="E306" s="108"/>
      <c r="F306" s="108"/>
      <c r="G306" s="108"/>
      <c r="H306" s="108"/>
      <c r="I306" s="108"/>
      <c r="J306" s="108"/>
      <c r="K306" s="108"/>
      <c r="L306" s="108"/>
      <c r="M306" s="108"/>
      <c r="N306" s="108"/>
      <c r="O306" s="57"/>
      <c r="P306" s="57"/>
      <c r="Q306" s="57"/>
    </row>
    <row r="307" spans="2:17" x14ac:dyDescent="0.4">
      <c r="B307" s="57"/>
      <c r="C307" s="112"/>
      <c r="D307" s="57"/>
      <c r="E307" s="57"/>
      <c r="F307" s="57"/>
      <c r="G307" s="57"/>
      <c r="H307" s="57"/>
      <c r="I307" s="57"/>
      <c r="J307" s="57"/>
      <c r="K307" s="57"/>
      <c r="L307" s="57"/>
      <c r="M307" s="57"/>
      <c r="N307" s="57"/>
      <c r="O307" s="57"/>
      <c r="P307" s="57"/>
      <c r="Q307" s="57"/>
    </row>
    <row r="308" spans="2:17" x14ac:dyDescent="0.4">
      <c r="B308" s="57"/>
      <c r="C308" s="112"/>
      <c r="D308" s="57"/>
      <c r="E308" s="57"/>
      <c r="F308" s="57"/>
      <c r="G308" s="57"/>
      <c r="H308" s="57"/>
      <c r="I308" s="57"/>
      <c r="J308" s="57"/>
      <c r="K308" s="57"/>
      <c r="L308" s="57"/>
      <c r="M308" s="57"/>
      <c r="N308" s="57"/>
    </row>
  </sheetData>
  <sheetProtection sheet="1" objects="1" scenarios="1"/>
  <mergeCells count="60">
    <mergeCell ref="A1:Q1"/>
    <mergeCell ref="U1:AK1"/>
    <mergeCell ref="AH31:AH33"/>
    <mergeCell ref="AI31:AI33"/>
    <mergeCell ref="AK31:AK34"/>
    <mergeCell ref="AA18:AB18"/>
    <mergeCell ref="AE17:AG17"/>
    <mergeCell ref="AH17:AJ17"/>
    <mergeCell ref="AK17:AK19"/>
    <mergeCell ref="AE18:AE19"/>
    <mergeCell ref="AG18:AG19"/>
    <mergeCell ref="AH18:AH19"/>
    <mergeCell ref="AJ18:AJ19"/>
    <mergeCell ref="Z16:AC16"/>
    <mergeCell ref="AE16:AK16"/>
    <mergeCell ref="B17:B19"/>
    <mergeCell ref="N221:N223"/>
    <mergeCell ref="O221:O223"/>
    <mergeCell ref="AC18:AC19"/>
    <mergeCell ref="D18:D19"/>
    <mergeCell ref="E18:E19"/>
    <mergeCell ref="G18:H18"/>
    <mergeCell ref="I18:I19"/>
    <mergeCell ref="K18:K19"/>
    <mergeCell ref="M18:M19"/>
    <mergeCell ref="W17:W19"/>
    <mergeCell ref="X17:Y17"/>
    <mergeCell ref="Z17:AC17"/>
    <mergeCell ref="N18:N19"/>
    <mergeCell ref="P18:P19"/>
    <mergeCell ref="X18:X19"/>
    <mergeCell ref="Y18:Y19"/>
    <mergeCell ref="Q17:Q19"/>
    <mergeCell ref="V17:V19"/>
    <mergeCell ref="B15:B16"/>
    <mergeCell ref="C15:E16"/>
    <mergeCell ref="V15:V16"/>
    <mergeCell ref="C17:C19"/>
    <mergeCell ref="D17:E17"/>
    <mergeCell ref="F17:I17"/>
    <mergeCell ref="K17:M17"/>
    <mergeCell ref="N17:P17"/>
    <mergeCell ref="W15:Y16"/>
    <mergeCell ref="F16:I16"/>
    <mergeCell ref="K16:Q16"/>
    <mergeCell ref="AI5:AJ5"/>
    <mergeCell ref="O7:Q7"/>
    <mergeCell ref="O8:P8"/>
    <mergeCell ref="O9:P9"/>
    <mergeCell ref="N11:N13"/>
    <mergeCell ref="O11:O13"/>
    <mergeCell ref="V11:W12"/>
    <mergeCell ref="AH11:AH13"/>
    <mergeCell ref="AI11:AI13"/>
    <mergeCell ref="F2:Q2"/>
    <mergeCell ref="A3:I3"/>
    <mergeCell ref="O3:O4"/>
    <mergeCell ref="P3:Q4"/>
    <mergeCell ref="AI3:AK3"/>
    <mergeCell ref="AI4:AJ4"/>
  </mergeCells>
  <phoneticPr fontId="2"/>
  <conditionalFormatting sqref="B20:D219">
    <cfRule type="containsBlanks" dxfId="102" priority="9">
      <formula>LEN(TRIM(B20))=0</formula>
    </cfRule>
    <cfRule type="containsBlanks" dxfId="101" priority="12">
      <formula>LEN(TRIM(B20))=0</formula>
    </cfRule>
  </conditionalFormatting>
  <conditionalFormatting sqref="C20:C219 W20:W29">
    <cfRule type="containsText" dxfId="100" priority="21" operator="containsText" text="04">
      <formula>NOT(ISERROR(SEARCH("04",C20)))</formula>
    </cfRule>
  </conditionalFormatting>
  <conditionalFormatting sqref="C20:C219">
    <cfRule type="containsText" dxfId="99" priority="3" operator="containsText" text="02【日給制+手当(月額)】">
      <formula>NOT(ISERROR(SEARCH("02【日給制+手当(月額)】",C20)))</formula>
    </cfRule>
  </conditionalFormatting>
  <conditionalFormatting sqref="C225:C256">
    <cfRule type="containsText" dxfId="98" priority="29" operator="containsText" text="01">
      <formula>NOT(ISERROR(SEARCH("01",C225)))</formula>
    </cfRule>
    <cfRule type="containsText" dxfId="97" priority="27" operator="containsText" text="02">
      <formula>NOT(ISERROR(SEARCH("02",C225)))</formula>
    </cfRule>
    <cfRule type="containsText" dxfId="96" priority="26" operator="containsText" text="03">
      <formula>NOT(ISERROR(SEARCH("03",C225)))</formula>
    </cfRule>
    <cfRule type="containsText" dxfId="95" priority="25" operator="containsText" text="04">
      <formula>NOT(ISERROR(SEARCH("04",C225)))</formula>
    </cfRule>
    <cfRule type="containsText" dxfId="94" priority="24" operator="containsText" text="04">
      <formula>NOT(ISERROR(SEARCH("04",C225)))</formula>
    </cfRule>
    <cfRule type="containsText" dxfId="93" priority="23" operator="containsText" text="06">
      <formula>NOT(ISERROR(SEARCH("06",C225)))</formula>
    </cfRule>
  </conditionalFormatting>
  <conditionalFormatting sqref="E20:E219">
    <cfRule type="expression" dxfId="92" priority="7">
      <formula>$C20&lt;&gt;"02【日給制+手当(月額)】"</formula>
    </cfRule>
    <cfRule type="expression" dxfId="91" priority="13">
      <formula>$C20="02【日給制+手当(月額)】"</formula>
    </cfRule>
    <cfRule type="expression" dxfId="90" priority="14">
      <formula>$C20="02【日給制+手当(月額】"</formula>
    </cfRule>
  </conditionalFormatting>
  <conditionalFormatting sqref="E225:F256">
    <cfRule type="cellIs" dxfId="89" priority="31" operator="greaterThanOrEqual">
      <formula>1</formula>
    </cfRule>
  </conditionalFormatting>
  <conditionalFormatting sqref="F20:G219">
    <cfRule type="containsBlanks" dxfId="88" priority="11">
      <formula>LEN(TRIM(F20))=0</formula>
    </cfRule>
  </conditionalFormatting>
  <conditionalFormatting sqref="G20:H219">
    <cfRule type="expression" dxfId="87" priority="1">
      <formula>$C20="02【日給制+手当(月額)】"</formula>
    </cfRule>
  </conditionalFormatting>
  <conditionalFormatting sqref="H20:H219">
    <cfRule type="expression" dxfId="86" priority="8">
      <formula>$C20&lt;&gt;"02【日給制+手当(月額)】"</formula>
    </cfRule>
  </conditionalFormatting>
  <conditionalFormatting sqref="I225:I256">
    <cfRule type="containsBlanks" dxfId="85" priority="33">
      <formula>LEN(TRIM(I225))=0</formula>
    </cfRule>
  </conditionalFormatting>
  <conditionalFormatting sqref="L20:L219">
    <cfRule type="containsBlanks" dxfId="84" priority="10">
      <formula>LEN(TRIM(L20))=0</formula>
    </cfRule>
  </conditionalFormatting>
  <conditionalFormatting sqref="V20:X26 B20:D219 V27:W28 F20:F219 Z20:Z28">
    <cfRule type="containsBlanks" dxfId="83" priority="32">
      <formula>LEN(TRIM(B20))=0</formula>
    </cfRule>
  </conditionalFormatting>
  <conditionalFormatting sqref="W20:W28 C20:C219">
    <cfRule type="containsText" dxfId="82" priority="35" operator="containsText" text="月給">
      <formula>NOT(ISERROR(SEARCH("月給",C20)))</formula>
    </cfRule>
    <cfRule type="containsText" dxfId="81" priority="34" operator="containsText" text="日給">
      <formula>NOT(ISERROR(SEARCH("日給",C20)))</formula>
    </cfRule>
  </conditionalFormatting>
  <conditionalFormatting sqref="W20:W29 C20:C219">
    <cfRule type="containsText" dxfId="80" priority="28" operator="containsText" text="01【月給制】">
      <formula>NOT(ISERROR(SEARCH("01【月給制】",C20)))</formula>
    </cfRule>
    <cfRule type="containsText" dxfId="79" priority="30" operator="containsText" text="02">
      <formula>NOT(ISERROR(SEARCH("02",C20)))</formula>
    </cfRule>
    <cfRule type="containsText" dxfId="78" priority="22" operator="containsText" text="06">
      <formula>NOT(ISERROR(SEARCH("06",C20)))</formula>
    </cfRule>
  </conditionalFormatting>
  <conditionalFormatting sqref="W20:W29">
    <cfRule type="containsText" dxfId="77" priority="2" operator="containsText" text="02【日給制+手当(月額)】">
      <formula>NOT(ISERROR(SEARCH("02【日給制+手当(月額)】",W20)))</formula>
    </cfRule>
  </conditionalFormatting>
  <conditionalFormatting sqref="Y20:Y29">
    <cfRule type="expression" dxfId="76" priority="16">
      <formula>$W20="02【日給制+手当】"</formula>
    </cfRule>
    <cfRule type="expression" dxfId="75" priority="15">
      <formula>$W20="02【日給制+手当(月額)】"</formula>
    </cfRule>
    <cfRule type="expression" dxfId="74" priority="6">
      <formula>$W20&lt;&gt;"02【日給制+手当(月額)】"</formula>
    </cfRule>
  </conditionalFormatting>
  <conditionalFormatting sqref="AB20:AB29">
    <cfRule type="expression" dxfId="73" priority="5">
      <formula>$W20&lt;&gt;"02【日給制+手当(月額)】"</formula>
    </cfRule>
    <cfRule type="expression" dxfId="72" priority="18">
      <formula>$W20="02【日給制+手当(月額)】"</formula>
    </cfRule>
    <cfRule type="expression" dxfId="71" priority="17">
      <formula>$W20="02【日給制+手当(月給)】"</formula>
    </cfRule>
  </conditionalFormatting>
  <conditionalFormatting sqref="AH20:AI29 N20:O219">
    <cfRule type="cellIs" dxfId="70" priority="20" operator="lessThan">
      <formula>948</formula>
    </cfRule>
  </conditionalFormatting>
  <conditionalFormatting sqref="AK20:AK29 Q20:Q219">
    <cfRule type="containsText" dxfId="69" priority="19" operator="containsText" text="最低">
      <formula>NOT(ISERROR(SEARCH("最低",Q20)))</formula>
    </cfRule>
  </conditionalFormatting>
  <dataValidations count="7">
    <dataValidation type="list" allowBlank="1" showInputMessage="1" showErrorMessage="1" sqref="A3 J3:M3" xr:uid="{28F98A96-670D-4FDA-A353-9ABB1AED1381}">
      <formula1>"賃上げ予定確認表（申請前月の基本的賃金及び契約労働時間を入力のうえ、雇用形態に基づく賃上げ予定額を入力してください。）,賃上げ実績確認表（予定額の箇所について実績額を上書きしてください。）"</formula1>
    </dataValidation>
    <dataValidation type="list" allowBlank="1" showInputMessage="1" showErrorMessage="1" sqref="AI19 O19" xr:uid="{7D9775AE-ED83-406C-8D2B-081330503526}">
      <formula1>"予定額e/a,実績額e/a"</formula1>
    </dataValidation>
    <dataValidation type="list" allowBlank="1" showInputMessage="1" showErrorMessage="1" sqref="AF19 L19" xr:uid="{47BD1884-D866-44CB-AB21-E72EE88D6CDC}">
      <formula1>"予定額e,実績額e"</formula1>
    </dataValidation>
    <dataValidation allowBlank="1" showInputMessage="1" showErrorMessage="1" promptTitle="06【固定給+歩合給】の場合" prompt="歩合給を１時間あたりに換算するために月間総労働時間を入力してください。_x000a_数値のみ入力すると(カッコ)は自動表示されます。" sqref="H20:H219" xr:uid="{BAFF1F46-2773-4EFF-88AA-1BAD241553FC}"/>
    <dataValidation allowBlank="1" showInputMessage="1" showErrorMessage="1" promptTitle="02【日給制+手当(月給)】の場合" prompt="日給契約の場合で、手当が（月額）の場合は、（日額）に換算する必要があります。所定労働時間（月）「１日の労働時間×年間所定労働日数÷12」を算出して月あたりの労働時間を入力してください。_x000a_数値のみ入力すると(カッコ)は自動表示されます。" sqref="E20:E219" xr:uid="{89C1CB99-CD00-4D6A-A0A2-35C2AAAA624B}"/>
    <dataValidation type="list" allowBlank="1" showInputMessage="1" showErrorMessage="1" sqref="C20:C219" xr:uid="{79878109-C3D8-4C7C-8BC1-B5AE68D9591F}">
      <formula1>"01【月給制】,02【日給制+手当(月額)】,03【日給制】,04【時給制】,05【完全歩合制】,06【固定給+歩合制】"</formula1>
    </dataValidation>
    <dataValidation type="list" allowBlank="1" showInputMessage="1" showErrorMessage="1" sqref="F2:Q2" xr:uid="{B96B9B66-9F9C-4033-A658-8A37871A4A30}">
      <formula1>"賃上げ予定確認表（賃上げ前の基本的賃金及び契約労働時間を入力のうえ、雇用形態に基づく賃上げ予定額を入力してください。）,賃上げ実績確認表（予定額の箇所について実績額を上書きしてください。）"</formula1>
    </dataValidation>
  </dataValidations>
  <printOptions horizontalCentered="1"/>
  <pageMargins left="0.31496062992125984" right="0.31496062992125984" top="0.35433070866141736" bottom="0.15748031496062992" header="0.31496062992125984" footer="0.31496062992125984"/>
  <pageSetup paperSize="9" scale="72" fitToHeight="0" orientation="landscape" r:id="rId1"/>
  <headerFooter>
    <oddFooter>&amp;L&amp;P</oddFooter>
  </headerFooter>
  <rowBreaks count="1" manualBreakCount="1">
    <brk id="39"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E96B-DEDD-4A67-A979-2E568E987655}">
  <sheetPr>
    <pageSetUpPr fitToPage="1"/>
  </sheetPr>
  <dimension ref="A1:AM406"/>
  <sheetViews>
    <sheetView zoomScaleNormal="100" zoomScaleSheetLayoutView="100" workbookViewId="0">
      <selection activeCell="P5" sqref="P5"/>
    </sheetView>
  </sheetViews>
  <sheetFormatPr defaultRowHeight="18.75" x14ac:dyDescent="0.4"/>
  <cols>
    <col min="1" max="1" width="3" customWidth="1"/>
    <col min="2" max="2" width="9.125" bestFit="1" customWidth="1"/>
    <col min="3" max="3" width="17.875" style="3" customWidth="1"/>
    <col min="4" max="4" width="9.25" customWidth="1"/>
    <col min="5" max="5" width="17" customWidth="1"/>
    <col min="6" max="6" width="11.875" customWidth="1"/>
    <col min="7" max="7" width="7.5" customWidth="1"/>
    <col min="8" max="8" width="7" customWidth="1"/>
    <col min="9" max="9" width="8.625" customWidth="1"/>
    <col min="10" max="10" width="1.5" customWidth="1"/>
    <col min="11" max="12" width="9" customWidth="1"/>
    <col min="13" max="13" width="7.75" customWidth="1"/>
    <col min="14" max="14" width="11.375" customWidth="1"/>
    <col min="15" max="15" width="12.25" customWidth="1"/>
    <col min="16" max="16" width="9.25" customWidth="1"/>
    <col min="17" max="17" width="24.375" customWidth="1"/>
    <col min="18" max="18" width="2.375" customWidth="1"/>
    <col min="19" max="19" width="3.125" customWidth="1"/>
    <col min="20" max="20" width="2.625" customWidth="1"/>
    <col min="21" max="21" width="3" bestFit="1" customWidth="1"/>
    <col min="22" max="22" width="9" customWidth="1"/>
    <col min="23" max="23" width="17.375" customWidth="1"/>
    <col min="24" max="24" width="7.625" bestFit="1" customWidth="1"/>
    <col min="25" max="25" width="17.25" customWidth="1"/>
    <col min="26" max="26" width="12.25" customWidth="1"/>
    <col min="27" max="27" width="7.625" customWidth="1"/>
    <col min="28" max="28" width="7" bestFit="1" customWidth="1"/>
    <col min="29" max="29" width="8.625" customWidth="1"/>
    <col min="30" max="30" width="1.5" customWidth="1"/>
    <col min="33" max="33" width="7" bestFit="1" customWidth="1"/>
    <col min="34" max="34" width="11.625" customWidth="1"/>
    <col min="35" max="35" width="12.375" customWidth="1"/>
    <col min="36" max="36" width="9.25" bestFit="1" customWidth="1"/>
    <col min="37" max="37" width="24.375" bestFit="1" customWidth="1"/>
    <col min="38" max="38" width="1.5" customWidth="1"/>
    <col min="39" max="39" width="2.5" customWidth="1"/>
  </cols>
  <sheetData>
    <row r="1" spans="1:38" ht="36.75" customHeight="1" x14ac:dyDescent="0.4">
      <c r="A1" s="321" t="s">
        <v>79</v>
      </c>
      <c r="B1" s="321"/>
      <c r="C1" s="321"/>
      <c r="D1" s="321"/>
      <c r="E1" s="321"/>
      <c r="F1" s="321"/>
      <c r="G1" s="321"/>
      <c r="H1" s="321"/>
      <c r="I1" s="321"/>
      <c r="J1" s="321"/>
      <c r="K1" s="321"/>
      <c r="L1" s="321"/>
      <c r="M1" s="321"/>
      <c r="N1" s="321"/>
      <c r="O1" s="321"/>
      <c r="P1" s="321"/>
      <c r="Q1" s="321"/>
      <c r="U1" s="322" t="s">
        <v>5</v>
      </c>
      <c r="V1" s="323"/>
      <c r="W1" s="323"/>
      <c r="X1" s="323"/>
      <c r="Y1" s="323"/>
      <c r="Z1" s="323"/>
      <c r="AA1" s="323"/>
      <c r="AB1" s="323"/>
      <c r="AC1" s="323"/>
      <c r="AD1" s="323"/>
      <c r="AE1" s="323"/>
      <c r="AF1" s="323"/>
      <c r="AG1" s="323"/>
      <c r="AH1" s="323"/>
      <c r="AI1" s="323"/>
      <c r="AJ1" s="323"/>
      <c r="AK1" s="323"/>
    </row>
    <row r="2" spans="1:38" ht="18.75" customHeight="1" x14ac:dyDescent="0.4">
      <c r="A2" s="126" t="s">
        <v>42</v>
      </c>
      <c r="F2" s="324" t="s">
        <v>89</v>
      </c>
      <c r="G2" s="324"/>
      <c r="H2" s="324"/>
      <c r="I2" s="324"/>
      <c r="J2" s="324"/>
      <c r="K2" s="324"/>
      <c r="L2" s="324"/>
      <c r="M2" s="324"/>
      <c r="N2" s="324"/>
      <c r="O2" s="324"/>
      <c r="P2" s="324"/>
      <c r="Q2" s="324"/>
      <c r="R2" s="1"/>
      <c r="S2" s="1"/>
      <c r="T2" s="2"/>
    </row>
    <row r="3" spans="1:38" ht="21.75" customHeight="1" x14ac:dyDescent="0.4">
      <c r="A3" s="279"/>
      <c r="B3" s="279"/>
      <c r="C3" s="279"/>
      <c r="D3" s="279"/>
      <c r="E3" s="279"/>
      <c r="F3" s="279"/>
      <c r="G3" s="279"/>
      <c r="H3" s="279"/>
      <c r="I3" s="279"/>
      <c r="J3" s="134"/>
      <c r="K3" s="134"/>
      <c r="L3" s="134"/>
      <c r="M3" s="134"/>
      <c r="N3" s="134"/>
      <c r="O3" s="325" t="s">
        <v>46</v>
      </c>
      <c r="P3" s="327"/>
      <c r="Q3" s="328"/>
      <c r="AI3" s="281" t="s">
        <v>0</v>
      </c>
      <c r="AJ3" s="281"/>
      <c r="AK3" s="281"/>
    </row>
    <row r="4" spans="1:38" ht="19.5" customHeight="1" thickBot="1" x14ac:dyDescent="0.45">
      <c r="N4" s="126"/>
      <c r="O4" s="326"/>
      <c r="P4" s="329"/>
      <c r="Q4" s="330"/>
      <c r="AI4" s="282" t="s">
        <v>1</v>
      </c>
      <c r="AJ4" s="283"/>
      <c r="AK4" s="4">
        <v>948</v>
      </c>
    </row>
    <row r="5" spans="1:38" ht="19.5" thickBot="1" x14ac:dyDescent="0.45">
      <c r="N5" s="135"/>
      <c r="O5" s="136"/>
      <c r="P5" s="136"/>
      <c r="Q5" s="136"/>
      <c r="AI5" s="282" t="s">
        <v>2</v>
      </c>
      <c r="AJ5" s="284"/>
      <c r="AK5" s="127"/>
    </row>
    <row r="7" spans="1:38" ht="16.5" customHeight="1" x14ac:dyDescent="0.4">
      <c r="O7" s="281" t="s">
        <v>0</v>
      </c>
      <c r="P7" s="281"/>
      <c r="Q7" s="281"/>
    </row>
    <row r="8" spans="1:38" ht="19.5" thickBot="1" x14ac:dyDescent="0.45">
      <c r="O8" s="282" t="s">
        <v>1</v>
      </c>
      <c r="P8" s="283"/>
      <c r="Q8" s="4">
        <v>948</v>
      </c>
    </row>
    <row r="9" spans="1:38" ht="19.5" thickBot="1" x14ac:dyDescent="0.45">
      <c r="O9" s="282" t="s">
        <v>2</v>
      </c>
      <c r="P9" s="284"/>
      <c r="Q9" s="221"/>
    </row>
    <row r="10" spans="1:38" ht="19.5" thickBot="1" x14ac:dyDescent="0.45"/>
    <row r="11" spans="1:38" ht="17.25" customHeight="1" x14ac:dyDescent="0.4">
      <c r="B11" s="5"/>
      <c r="C11" s="5"/>
      <c r="N11" s="271" t="s">
        <v>3</v>
      </c>
      <c r="O11" s="274" t="s">
        <v>4</v>
      </c>
      <c r="P11" s="6"/>
      <c r="U11" s="7"/>
      <c r="V11" s="331" t="s">
        <v>5</v>
      </c>
      <c r="W11" s="331"/>
      <c r="X11" s="8"/>
      <c r="Y11" s="8"/>
      <c r="Z11" s="8"/>
      <c r="AA11" s="8"/>
      <c r="AB11" s="8"/>
      <c r="AC11" s="8"/>
      <c r="AD11" s="8"/>
      <c r="AE11" s="8"/>
      <c r="AF11" s="8"/>
      <c r="AG11" s="8"/>
      <c r="AH11" s="332" t="s">
        <v>3</v>
      </c>
      <c r="AI11" s="333" t="s">
        <v>4</v>
      </c>
      <c r="AJ11" s="6"/>
      <c r="AK11" s="8"/>
      <c r="AL11" s="9"/>
    </row>
    <row r="12" spans="1:38" ht="17.25" customHeight="1" x14ac:dyDescent="0.4">
      <c r="B12" s="5"/>
      <c r="C12" s="5"/>
      <c r="N12" s="272"/>
      <c r="O12" s="275"/>
      <c r="P12" s="10" t="s">
        <v>6</v>
      </c>
      <c r="U12" s="11"/>
      <c r="V12" s="277"/>
      <c r="W12" s="277"/>
      <c r="AH12" s="278"/>
      <c r="AI12" s="280"/>
      <c r="AJ12" s="10" t="s">
        <v>6</v>
      </c>
      <c r="AL12" s="12"/>
    </row>
    <row r="13" spans="1:38" ht="17.25" customHeight="1" x14ac:dyDescent="0.4">
      <c r="B13" s="13"/>
      <c r="C13"/>
      <c r="N13" s="273"/>
      <c r="O13" s="276"/>
      <c r="P13" s="14"/>
      <c r="U13" s="11"/>
      <c r="V13" s="13"/>
      <c r="AH13" s="278"/>
      <c r="AI13" s="280"/>
      <c r="AJ13" s="14"/>
      <c r="AL13" s="12"/>
    </row>
    <row r="14" spans="1:38" ht="19.5" thickBot="1" x14ac:dyDescent="0.45">
      <c r="B14" s="13"/>
      <c r="C14"/>
      <c r="N14" s="15" t="str">
        <f>IFERROR(N324,"")</f>
        <v/>
      </c>
      <c r="O14" s="16" t="str">
        <f>IFERROR(O324,"")</f>
        <v/>
      </c>
      <c r="P14" s="153" t="str">
        <f>IFERROR(P324,"")</f>
        <v/>
      </c>
      <c r="U14" s="11"/>
      <c r="V14" s="13"/>
      <c r="AH14" s="15">
        <f>IFERROR(AH34,"")</f>
        <v>1411.077600040016</v>
      </c>
      <c r="AI14" s="16">
        <f>IFERROR(AI34,"")</f>
        <v>1429.5435924369747</v>
      </c>
      <c r="AJ14" s="153">
        <f>IFERROR(AJ34,"")</f>
        <v>18.465992396958768</v>
      </c>
      <c r="AL14" s="12"/>
    </row>
    <row r="15" spans="1:38" ht="13.5" customHeight="1" thickTop="1" x14ac:dyDescent="0.4">
      <c r="A15" s="17"/>
      <c r="B15" s="299" t="s">
        <v>7</v>
      </c>
      <c r="C15" s="301" t="s">
        <v>8</v>
      </c>
      <c r="D15" s="302"/>
      <c r="E15" s="302"/>
      <c r="S15" s="18"/>
      <c r="U15" s="11"/>
      <c r="V15" s="299" t="s">
        <v>7</v>
      </c>
      <c r="W15" s="301" t="s">
        <v>8</v>
      </c>
      <c r="X15" s="302"/>
      <c r="Y15" s="302"/>
      <c r="AL15" s="12"/>
    </row>
    <row r="16" spans="1:38" ht="11.25" customHeight="1" thickBot="1" x14ac:dyDescent="0.45">
      <c r="A16" s="17"/>
      <c r="B16" s="300"/>
      <c r="C16" s="303"/>
      <c r="D16" s="303"/>
      <c r="E16" s="303"/>
      <c r="F16" s="304" t="s">
        <v>106</v>
      </c>
      <c r="G16" s="304"/>
      <c r="H16" s="304"/>
      <c r="I16" s="304"/>
      <c r="J16" s="13"/>
      <c r="K16" s="285" t="s">
        <v>77</v>
      </c>
      <c r="L16" s="285"/>
      <c r="M16" s="285"/>
      <c r="N16" s="286"/>
      <c r="O16" s="286"/>
      <c r="P16" s="286"/>
      <c r="Q16" s="285"/>
      <c r="S16" s="19"/>
      <c r="T16" s="20"/>
      <c r="U16" s="21"/>
      <c r="V16" s="300"/>
      <c r="W16" s="303"/>
      <c r="X16" s="303"/>
      <c r="Y16" s="303"/>
      <c r="Z16" s="304" t="s">
        <v>106</v>
      </c>
      <c r="AA16" s="304"/>
      <c r="AB16" s="304"/>
      <c r="AC16" s="304"/>
      <c r="AD16" s="13"/>
      <c r="AE16" s="285" t="s">
        <v>77</v>
      </c>
      <c r="AF16" s="285"/>
      <c r="AG16" s="285"/>
      <c r="AH16" s="286"/>
      <c r="AI16" s="286"/>
      <c r="AJ16" s="286"/>
      <c r="AK16" s="285"/>
      <c r="AL16" s="12"/>
    </row>
    <row r="17" spans="1:39" ht="19.5" thickTop="1" x14ac:dyDescent="0.4">
      <c r="A17" s="17"/>
      <c r="B17" s="287" t="s">
        <v>91</v>
      </c>
      <c r="C17" s="288" t="s">
        <v>10</v>
      </c>
      <c r="D17" s="289" t="s">
        <v>11</v>
      </c>
      <c r="E17" s="290"/>
      <c r="F17" s="289" t="s">
        <v>12</v>
      </c>
      <c r="G17" s="291"/>
      <c r="H17" s="291"/>
      <c r="I17" s="290"/>
      <c r="J17" s="22"/>
      <c r="K17" s="292" t="s">
        <v>13</v>
      </c>
      <c r="L17" s="293"/>
      <c r="M17" s="293"/>
      <c r="N17" s="294" t="s">
        <v>41</v>
      </c>
      <c r="O17" s="295"/>
      <c r="P17" s="296"/>
      <c r="Q17" s="297" t="s">
        <v>98</v>
      </c>
      <c r="R17" s="23"/>
      <c r="S17" s="24"/>
      <c r="T17" s="20"/>
      <c r="U17" s="21"/>
      <c r="V17" s="287" t="s">
        <v>9</v>
      </c>
      <c r="W17" s="288" t="s">
        <v>10</v>
      </c>
      <c r="X17" s="289" t="s">
        <v>11</v>
      </c>
      <c r="Y17" s="291"/>
      <c r="Z17" s="289" t="s">
        <v>12</v>
      </c>
      <c r="AA17" s="291"/>
      <c r="AB17" s="291"/>
      <c r="AC17" s="290"/>
      <c r="AD17" s="22"/>
      <c r="AE17" s="292" t="s">
        <v>13</v>
      </c>
      <c r="AF17" s="293"/>
      <c r="AG17" s="293"/>
      <c r="AH17" s="294" t="s">
        <v>41</v>
      </c>
      <c r="AI17" s="295"/>
      <c r="AJ17" s="296"/>
      <c r="AK17" s="297" t="s">
        <v>94</v>
      </c>
      <c r="AL17" s="25"/>
    </row>
    <row r="18" spans="1:39" ht="34.5" customHeight="1" x14ac:dyDescent="0.25">
      <c r="A18" s="17"/>
      <c r="B18" s="287"/>
      <c r="C18" s="287"/>
      <c r="D18" s="288" t="s">
        <v>14</v>
      </c>
      <c r="E18" s="305" t="s">
        <v>15</v>
      </c>
      <c r="F18" s="27" t="s">
        <v>16</v>
      </c>
      <c r="G18" s="289" t="s">
        <v>17</v>
      </c>
      <c r="H18" s="290"/>
      <c r="I18" s="288" t="s">
        <v>18</v>
      </c>
      <c r="J18" s="28"/>
      <c r="K18" s="288" t="s">
        <v>19</v>
      </c>
      <c r="L18" s="29" t="s">
        <v>20</v>
      </c>
      <c r="M18" s="307" t="s">
        <v>21</v>
      </c>
      <c r="N18" s="309" t="s">
        <v>87</v>
      </c>
      <c r="O18" s="30" t="s">
        <v>20</v>
      </c>
      <c r="P18" s="311" t="s">
        <v>22</v>
      </c>
      <c r="Q18" s="298"/>
      <c r="S18" s="24"/>
      <c r="U18" s="21"/>
      <c r="V18" s="287"/>
      <c r="W18" s="287"/>
      <c r="X18" s="288" t="s">
        <v>14</v>
      </c>
      <c r="Y18" s="305" t="s">
        <v>23</v>
      </c>
      <c r="Z18" s="27" t="s">
        <v>16</v>
      </c>
      <c r="AA18" s="289" t="s">
        <v>17</v>
      </c>
      <c r="AB18" s="290"/>
      <c r="AC18" s="288" t="s">
        <v>18</v>
      </c>
      <c r="AD18" s="28"/>
      <c r="AE18" s="288" t="s">
        <v>19</v>
      </c>
      <c r="AF18" s="29" t="s">
        <v>20</v>
      </c>
      <c r="AG18" s="307" t="s">
        <v>21</v>
      </c>
      <c r="AH18" s="309" t="s">
        <v>87</v>
      </c>
      <c r="AI18" s="30" t="s">
        <v>20</v>
      </c>
      <c r="AJ18" s="311" t="s">
        <v>22</v>
      </c>
      <c r="AK18" s="298"/>
      <c r="AL18" s="12"/>
    </row>
    <row r="19" spans="1:39" ht="41.25" customHeight="1" thickBot="1" x14ac:dyDescent="0.45">
      <c r="A19" s="17"/>
      <c r="B19" s="287"/>
      <c r="C19" s="287"/>
      <c r="D19" s="287"/>
      <c r="E19" s="305"/>
      <c r="F19" s="167" t="s">
        <v>24</v>
      </c>
      <c r="G19" s="167" t="s">
        <v>25</v>
      </c>
      <c r="H19" s="32" t="s">
        <v>26</v>
      </c>
      <c r="I19" s="306"/>
      <c r="J19" s="28"/>
      <c r="K19" s="306"/>
      <c r="L19" s="222" t="s">
        <v>27</v>
      </c>
      <c r="M19" s="308"/>
      <c r="N19" s="310"/>
      <c r="O19" s="33" t="s">
        <v>28</v>
      </c>
      <c r="P19" s="312"/>
      <c r="Q19" s="298"/>
      <c r="S19" s="34"/>
      <c r="U19" s="21"/>
      <c r="V19" s="287"/>
      <c r="W19" s="287"/>
      <c r="X19" s="287"/>
      <c r="Y19" s="305"/>
      <c r="Z19" s="26" t="s">
        <v>24</v>
      </c>
      <c r="AA19" s="26" t="s">
        <v>25</v>
      </c>
      <c r="AB19" s="32" t="s">
        <v>26</v>
      </c>
      <c r="AC19" s="306"/>
      <c r="AD19" s="28"/>
      <c r="AE19" s="306"/>
      <c r="AF19" s="26" t="s">
        <v>27</v>
      </c>
      <c r="AG19" s="308"/>
      <c r="AH19" s="310"/>
      <c r="AI19" s="33" t="s">
        <v>28</v>
      </c>
      <c r="AJ19" s="312"/>
      <c r="AK19" s="298"/>
      <c r="AL19" s="12"/>
    </row>
    <row r="20" spans="1:39" ht="19.5" thickTop="1" x14ac:dyDescent="0.4">
      <c r="A20" s="17">
        <v>1</v>
      </c>
      <c r="B20" s="200"/>
      <c r="C20" s="201"/>
      <c r="D20" s="202" t="str">
        <f t="shared" ref="D20:D25" si="0">IF(C20="04【時給制】",1,"")</f>
        <v/>
      </c>
      <c r="E20" s="203"/>
      <c r="F20" s="204"/>
      <c r="G20" s="205"/>
      <c r="H20" s="39" t="str">
        <f t="shared" ref="H20:H83" si="1">IFERROR(IF(C20="02【日給制+手当(月額)】",G20/(E20/12),""),"")</f>
        <v/>
      </c>
      <c r="I20" s="40" t="str">
        <f t="shared" ref="I20:I319" si="2">IF(B20="","",IF(E20="",(F20+G20),(F20+H20)))</f>
        <v/>
      </c>
      <c r="J20" s="41"/>
      <c r="K20" s="42" t="str">
        <f>I20</f>
        <v/>
      </c>
      <c r="L20" s="218"/>
      <c r="M20" s="43" t="str">
        <f>IFERROR(L20-K20,"")</f>
        <v/>
      </c>
      <c r="N20" s="44" t="str">
        <f t="shared" ref="N20:N319" si="3">IFERROR(K20/D20,"")</f>
        <v/>
      </c>
      <c r="O20" s="45" t="str">
        <f t="shared" ref="O20:O319" si="4">IFERROR(L20/D20,"")</f>
        <v/>
      </c>
      <c r="P20" s="46" t="str">
        <f>IFERROR(O20-N20,"")</f>
        <v/>
      </c>
      <c r="Q20" s="47" t="str">
        <f t="shared" ref="Q20:Q319" si="5">IF(O20="","",IF(OR(N20&lt;948,IF($Q$9="",O20&lt;948,O20&lt;$Q$9)),"最低賃金を下回っています。","○"))</f>
        <v/>
      </c>
      <c r="S20" s="34"/>
      <c r="U20" s="21">
        <v>1</v>
      </c>
      <c r="V20" s="186">
        <v>10005</v>
      </c>
      <c r="W20" s="169" t="s">
        <v>30</v>
      </c>
      <c r="X20" s="170">
        <v>160</v>
      </c>
      <c r="Y20" s="171"/>
      <c r="Z20" s="172">
        <v>320000</v>
      </c>
      <c r="AA20" s="173">
        <v>15000</v>
      </c>
      <c r="AB20" s="39" t="str">
        <f>IFERROR(IF(W20="02【日給制+手当(月額)】",AA20/(Y20/12),""),"")</f>
        <v/>
      </c>
      <c r="AC20" s="40">
        <f t="shared" ref="AC20:AC29" si="6">IF(V20="","",IF(Y20="",(Z20+AA20),(Z20+AB20)))</f>
        <v>335000</v>
      </c>
      <c r="AD20" s="41"/>
      <c r="AE20" s="42">
        <f>AC20</f>
        <v>335000</v>
      </c>
      <c r="AF20" s="182">
        <v>336000</v>
      </c>
      <c r="AG20" s="43">
        <f>AF20-AE20</f>
        <v>1000</v>
      </c>
      <c r="AH20" s="44">
        <f t="shared" ref="AH20:AH29" si="7">IFERROR(AE20/X20,"")</f>
        <v>2093.75</v>
      </c>
      <c r="AI20" s="45">
        <f t="shared" ref="AI20:AI29" si="8">IFERROR(AF20/X20,"")</f>
        <v>2100</v>
      </c>
      <c r="AJ20" s="46">
        <f>IFERROR(AI20-AH20,"")</f>
        <v>6.25</v>
      </c>
      <c r="AK20" s="47" t="str">
        <f>IF(AI20="","",IF(OR(AH20&lt;948,IF($AK$5="",AI20&lt;948,AI20&lt;$AK$5)),"最低賃金を下回っています。","○"))</f>
        <v>○</v>
      </c>
      <c r="AL20" s="12"/>
    </row>
    <row r="21" spans="1:39" x14ac:dyDescent="0.4">
      <c r="A21" s="17">
        <f t="shared" ref="A21:A84" si="9">A20+1</f>
        <v>2</v>
      </c>
      <c r="B21" s="206"/>
      <c r="C21" s="207"/>
      <c r="D21" s="208" t="str">
        <f t="shared" si="0"/>
        <v/>
      </c>
      <c r="E21" s="209"/>
      <c r="F21" s="210"/>
      <c r="G21" s="211"/>
      <c r="H21" s="39" t="str">
        <f t="shared" si="1"/>
        <v/>
      </c>
      <c r="I21" s="40" t="str">
        <f t="shared" si="2"/>
        <v/>
      </c>
      <c r="J21" s="41"/>
      <c r="K21" s="42" t="str">
        <f t="shared" ref="K21:K319" si="10">I21</f>
        <v/>
      </c>
      <c r="L21" s="219"/>
      <c r="M21" s="43" t="str">
        <f t="shared" ref="M21:M319" si="11">IFERROR(L21-K21,"")</f>
        <v/>
      </c>
      <c r="N21" s="44" t="str">
        <f t="shared" si="3"/>
        <v/>
      </c>
      <c r="O21" s="45" t="str">
        <f t="shared" si="4"/>
        <v/>
      </c>
      <c r="P21" s="46" t="str">
        <f t="shared" ref="P21:P320" si="12">IFERROR(O21-N21,"")</f>
        <v/>
      </c>
      <c r="Q21" s="47" t="str">
        <f t="shared" si="5"/>
        <v/>
      </c>
      <c r="S21" s="34"/>
      <c r="U21" s="21">
        <f t="shared" ref="U21:U28" si="13">U20+1</f>
        <v>2</v>
      </c>
      <c r="V21" s="174">
        <v>10006</v>
      </c>
      <c r="W21" s="51" t="s">
        <v>29</v>
      </c>
      <c r="X21" s="52">
        <v>160</v>
      </c>
      <c r="Y21" s="53"/>
      <c r="Z21" s="40">
        <v>310000</v>
      </c>
      <c r="AA21" s="187">
        <v>10000</v>
      </c>
      <c r="AB21" s="39" t="str">
        <f t="shared" ref="AB21:AB29" si="14">IFERROR(IF(W21="02【日給制+手当(月額)】",AA21/(Y21/12),""),"")</f>
        <v/>
      </c>
      <c r="AC21" s="40">
        <f t="shared" si="6"/>
        <v>320000</v>
      </c>
      <c r="AD21" s="41"/>
      <c r="AE21" s="42">
        <f t="shared" ref="AE21:AE29" si="15">AC21</f>
        <v>320000</v>
      </c>
      <c r="AF21" s="183">
        <v>322000</v>
      </c>
      <c r="AG21" s="43">
        <f t="shared" ref="AG21:AG29" si="16">AF21-AE21</f>
        <v>2000</v>
      </c>
      <c r="AH21" s="44">
        <f t="shared" si="7"/>
        <v>2000</v>
      </c>
      <c r="AI21" s="45">
        <f t="shared" si="8"/>
        <v>2012.5</v>
      </c>
      <c r="AJ21" s="46">
        <f t="shared" ref="AJ21:AJ30" si="17">IFERROR(AI21-AH21,"")</f>
        <v>12.5</v>
      </c>
      <c r="AK21" s="47" t="str">
        <f t="shared" ref="AK21:AK29" si="18">IF(AI21="","",IF(OR(AH21&lt;948,IF($AK$5="",AI21&lt;948,AI21&lt;$AK$5)),"最低賃金を下回っています。","○"))</f>
        <v>○</v>
      </c>
      <c r="AL21" s="12"/>
    </row>
    <row r="22" spans="1:39" s="23" customFormat="1" x14ac:dyDescent="0.4">
      <c r="A22" s="17">
        <f t="shared" si="9"/>
        <v>3</v>
      </c>
      <c r="B22" s="206"/>
      <c r="C22" s="207"/>
      <c r="D22" s="208" t="str">
        <f t="shared" si="0"/>
        <v/>
      </c>
      <c r="E22" s="209"/>
      <c r="F22" s="210"/>
      <c r="G22" s="211"/>
      <c r="H22" s="39" t="str">
        <f t="shared" si="1"/>
        <v/>
      </c>
      <c r="I22" s="40" t="str">
        <f t="shared" si="2"/>
        <v/>
      </c>
      <c r="J22" s="41"/>
      <c r="K22" s="42" t="str">
        <f t="shared" si="10"/>
        <v/>
      </c>
      <c r="L22" s="219"/>
      <c r="M22" s="43" t="str">
        <f t="shared" si="11"/>
        <v/>
      </c>
      <c r="N22" s="44" t="str">
        <f t="shared" si="3"/>
        <v/>
      </c>
      <c r="O22" s="45" t="str">
        <f t="shared" si="4"/>
        <v/>
      </c>
      <c r="P22" s="46" t="str">
        <f t="shared" si="12"/>
        <v/>
      </c>
      <c r="Q22" s="47" t="str">
        <f t="shared" si="5"/>
        <v/>
      </c>
      <c r="R22"/>
      <c r="S22" s="34"/>
      <c r="T22"/>
      <c r="U22" s="21">
        <f t="shared" si="13"/>
        <v>3</v>
      </c>
      <c r="V22" s="174">
        <v>10008</v>
      </c>
      <c r="W22" s="51" t="s">
        <v>29</v>
      </c>
      <c r="X22" s="52">
        <v>160</v>
      </c>
      <c r="Y22" s="53"/>
      <c r="Z22" s="40">
        <v>280000</v>
      </c>
      <c r="AA22" s="187"/>
      <c r="AB22" s="39" t="str">
        <f t="shared" si="14"/>
        <v/>
      </c>
      <c r="AC22" s="40">
        <f t="shared" si="6"/>
        <v>280000</v>
      </c>
      <c r="AD22" s="41"/>
      <c r="AE22" s="42">
        <f t="shared" si="15"/>
        <v>280000</v>
      </c>
      <c r="AF22" s="183">
        <v>282000</v>
      </c>
      <c r="AG22" s="43">
        <f t="shared" si="16"/>
        <v>2000</v>
      </c>
      <c r="AH22" s="44">
        <f t="shared" si="7"/>
        <v>1750</v>
      </c>
      <c r="AI22" s="45">
        <f t="shared" si="8"/>
        <v>1762.5</v>
      </c>
      <c r="AJ22" s="46">
        <f t="shared" si="17"/>
        <v>12.5</v>
      </c>
      <c r="AK22" s="47" t="str">
        <f t="shared" si="18"/>
        <v>○</v>
      </c>
      <c r="AL22" s="12"/>
      <c r="AM22"/>
    </row>
    <row r="23" spans="1:39" x14ac:dyDescent="0.4">
      <c r="A23" s="17">
        <f t="shared" si="9"/>
        <v>4</v>
      </c>
      <c r="B23" s="206"/>
      <c r="C23" s="207"/>
      <c r="D23" s="208" t="str">
        <f t="shared" si="0"/>
        <v/>
      </c>
      <c r="E23" s="209"/>
      <c r="F23" s="210"/>
      <c r="G23" s="211"/>
      <c r="H23" s="39" t="str">
        <f t="shared" si="1"/>
        <v/>
      </c>
      <c r="I23" s="40" t="str">
        <f t="shared" si="2"/>
        <v/>
      </c>
      <c r="J23" s="41"/>
      <c r="K23" s="42" t="str">
        <f t="shared" si="10"/>
        <v/>
      </c>
      <c r="L23" s="219"/>
      <c r="M23" s="43" t="str">
        <f t="shared" si="11"/>
        <v/>
      </c>
      <c r="N23" s="44" t="str">
        <f t="shared" si="3"/>
        <v/>
      </c>
      <c r="O23" s="45" t="str">
        <f t="shared" si="4"/>
        <v/>
      </c>
      <c r="P23" s="46" t="str">
        <f t="shared" si="12"/>
        <v/>
      </c>
      <c r="Q23" s="47" t="str">
        <f t="shared" si="5"/>
        <v/>
      </c>
      <c r="S23" s="34"/>
      <c r="U23" s="21">
        <f t="shared" si="13"/>
        <v>4</v>
      </c>
      <c r="V23" s="174">
        <v>10010</v>
      </c>
      <c r="W23" s="51" t="s">
        <v>29</v>
      </c>
      <c r="X23" s="52">
        <v>160</v>
      </c>
      <c r="Y23" s="53"/>
      <c r="Z23" s="40">
        <v>260000</v>
      </c>
      <c r="AA23" s="187">
        <v>1000</v>
      </c>
      <c r="AB23" s="39" t="str">
        <f t="shared" si="14"/>
        <v/>
      </c>
      <c r="AC23" s="40">
        <f t="shared" si="6"/>
        <v>261000</v>
      </c>
      <c r="AD23" s="41"/>
      <c r="AE23" s="42">
        <f t="shared" si="15"/>
        <v>261000</v>
      </c>
      <c r="AF23" s="183">
        <v>263000</v>
      </c>
      <c r="AG23" s="43">
        <f t="shared" si="16"/>
        <v>2000</v>
      </c>
      <c r="AH23" s="44">
        <f t="shared" si="7"/>
        <v>1631.25</v>
      </c>
      <c r="AI23" s="45">
        <f t="shared" si="8"/>
        <v>1643.75</v>
      </c>
      <c r="AJ23" s="46">
        <f t="shared" si="17"/>
        <v>12.5</v>
      </c>
      <c r="AK23" s="47" t="str">
        <f t="shared" si="18"/>
        <v>○</v>
      </c>
      <c r="AL23" s="12"/>
      <c r="AM23" s="23"/>
    </row>
    <row r="24" spans="1:39" x14ac:dyDescent="0.4">
      <c r="A24" s="17">
        <f t="shared" si="9"/>
        <v>5</v>
      </c>
      <c r="B24" s="206"/>
      <c r="C24" s="207"/>
      <c r="D24" s="208" t="str">
        <f t="shared" si="0"/>
        <v/>
      </c>
      <c r="E24" s="209"/>
      <c r="F24" s="210"/>
      <c r="G24" s="211"/>
      <c r="H24" s="39" t="str">
        <f t="shared" si="1"/>
        <v/>
      </c>
      <c r="I24" s="40" t="str">
        <f t="shared" si="2"/>
        <v/>
      </c>
      <c r="J24" s="41"/>
      <c r="K24" s="42" t="str">
        <f t="shared" si="10"/>
        <v/>
      </c>
      <c r="L24" s="219"/>
      <c r="M24" s="43" t="str">
        <f t="shared" si="11"/>
        <v/>
      </c>
      <c r="N24" s="44" t="str">
        <f t="shared" si="3"/>
        <v/>
      </c>
      <c r="O24" s="45" t="str">
        <f t="shared" si="4"/>
        <v/>
      </c>
      <c r="P24" s="46" t="str">
        <f t="shared" si="12"/>
        <v/>
      </c>
      <c r="Q24" s="47" t="str">
        <f t="shared" si="5"/>
        <v/>
      </c>
      <c r="S24" s="34"/>
      <c r="T24" s="55"/>
      <c r="U24" s="21">
        <f t="shared" si="13"/>
        <v>5</v>
      </c>
      <c r="V24" s="174">
        <v>20015</v>
      </c>
      <c r="W24" s="51" t="s">
        <v>33</v>
      </c>
      <c r="X24" s="52">
        <v>8</v>
      </c>
      <c r="Y24" s="53">
        <v>160</v>
      </c>
      <c r="Z24" s="40">
        <v>8000</v>
      </c>
      <c r="AA24" s="187">
        <v>5000</v>
      </c>
      <c r="AB24" s="39">
        <f t="shared" si="14"/>
        <v>375</v>
      </c>
      <c r="AC24" s="40">
        <f t="shared" si="6"/>
        <v>8375</v>
      </c>
      <c r="AD24" s="41"/>
      <c r="AE24" s="42">
        <f t="shared" si="15"/>
        <v>8375</v>
      </c>
      <c r="AF24" s="183">
        <v>8475</v>
      </c>
      <c r="AG24" s="43">
        <f t="shared" si="16"/>
        <v>100</v>
      </c>
      <c r="AH24" s="44">
        <f t="shared" si="7"/>
        <v>1046.875</v>
      </c>
      <c r="AI24" s="45">
        <f t="shared" si="8"/>
        <v>1059.375</v>
      </c>
      <c r="AJ24" s="46">
        <f t="shared" si="17"/>
        <v>12.5</v>
      </c>
      <c r="AK24" s="47" t="str">
        <f t="shared" si="18"/>
        <v>○</v>
      </c>
      <c r="AL24" s="12"/>
    </row>
    <row r="25" spans="1:39" x14ac:dyDescent="0.4">
      <c r="A25" s="17">
        <f t="shared" si="9"/>
        <v>6</v>
      </c>
      <c r="B25" s="206"/>
      <c r="C25" s="207"/>
      <c r="D25" s="208" t="str">
        <f t="shared" si="0"/>
        <v/>
      </c>
      <c r="E25" s="209"/>
      <c r="F25" s="210"/>
      <c r="G25" s="211"/>
      <c r="H25" s="39" t="str">
        <f t="shared" si="1"/>
        <v/>
      </c>
      <c r="I25" s="40" t="str">
        <f t="shared" si="2"/>
        <v/>
      </c>
      <c r="J25" s="41"/>
      <c r="K25" s="42" t="str">
        <f t="shared" si="10"/>
        <v/>
      </c>
      <c r="L25" s="219"/>
      <c r="M25" s="43" t="str">
        <f t="shared" si="11"/>
        <v/>
      </c>
      <c r="N25" s="44" t="str">
        <f t="shared" si="3"/>
        <v/>
      </c>
      <c r="O25" s="45" t="str">
        <f t="shared" si="4"/>
        <v/>
      </c>
      <c r="P25" s="46" t="str">
        <f t="shared" si="12"/>
        <v/>
      </c>
      <c r="Q25" s="47" t="str">
        <f t="shared" si="5"/>
        <v/>
      </c>
      <c r="S25" s="34"/>
      <c r="T25" s="56"/>
      <c r="U25" s="21">
        <f t="shared" si="13"/>
        <v>6</v>
      </c>
      <c r="V25" s="174">
        <v>20017</v>
      </c>
      <c r="W25" s="51" t="s">
        <v>33</v>
      </c>
      <c r="X25" s="52">
        <v>7</v>
      </c>
      <c r="Y25" s="53">
        <v>140</v>
      </c>
      <c r="Z25" s="40">
        <v>6400</v>
      </c>
      <c r="AA25" s="187">
        <v>2000</v>
      </c>
      <c r="AB25" s="39">
        <f t="shared" si="14"/>
        <v>171.42857142857144</v>
      </c>
      <c r="AC25" s="40">
        <f t="shared" si="6"/>
        <v>6571.4285714285716</v>
      </c>
      <c r="AD25" s="41"/>
      <c r="AE25" s="42">
        <f t="shared" si="15"/>
        <v>6571.4285714285716</v>
      </c>
      <c r="AF25" s="183">
        <v>6800</v>
      </c>
      <c r="AG25" s="43">
        <f t="shared" si="16"/>
        <v>228.57142857142844</v>
      </c>
      <c r="AH25" s="44">
        <f t="shared" si="7"/>
        <v>938.77551020408168</v>
      </c>
      <c r="AI25" s="45">
        <f t="shared" si="8"/>
        <v>971.42857142857144</v>
      </c>
      <c r="AJ25" s="46">
        <f t="shared" si="17"/>
        <v>32.653061224489761</v>
      </c>
      <c r="AK25" s="47" t="str">
        <f t="shared" si="18"/>
        <v>最低賃金を下回っています。</v>
      </c>
      <c r="AL25" s="12"/>
    </row>
    <row r="26" spans="1:39" x14ac:dyDescent="0.4">
      <c r="A26" s="17">
        <f t="shared" si="9"/>
        <v>7</v>
      </c>
      <c r="B26" s="206"/>
      <c r="C26" s="207"/>
      <c r="D26" s="208" t="str">
        <f t="shared" ref="D26:D89" si="19">IF(C26="04【時給制】",1,"")</f>
        <v/>
      </c>
      <c r="E26" s="209"/>
      <c r="F26" s="210"/>
      <c r="G26" s="211"/>
      <c r="H26" s="39" t="str">
        <f t="shared" si="1"/>
        <v/>
      </c>
      <c r="I26" s="40" t="str">
        <f t="shared" si="2"/>
        <v/>
      </c>
      <c r="J26" s="41"/>
      <c r="K26" s="42" t="str">
        <f t="shared" si="10"/>
        <v/>
      </c>
      <c r="L26" s="219"/>
      <c r="M26" s="43" t="str">
        <f t="shared" si="11"/>
        <v/>
      </c>
      <c r="N26" s="44" t="str">
        <f t="shared" si="3"/>
        <v/>
      </c>
      <c r="O26" s="45" t="str">
        <f t="shared" si="4"/>
        <v/>
      </c>
      <c r="P26" s="46" t="str">
        <f t="shared" si="12"/>
        <v/>
      </c>
      <c r="Q26" s="47" t="str">
        <f t="shared" si="5"/>
        <v/>
      </c>
      <c r="S26" s="34"/>
      <c r="T26" s="57"/>
      <c r="U26" s="21">
        <f t="shared" si="13"/>
        <v>7</v>
      </c>
      <c r="V26" s="188">
        <v>20022</v>
      </c>
      <c r="W26" s="51" t="s">
        <v>32</v>
      </c>
      <c r="X26" s="52">
        <v>5</v>
      </c>
      <c r="Y26" s="53"/>
      <c r="Z26" s="40">
        <v>5000</v>
      </c>
      <c r="AA26" s="187"/>
      <c r="AB26" s="39" t="str">
        <f t="shared" si="14"/>
        <v/>
      </c>
      <c r="AC26" s="40">
        <f t="shared" si="6"/>
        <v>5000</v>
      </c>
      <c r="AD26" s="41"/>
      <c r="AE26" s="42">
        <f t="shared" si="15"/>
        <v>5000</v>
      </c>
      <c r="AF26" s="183">
        <v>5100</v>
      </c>
      <c r="AG26" s="43">
        <f t="shared" si="16"/>
        <v>100</v>
      </c>
      <c r="AH26" s="44">
        <f t="shared" si="7"/>
        <v>1000</v>
      </c>
      <c r="AI26" s="45">
        <f t="shared" si="8"/>
        <v>1020</v>
      </c>
      <c r="AJ26" s="46">
        <f t="shared" si="17"/>
        <v>20</v>
      </c>
      <c r="AK26" s="47" t="str">
        <f t="shared" si="18"/>
        <v>○</v>
      </c>
      <c r="AL26" s="12"/>
    </row>
    <row r="27" spans="1:39" x14ac:dyDescent="0.4">
      <c r="A27" s="17">
        <f t="shared" si="9"/>
        <v>8</v>
      </c>
      <c r="B27" s="206"/>
      <c r="C27" s="207"/>
      <c r="D27" s="208" t="str">
        <f t="shared" si="19"/>
        <v/>
      </c>
      <c r="E27" s="209"/>
      <c r="F27" s="210"/>
      <c r="G27" s="211"/>
      <c r="H27" s="39" t="str">
        <f t="shared" si="1"/>
        <v/>
      </c>
      <c r="I27" s="40" t="str">
        <f t="shared" si="2"/>
        <v/>
      </c>
      <c r="J27" s="41"/>
      <c r="K27" s="42" t="str">
        <f t="shared" si="10"/>
        <v/>
      </c>
      <c r="L27" s="219"/>
      <c r="M27" s="43" t="str">
        <f t="shared" si="11"/>
        <v/>
      </c>
      <c r="N27" s="44" t="str">
        <f t="shared" si="3"/>
        <v/>
      </c>
      <c r="O27" s="45" t="str">
        <f t="shared" si="4"/>
        <v/>
      </c>
      <c r="P27" s="46" t="str">
        <f t="shared" si="12"/>
        <v/>
      </c>
      <c r="Q27" s="47" t="str">
        <f t="shared" si="5"/>
        <v/>
      </c>
      <c r="S27" s="34"/>
      <c r="T27" s="57"/>
      <c r="U27" s="21">
        <f t="shared" si="13"/>
        <v>8</v>
      </c>
      <c r="V27" s="188" t="s">
        <v>34</v>
      </c>
      <c r="W27" s="51" t="s">
        <v>35</v>
      </c>
      <c r="X27" s="52">
        <f>IF(W27="04【時給制】",1,"")</f>
        <v>1</v>
      </c>
      <c r="Y27" s="53"/>
      <c r="Z27" s="40">
        <v>980</v>
      </c>
      <c r="AA27" s="189"/>
      <c r="AB27" s="39" t="str">
        <f t="shared" si="14"/>
        <v/>
      </c>
      <c r="AC27" s="40">
        <f t="shared" si="6"/>
        <v>980</v>
      </c>
      <c r="AD27" s="41"/>
      <c r="AE27" s="42">
        <f t="shared" si="15"/>
        <v>980</v>
      </c>
      <c r="AF27" s="192">
        <v>1000</v>
      </c>
      <c r="AG27" s="60">
        <f t="shared" si="16"/>
        <v>20</v>
      </c>
      <c r="AH27" s="44">
        <f t="shared" si="7"/>
        <v>980</v>
      </c>
      <c r="AI27" s="45">
        <f t="shared" si="8"/>
        <v>1000</v>
      </c>
      <c r="AJ27" s="46">
        <f t="shared" si="17"/>
        <v>20</v>
      </c>
      <c r="AK27" s="47" t="str">
        <f t="shared" si="18"/>
        <v>○</v>
      </c>
      <c r="AL27" s="12"/>
    </row>
    <row r="28" spans="1:39" x14ac:dyDescent="0.4">
      <c r="A28" s="17">
        <f t="shared" si="9"/>
        <v>9</v>
      </c>
      <c r="B28" s="206"/>
      <c r="C28" s="207"/>
      <c r="D28" s="208" t="str">
        <f t="shared" si="19"/>
        <v/>
      </c>
      <c r="E28" s="209"/>
      <c r="F28" s="210"/>
      <c r="G28" s="211"/>
      <c r="H28" s="39" t="str">
        <f t="shared" si="1"/>
        <v/>
      </c>
      <c r="I28" s="40" t="str">
        <f t="shared" si="2"/>
        <v/>
      </c>
      <c r="J28" s="41"/>
      <c r="K28" s="42" t="str">
        <f t="shared" si="10"/>
        <v/>
      </c>
      <c r="L28" s="219"/>
      <c r="M28" s="43" t="str">
        <f t="shared" si="11"/>
        <v/>
      </c>
      <c r="N28" s="44" t="str">
        <f t="shared" si="3"/>
        <v/>
      </c>
      <c r="O28" s="45" t="str">
        <f t="shared" si="4"/>
        <v/>
      </c>
      <c r="P28" s="46" t="str">
        <f t="shared" si="12"/>
        <v/>
      </c>
      <c r="Q28" s="47" t="str">
        <f t="shared" si="5"/>
        <v/>
      </c>
      <c r="S28" s="34"/>
      <c r="T28" s="57"/>
      <c r="U28" s="21">
        <f t="shared" si="13"/>
        <v>9</v>
      </c>
      <c r="V28" s="190" t="s">
        <v>36</v>
      </c>
      <c r="W28" s="62" t="s">
        <v>37</v>
      </c>
      <c r="X28" s="52">
        <v>150</v>
      </c>
      <c r="Y28" s="53"/>
      <c r="Z28" s="63">
        <v>250000</v>
      </c>
      <c r="AA28" s="187"/>
      <c r="AB28" s="39" t="str">
        <f t="shared" si="14"/>
        <v/>
      </c>
      <c r="AC28" s="40">
        <f t="shared" si="6"/>
        <v>250000</v>
      </c>
      <c r="AD28" s="41"/>
      <c r="AE28" s="42">
        <f t="shared" si="15"/>
        <v>250000</v>
      </c>
      <c r="AF28" s="183">
        <v>258000</v>
      </c>
      <c r="AG28" s="43">
        <f t="shared" si="16"/>
        <v>8000</v>
      </c>
      <c r="AH28" s="44">
        <f t="shared" si="7"/>
        <v>1666.6666666666667</v>
      </c>
      <c r="AI28" s="45">
        <f t="shared" si="8"/>
        <v>1720</v>
      </c>
      <c r="AJ28" s="46">
        <f t="shared" si="17"/>
        <v>53.333333333333258</v>
      </c>
      <c r="AK28" s="47" t="str">
        <f t="shared" si="18"/>
        <v>○</v>
      </c>
      <c r="AL28" s="12"/>
    </row>
    <row r="29" spans="1:39" ht="19.5" thickBot="1" x14ac:dyDescent="0.45">
      <c r="A29" s="17">
        <f t="shared" si="9"/>
        <v>10</v>
      </c>
      <c r="B29" s="206"/>
      <c r="C29" s="207"/>
      <c r="D29" s="208" t="str">
        <f t="shared" si="19"/>
        <v/>
      </c>
      <c r="E29" s="209"/>
      <c r="F29" s="210"/>
      <c r="G29" s="211"/>
      <c r="H29" s="39" t="str">
        <f t="shared" si="1"/>
        <v/>
      </c>
      <c r="I29" s="40" t="str">
        <f t="shared" si="2"/>
        <v/>
      </c>
      <c r="J29" s="41"/>
      <c r="K29" s="42" t="str">
        <f t="shared" si="10"/>
        <v/>
      </c>
      <c r="L29" s="219"/>
      <c r="M29" s="43" t="str">
        <f t="shared" si="11"/>
        <v/>
      </c>
      <c r="N29" s="44" t="str">
        <f t="shared" si="3"/>
        <v/>
      </c>
      <c r="O29" s="45" t="str">
        <f t="shared" si="4"/>
        <v/>
      </c>
      <c r="P29" s="46" t="str">
        <f t="shared" si="12"/>
        <v/>
      </c>
      <c r="Q29" s="47" t="str">
        <f t="shared" si="5"/>
        <v/>
      </c>
      <c r="S29" s="34"/>
      <c r="T29" s="57"/>
      <c r="U29" s="21">
        <v>10</v>
      </c>
      <c r="V29" s="191" t="s">
        <v>38</v>
      </c>
      <c r="W29" s="175" t="s">
        <v>39</v>
      </c>
      <c r="X29" s="176">
        <v>170</v>
      </c>
      <c r="Y29" s="177"/>
      <c r="Z29" s="178">
        <v>170588</v>
      </c>
      <c r="AA29" s="179"/>
      <c r="AB29" s="185" t="str">
        <f t="shared" si="14"/>
        <v/>
      </c>
      <c r="AC29" s="71">
        <f t="shared" si="6"/>
        <v>170588</v>
      </c>
      <c r="AD29" s="41"/>
      <c r="AE29" s="128">
        <f t="shared" si="15"/>
        <v>170588</v>
      </c>
      <c r="AF29" s="184">
        <v>171000</v>
      </c>
      <c r="AG29" s="129">
        <f t="shared" si="16"/>
        <v>412</v>
      </c>
      <c r="AH29" s="155">
        <f t="shared" si="7"/>
        <v>1003.4588235294118</v>
      </c>
      <c r="AI29" s="45">
        <f t="shared" si="8"/>
        <v>1005.8823529411765</v>
      </c>
      <c r="AJ29" s="74">
        <f t="shared" si="17"/>
        <v>2.4235294117646617</v>
      </c>
      <c r="AK29" s="75" t="str">
        <f t="shared" si="18"/>
        <v>○</v>
      </c>
      <c r="AL29" s="12"/>
    </row>
    <row r="30" spans="1:39" ht="19.5" thickTop="1" x14ac:dyDescent="0.4">
      <c r="A30" s="17">
        <f t="shared" si="9"/>
        <v>11</v>
      </c>
      <c r="B30" s="206"/>
      <c r="C30" s="207"/>
      <c r="D30" s="208" t="str">
        <f t="shared" si="19"/>
        <v/>
      </c>
      <c r="E30" s="209"/>
      <c r="F30" s="210"/>
      <c r="G30" s="211"/>
      <c r="H30" s="39" t="str">
        <f t="shared" si="1"/>
        <v/>
      </c>
      <c r="I30" s="40" t="str">
        <f t="shared" si="2"/>
        <v/>
      </c>
      <c r="J30" s="41"/>
      <c r="K30" s="42" t="str">
        <f t="shared" si="10"/>
        <v/>
      </c>
      <c r="L30" s="219"/>
      <c r="M30" s="43" t="str">
        <f t="shared" si="11"/>
        <v/>
      </c>
      <c r="N30" s="44" t="str">
        <f t="shared" si="3"/>
        <v/>
      </c>
      <c r="O30" s="45" t="str">
        <f t="shared" si="4"/>
        <v/>
      </c>
      <c r="P30" s="46" t="str">
        <f t="shared" si="12"/>
        <v/>
      </c>
      <c r="Q30" s="47" t="str">
        <f t="shared" si="5"/>
        <v/>
      </c>
      <c r="S30" s="34"/>
      <c r="T30" s="57"/>
      <c r="U30" s="21"/>
      <c r="V30" s="76">
        <f>COUNTA(V20:V29)</f>
        <v>10</v>
      </c>
      <c r="W30" s="77"/>
      <c r="X30" s="78"/>
      <c r="Y30" s="78"/>
      <c r="Z30" s="78"/>
      <c r="AA30" s="78"/>
      <c r="AB30" s="79"/>
      <c r="AC30" s="78"/>
      <c r="AD30" s="17"/>
      <c r="AE30" s="79"/>
      <c r="AF30" s="79"/>
      <c r="AG30" s="80"/>
      <c r="AH30" s="81">
        <f>SUM(AH20:AH29)/V30</f>
        <v>1411.077600040016</v>
      </c>
      <c r="AI30" s="156">
        <f>SUM(AI20:AI29)/V30</f>
        <v>1429.5435924369747</v>
      </c>
      <c r="AJ30" s="83">
        <f t="shared" si="17"/>
        <v>18.465992396958654</v>
      </c>
      <c r="AK30" s="84"/>
      <c r="AL30" s="12"/>
    </row>
    <row r="31" spans="1:39" x14ac:dyDescent="0.4">
      <c r="A31" s="17">
        <f t="shared" si="9"/>
        <v>12</v>
      </c>
      <c r="B31" s="206"/>
      <c r="C31" s="207"/>
      <c r="D31" s="208" t="str">
        <f t="shared" si="19"/>
        <v/>
      </c>
      <c r="E31" s="209"/>
      <c r="F31" s="210"/>
      <c r="G31" s="211"/>
      <c r="H31" s="39" t="str">
        <f t="shared" si="1"/>
        <v/>
      </c>
      <c r="I31" s="40" t="str">
        <f t="shared" si="2"/>
        <v/>
      </c>
      <c r="J31" s="41"/>
      <c r="K31" s="42" t="str">
        <f t="shared" si="10"/>
        <v/>
      </c>
      <c r="L31" s="219"/>
      <c r="M31" s="43" t="str">
        <f t="shared" si="11"/>
        <v/>
      </c>
      <c r="N31" s="44" t="str">
        <f t="shared" si="3"/>
        <v/>
      </c>
      <c r="O31" s="45" t="str">
        <f t="shared" si="4"/>
        <v/>
      </c>
      <c r="P31" s="46" t="str">
        <f t="shared" si="12"/>
        <v/>
      </c>
      <c r="Q31" s="47" t="str">
        <f t="shared" si="5"/>
        <v/>
      </c>
      <c r="S31" s="34"/>
      <c r="T31" s="57"/>
      <c r="U31" s="21"/>
      <c r="V31" s="17"/>
      <c r="W31" s="85"/>
      <c r="X31" s="17"/>
      <c r="Y31" s="17"/>
      <c r="Z31" s="17"/>
      <c r="AA31" s="17"/>
      <c r="AB31" s="17"/>
      <c r="AC31" s="17"/>
      <c r="AD31" s="17"/>
      <c r="AE31" s="86"/>
      <c r="AF31" s="86"/>
      <c r="AG31" s="86"/>
      <c r="AH31" s="315" t="s">
        <v>3</v>
      </c>
      <c r="AI31" s="318" t="s">
        <v>4</v>
      </c>
      <c r="AJ31" s="87"/>
      <c r="AK31" s="313"/>
      <c r="AL31" s="12"/>
    </row>
    <row r="32" spans="1:39" x14ac:dyDescent="0.4">
      <c r="A32" s="17">
        <f t="shared" si="9"/>
        <v>13</v>
      </c>
      <c r="B32" s="206"/>
      <c r="C32" s="207"/>
      <c r="D32" s="208" t="str">
        <f t="shared" si="19"/>
        <v/>
      </c>
      <c r="E32" s="209"/>
      <c r="F32" s="210"/>
      <c r="G32" s="211"/>
      <c r="H32" s="39" t="str">
        <f t="shared" si="1"/>
        <v/>
      </c>
      <c r="I32" s="40" t="str">
        <f t="shared" si="2"/>
        <v/>
      </c>
      <c r="J32" s="41"/>
      <c r="K32" s="42" t="str">
        <f t="shared" si="10"/>
        <v/>
      </c>
      <c r="L32" s="219"/>
      <c r="M32" s="43" t="str">
        <f t="shared" si="11"/>
        <v/>
      </c>
      <c r="N32" s="44" t="str">
        <f t="shared" si="3"/>
        <v/>
      </c>
      <c r="O32" s="45" t="str">
        <f t="shared" si="4"/>
        <v/>
      </c>
      <c r="P32" s="46" t="str">
        <f t="shared" si="12"/>
        <v/>
      </c>
      <c r="Q32" s="47" t="str">
        <f t="shared" si="5"/>
        <v/>
      </c>
      <c r="S32" s="34"/>
      <c r="T32" s="57"/>
      <c r="U32" s="21"/>
      <c r="V32" s="17"/>
      <c r="W32" s="88" t="s">
        <v>40</v>
      </c>
      <c r="X32" s="17"/>
      <c r="Y32" s="17"/>
      <c r="Z32" s="17"/>
      <c r="AA32" s="17"/>
      <c r="AB32" s="17"/>
      <c r="AC32" s="17"/>
      <c r="AD32" s="17"/>
      <c r="AE32" s="86"/>
      <c r="AF32" s="86"/>
      <c r="AG32" s="86"/>
      <c r="AH32" s="316"/>
      <c r="AI32" s="319"/>
      <c r="AJ32" s="89" t="s">
        <v>6</v>
      </c>
      <c r="AK32" s="314"/>
      <c r="AL32" s="12"/>
    </row>
    <row r="33" spans="1:38" x14ac:dyDescent="0.4">
      <c r="A33" s="17">
        <f t="shared" si="9"/>
        <v>14</v>
      </c>
      <c r="B33" s="206"/>
      <c r="C33" s="207"/>
      <c r="D33" s="208" t="str">
        <f t="shared" si="19"/>
        <v/>
      </c>
      <c r="E33" s="209"/>
      <c r="F33" s="210"/>
      <c r="G33" s="211"/>
      <c r="H33" s="39" t="str">
        <f t="shared" si="1"/>
        <v/>
      </c>
      <c r="I33" s="40" t="str">
        <f t="shared" si="2"/>
        <v/>
      </c>
      <c r="J33" s="41"/>
      <c r="K33" s="42" t="str">
        <f t="shared" si="10"/>
        <v/>
      </c>
      <c r="L33" s="219"/>
      <c r="M33" s="43" t="str">
        <f t="shared" si="11"/>
        <v/>
      </c>
      <c r="N33" s="44" t="str">
        <f t="shared" si="3"/>
        <v/>
      </c>
      <c r="O33" s="45" t="str">
        <f t="shared" si="4"/>
        <v/>
      </c>
      <c r="P33" s="46" t="str">
        <f t="shared" si="12"/>
        <v/>
      </c>
      <c r="Q33" s="47" t="str">
        <f t="shared" si="5"/>
        <v/>
      </c>
      <c r="S33" s="34"/>
      <c r="T33" s="57"/>
      <c r="U33" s="21"/>
      <c r="V33" s="17"/>
      <c r="W33" s="88"/>
      <c r="X33" s="17"/>
      <c r="Y33" s="17"/>
      <c r="Z33" s="17"/>
      <c r="AA33" s="17"/>
      <c r="AB33" s="17"/>
      <c r="AC33" s="17"/>
      <c r="AD33" s="17"/>
      <c r="AE33" s="86"/>
      <c r="AF33" s="86"/>
      <c r="AG33" s="86"/>
      <c r="AH33" s="317"/>
      <c r="AI33" s="320"/>
      <c r="AJ33" s="89"/>
      <c r="AK33" s="314"/>
      <c r="AL33" s="12"/>
    </row>
    <row r="34" spans="1:38" ht="19.5" thickBot="1" x14ac:dyDescent="0.45">
      <c r="A34" s="17">
        <f t="shared" si="9"/>
        <v>15</v>
      </c>
      <c r="B34" s="206"/>
      <c r="C34" s="207"/>
      <c r="D34" s="208" t="str">
        <f t="shared" si="19"/>
        <v/>
      </c>
      <c r="E34" s="209"/>
      <c r="F34" s="210"/>
      <c r="G34" s="211"/>
      <c r="H34" s="39" t="str">
        <f t="shared" si="1"/>
        <v/>
      </c>
      <c r="I34" s="40" t="str">
        <f t="shared" si="2"/>
        <v/>
      </c>
      <c r="J34" s="41"/>
      <c r="K34" s="42" t="str">
        <f t="shared" si="10"/>
        <v/>
      </c>
      <c r="L34" s="219"/>
      <c r="M34" s="43" t="str">
        <f t="shared" si="11"/>
        <v/>
      </c>
      <c r="N34" s="44" t="str">
        <f t="shared" si="3"/>
        <v/>
      </c>
      <c r="O34" s="45" t="str">
        <f t="shared" si="4"/>
        <v/>
      </c>
      <c r="P34" s="46" t="str">
        <f t="shared" si="12"/>
        <v/>
      </c>
      <c r="Q34" s="47" t="str">
        <f t="shared" si="5"/>
        <v/>
      </c>
      <c r="S34" s="34"/>
      <c r="T34" s="57"/>
      <c r="U34" s="90"/>
      <c r="AH34" s="91">
        <f>AVERAGE(AH20:AH29)</f>
        <v>1411.077600040016</v>
      </c>
      <c r="AI34" s="92">
        <f>AVERAGE(AI20:AI29)</f>
        <v>1429.5435924369747</v>
      </c>
      <c r="AJ34" s="152">
        <f>AVERAGE(AJ20:AJ29)</f>
        <v>18.465992396958768</v>
      </c>
      <c r="AK34" s="314"/>
      <c r="AL34" s="12"/>
    </row>
    <row r="35" spans="1:38" x14ac:dyDescent="0.4">
      <c r="A35" s="17">
        <f t="shared" si="9"/>
        <v>16</v>
      </c>
      <c r="B35" s="206"/>
      <c r="C35" s="207"/>
      <c r="D35" s="208" t="str">
        <f t="shared" si="19"/>
        <v/>
      </c>
      <c r="E35" s="209"/>
      <c r="F35" s="210"/>
      <c r="G35" s="211"/>
      <c r="H35" s="39" t="str">
        <f t="shared" si="1"/>
        <v/>
      </c>
      <c r="I35" s="40" t="str">
        <f t="shared" si="2"/>
        <v/>
      </c>
      <c r="J35" s="41"/>
      <c r="K35" s="42" t="str">
        <f t="shared" si="10"/>
        <v/>
      </c>
      <c r="L35" s="219"/>
      <c r="M35" s="43" t="str">
        <f t="shared" si="11"/>
        <v/>
      </c>
      <c r="N35" s="44" t="str">
        <f t="shared" si="3"/>
        <v/>
      </c>
      <c r="O35" s="45" t="str">
        <f t="shared" si="4"/>
        <v/>
      </c>
      <c r="P35" s="46" t="str">
        <f t="shared" si="12"/>
        <v/>
      </c>
      <c r="Q35" s="47" t="str">
        <f t="shared" si="5"/>
        <v/>
      </c>
      <c r="R35" s="34"/>
      <c r="S35" s="34"/>
      <c r="T35" s="57"/>
      <c r="U35" s="90"/>
      <c r="AH35" s="94"/>
      <c r="AI35" s="94"/>
      <c r="AJ35" s="34"/>
      <c r="AK35" s="34"/>
      <c r="AL35" s="12"/>
    </row>
    <row r="36" spans="1:38" x14ac:dyDescent="0.4">
      <c r="A36" s="17">
        <f t="shared" si="9"/>
        <v>17</v>
      </c>
      <c r="B36" s="206"/>
      <c r="C36" s="207"/>
      <c r="D36" s="208" t="str">
        <f t="shared" si="19"/>
        <v/>
      </c>
      <c r="E36" s="209"/>
      <c r="F36" s="210"/>
      <c r="G36" s="211"/>
      <c r="H36" s="39" t="str">
        <f t="shared" si="1"/>
        <v/>
      </c>
      <c r="I36" s="40" t="str">
        <f t="shared" si="2"/>
        <v/>
      </c>
      <c r="J36" s="41"/>
      <c r="K36" s="42" t="str">
        <f t="shared" si="10"/>
        <v/>
      </c>
      <c r="L36" s="219"/>
      <c r="M36" s="43" t="str">
        <f t="shared" si="11"/>
        <v/>
      </c>
      <c r="N36" s="44" t="str">
        <f t="shared" si="3"/>
        <v/>
      </c>
      <c r="O36" s="45" t="str">
        <f t="shared" si="4"/>
        <v/>
      </c>
      <c r="P36" s="46" t="str">
        <f t="shared" si="12"/>
        <v/>
      </c>
      <c r="Q36" s="47" t="str">
        <f t="shared" si="5"/>
        <v/>
      </c>
      <c r="R36" s="34"/>
      <c r="S36" s="34"/>
      <c r="T36" s="57"/>
      <c r="U36" s="90"/>
      <c r="AL36" s="12"/>
    </row>
    <row r="37" spans="1:38" x14ac:dyDescent="0.4">
      <c r="A37" s="17">
        <f t="shared" si="9"/>
        <v>18</v>
      </c>
      <c r="B37" s="206"/>
      <c r="C37" s="207"/>
      <c r="D37" s="208" t="str">
        <f t="shared" si="19"/>
        <v/>
      </c>
      <c r="E37" s="209"/>
      <c r="F37" s="210"/>
      <c r="G37" s="211"/>
      <c r="H37" s="39" t="str">
        <f t="shared" si="1"/>
        <v/>
      </c>
      <c r="I37" s="40" t="str">
        <f t="shared" si="2"/>
        <v/>
      </c>
      <c r="J37" s="41"/>
      <c r="K37" s="42" t="str">
        <f t="shared" si="10"/>
        <v/>
      </c>
      <c r="L37" s="219"/>
      <c r="M37" s="43" t="str">
        <f t="shared" si="11"/>
        <v/>
      </c>
      <c r="N37" s="44" t="str">
        <f t="shared" si="3"/>
        <v/>
      </c>
      <c r="O37" s="45" t="str">
        <f t="shared" si="4"/>
        <v/>
      </c>
      <c r="P37" s="46" t="str">
        <f t="shared" si="12"/>
        <v/>
      </c>
      <c r="Q37" s="47" t="str">
        <f t="shared" si="5"/>
        <v/>
      </c>
      <c r="R37" s="34"/>
      <c r="S37" s="34"/>
      <c r="T37" s="57"/>
      <c r="U37" s="90"/>
      <c r="AL37" s="12"/>
    </row>
    <row r="38" spans="1:38" x14ac:dyDescent="0.4">
      <c r="A38" s="17">
        <f t="shared" si="9"/>
        <v>19</v>
      </c>
      <c r="B38" s="206"/>
      <c r="C38" s="207"/>
      <c r="D38" s="208" t="str">
        <f t="shared" si="19"/>
        <v/>
      </c>
      <c r="E38" s="209"/>
      <c r="F38" s="210"/>
      <c r="G38" s="211"/>
      <c r="H38" s="39" t="str">
        <f t="shared" si="1"/>
        <v/>
      </c>
      <c r="I38" s="40" t="str">
        <f t="shared" si="2"/>
        <v/>
      </c>
      <c r="J38" s="41"/>
      <c r="K38" s="42" t="str">
        <f t="shared" si="10"/>
        <v/>
      </c>
      <c r="L38" s="219"/>
      <c r="M38" s="43" t="str">
        <f t="shared" si="11"/>
        <v/>
      </c>
      <c r="N38" s="44" t="str">
        <f t="shared" si="3"/>
        <v/>
      </c>
      <c r="O38" s="45" t="str">
        <f t="shared" si="4"/>
        <v/>
      </c>
      <c r="P38" s="46" t="str">
        <f t="shared" si="12"/>
        <v/>
      </c>
      <c r="Q38" s="47" t="str">
        <f t="shared" si="5"/>
        <v/>
      </c>
      <c r="R38" s="34"/>
      <c r="S38" s="34"/>
      <c r="T38" s="57"/>
      <c r="U38" s="90"/>
      <c r="AL38" s="12"/>
    </row>
    <row r="39" spans="1:38" x14ac:dyDescent="0.4">
      <c r="A39" s="17">
        <f t="shared" si="9"/>
        <v>20</v>
      </c>
      <c r="B39" s="206"/>
      <c r="C39" s="207"/>
      <c r="D39" s="208" t="str">
        <f t="shared" si="19"/>
        <v/>
      </c>
      <c r="E39" s="209"/>
      <c r="F39" s="210"/>
      <c r="G39" s="211"/>
      <c r="H39" s="39" t="str">
        <f t="shared" si="1"/>
        <v/>
      </c>
      <c r="I39" s="40" t="str">
        <f t="shared" si="2"/>
        <v/>
      </c>
      <c r="J39" s="41"/>
      <c r="K39" s="42" t="str">
        <f t="shared" si="10"/>
        <v/>
      </c>
      <c r="L39" s="219"/>
      <c r="M39" s="43" t="str">
        <f t="shared" si="11"/>
        <v/>
      </c>
      <c r="N39" s="44" t="str">
        <f t="shared" si="3"/>
        <v/>
      </c>
      <c r="O39" s="45" t="str">
        <f t="shared" si="4"/>
        <v/>
      </c>
      <c r="P39" s="46" t="str">
        <f t="shared" si="12"/>
        <v/>
      </c>
      <c r="Q39" s="47" t="str">
        <f t="shared" si="5"/>
        <v/>
      </c>
      <c r="R39" s="34"/>
      <c r="S39" s="34"/>
      <c r="T39" s="57"/>
      <c r="U39" s="90"/>
      <c r="AL39" s="12"/>
    </row>
    <row r="40" spans="1:38" x14ac:dyDescent="0.4">
      <c r="A40" s="17">
        <f t="shared" si="9"/>
        <v>21</v>
      </c>
      <c r="B40" s="206"/>
      <c r="C40" s="207"/>
      <c r="D40" s="208" t="str">
        <f t="shared" si="19"/>
        <v/>
      </c>
      <c r="E40" s="209"/>
      <c r="F40" s="210"/>
      <c r="G40" s="211"/>
      <c r="H40" s="39" t="str">
        <f t="shared" si="1"/>
        <v/>
      </c>
      <c r="I40" s="40" t="str">
        <f t="shared" si="2"/>
        <v/>
      </c>
      <c r="J40" s="41"/>
      <c r="K40" s="42" t="str">
        <f t="shared" si="10"/>
        <v/>
      </c>
      <c r="L40" s="219"/>
      <c r="M40" s="43" t="str">
        <f t="shared" si="11"/>
        <v/>
      </c>
      <c r="N40" s="44" t="str">
        <f t="shared" si="3"/>
        <v/>
      </c>
      <c r="O40" s="45" t="str">
        <f t="shared" si="4"/>
        <v/>
      </c>
      <c r="P40" s="46" t="str">
        <f t="shared" si="12"/>
        <v/>
      </c>
      <c r="Q40" s="47" t="str">
        <f t="shared" si="5"/>
        <v/>
      </c>
      <c r="R40" s="34"/>
      <c r="S40" s="34"/>
      <c r="T40" s="57"/>
      <c r="U40" s="90"/>
      <c r="AL40" s="12"/>
    </row>
    <row r="41" spans="1:38" x14ac:dyDescent="0.4">
      <c r="A41" s="17">
        <f t="shared" si="9"/>
        <v>22</v>
      </c>
      <c r="B41" s="206"/>
      <c r="C41" s="207"/>
      <c r="D41" s="208" t="str">
        <f t="shared" si="19"/>
        <v/>
      </c>
      <c r="E41" s="209"/>
      <c r="F41" s="210"/>
      <c r="G41" s="211"/>
      <c r="H41" s="39" t="str">
        <f t="shared" si="1"/>
        <v/>
      </c>
      <c r="I41" s="40" t="str">
        <f t="shared" si="2"/>
        <v/>
      </c>
      <c r="J41" s="41"/>
      <c r="K41" s="42" t="str">
        <f t="shared" si="10"/>
        <v/>
      </c>
      <c r="L41" s="219"/>
      <c r="M41" s="43" t="str">
        <f t="shared" si="11"/>
        <v/>
      </c>
      <c r="N41" s="44" t="str">
        <f t="shared" si="3"/>
        <v/>
      </c>
      <c r="O41" s="45" t="str">
        <f t="shared" si="4"/>
        <v/>
      </c>
      <c r="P41" s="46" t="str">
        <f t="shared" si="12"/>
        <v/>
      </c>
      <c r="Q41" s="47" t="str">
        <f t="shared" si="5"/>
        <v/>
      </c>
      <c r="S41" s="34"/>
      <c r="T41" s="57"/>
      <c r="U41" s="21"/>
      <c r="V41" s="17"/>
      <c r="W41" s="88" t="s">
        <v>40</v>
      </c>
      <c r="X41" s="17"/>
      <c r="Y41" s="17"/>
      <c r="Z41" s="17"/>
      <c r="AA41" s="17"/>
      <c r="AB41" s="17"/>
      <c r="AC41" s="17"/>
      <c r="AD41" s="17"/>
      <c r="AE41" s="86"/>
      <c r="AF41" s="86"/>
      <c r="AG41" s="86"/>
      <c r="AJ41" s="89" t="s">
        <v>6</v>
      </c>
      <c r="AL41" s="12"/>
    </row>
    <row r="42" spans="1:38" x14ac:dyDescent="0.4">
      <c r="A42" s="17">
        <f t="shared" si="9"/>
        <v>23</v>
      </c>
      <c r="B42" s="206"/>
      <c r="C42" s="207"/>
      <c r="D42" s="208" t="str">
        <f t="shared" si="19"/>
        <v/>
      </c>
      <c r="E42" s="209"/>
      <c r="F42" s="210"/>
      <c r="G42" s="211"/>
      <c r="H42" s="39" t="str">
        <f t="shared" si="1"/>
        <v/>
      </c>
      <c r="I42" s="40" t="str">
        <f t="shared" si="2"/>
        <v/>
      </c>
      <c r="J42" s="41"/>
      <c r="K42" s="42" t="str">
        <f t="shared" si="10"/>
        <v/>
      </c>
      <c r="L42" s="219"/>
      <c r="M42" s="43" t="str">
        <f t="shared" si="11"/>
        <v/>
      </c>
      <c r="N42" s="44" t="str">
        <f t="shared" si="3"/>
        <v/>
      </c>
      <c r="O42" s="45" t="str">
        <f t="shared" si="4"/>
        <v/>
      </c>
      <c r="P42" s="46" t="str">
        <f t="shared" si="12"/>
        <v/>
      </c>
      <c r="Q42" s="47" t="str">
        <f t="shared" si="5"/>
        <v/>
      </c>
      <c r="R42" s="34"/>
      <c r="S42" s="34"/>
      <c r="T42" s="57"/>
      <c r="U42" s="90"/>
      <c r="AL42" s="12"/>
    </row>
    <row r="43" spans="1:38" x14ac:dyDescent="0.4">
      <c r="A43" s="17">
        <f t="shared" si="9"/>
        <v>24</v>
      </c>
      <c r="B43" s="206"/>
      <c r="C43" s="207"/>
      <c r="D43" s="208" t="str">
        <f t="shared" si="19"/>
        <v/>
      </c>
      <c r="E43" s="209"/>
      <c r="F43" s="210"/>
      <c r="G43" s="211"/>
      <c r="H43" s="39" t="str">
        <f t="shared" si="1"/>
        <v/>
      </c>
      <c r="I43" s="40" t="str">
        <f t="shared" si="2"/>
        <v/>
      </c>
      <c r="J43" s="41"/>
      <c r="K43" s="42" t="str">
        <f t="shared" si="10"/>
        <v/>
      </c>
      <c r="L43" s="219"/>
      <c r="M43" s="43" t="str">
        <f t="shared" si="11"/>
        <v/>
      </c>
      <c r="N43" s="44" t="str">
        <f t="shared" si="3"/>
        <v/>
      </c>
      <c r="O43" s="45" t="str">
        <f t="shared" si="4"/>
        <v/>
      </c>
      <c r="P43" s="46" t="str">
        <f t="shared" si="12"/>
        <v/>
      </c>
      <c r="Q43" s="47" t="str">
        <f t="shared" si="5"/>
        <v/>
      </c>
      <c r="R43" s="34"/>
      <c r="S43" s="34"/>
      <c r="T43" s="57"/>
      <c r="U43" s="90"/>
      <c r="AL43" s="12"/>
    </row>
    <row r="44" spans="1:38" x14ac:dyDescent="0.4">
      <c r="A44" s="17">
        <f t="shared" si="9"/>
        <v>25</v>
      </c>
      <c r="B44" s="206"/>
      <c r="C44" s="207"/>
      <c r="D44" s="208" t="str">
        <f t="shared" si="19"/>
        <v/>
      </c>
      <c r="E44" s="209"/>
      <c r="F44" s="210"/>
      <c r="G44" s="211"/>
      <c r="H44" s="39" t="str">
        <f t="shared" si="1"/>
        <v/>
      </c>
      <c r="I44" s="40" t="str">
        <f t="shared" si="2"/>
        <v/>
      </c>
      <c r="J44" s="41"/>
      <c r="K44" s="42" t="str">
        <f t="shared" si="10"/>
        <v/>
      </c>
      <c r="L44" s="219"/>
      <c r="M44" s="43" t="str">
        <f t="shared" si="11"/>
        <v/>
      </c>
      <c r="N44" s="44" t="str">
        <f t="shared" si="3"/>
        <v/>
      </c>
      <c r="O44" s="45" t="str">
        <f t="shared" si="4"/>
        <v/>
      </c>
      <c r="P44" s="46" t="str">
        <f t="shared" si="12"/>
        <v/>
      </c>
      <c r="Q44" s="47" t="str">
        <f t="shared" si="5"/>
        <v/>
      </c>
      <c r="R44" s="34"/>
      <c r="S44" s="34"/>
      <c r="T44" s="57"/>
      <c r="U44" s="90"/>
      <c r="AL44" s="12"/>
    </row>
    <row r="45" spans="1:38" x14ac:dyDescent="0.4">
      <c r="A45" s="17">
        <f t="shared" si="9"/>
        <v>26</v>
      </c>
      <c r="B45" s="206"/>
      <c r="C45" s="207"/>
      <c r="D45" s="208" t="str">
        <f t="shared" si="19"/>
        <v/>
      </c>
      <c r="E45" s="209"/>
      <c r="F45" s="210"/>
      <c r="G45" s="211"/>
      <c r="H45" s="39" t="str">
        <f t="shared" si="1"/>
        <v/>
      </c>
      <c r="I45" s="40" t="str">
        <f t="shared" si="2"/>
        <v/>
      </c>
      <c r="J45" s="41"/>
      <c r="K45" s="42" t="str">
        <f t="shared" si="10"/>
        <v/>
      </c>
      <c r="L45" s="219"/>
      <c r="M45" s="43" t="str">
        <f t="shared" si="11"/>
        <v/>
      </c>
      <c r="N45" s="44" t="str">
        <f t="shared" si="3"/>
        <v/>
      </c>
      <c r="O45" s="45" t="str">
        <f t="shared" si="4"/>
        <v/>
      </c>
      <c r="P45" s="46" t="str">
        <f t="shared" si="12"/>
        <v/>
      </c>
      <c r="Q45" s="47" t="str">
        <f t="shared" si="5"/>
        <v/>
      </c>
      <c r="R45" s="34"/>
      <c r="S45" s="34"/>
      <c r="T45" s="57"/>
      <c r="U45" s="90"/>
      <c r="AL45" s="12"/>
    </row>
    <row r="46" spans="1:38" x14ac:dyDescent="0.4">
      <c r="A46" s="17">
        <f t="shared" si="9"/>
        <v>27</v>
      </c>
      <c r="B46" s="206"/>
      <c r="C46" s="207"/>
      <c r="D46" s="208" t="str">
        <f t="shared" si="19"/>
        <v/>
      </c>
      <c r="E46" s="209"/>
      <c r="F46" s="210"/>
      <c r="G46" s="211"/>
      <c r="H46" s="39" t="str">
        <f t="shared" si="1"/>
        <v/>
      </c>
      <c r="I46" s="40" t="str">
        <f t="shared" si="2"/>
        <v/>
      </c>
      <c r="J46" s="41"/>
      <c r="K46" s="42" t="str">
        <f t="shared" si="10"/>
        <v/>
      </c>
      <c r="L46" s="219"/>
      <c r="M46" s="43" t="str">
        <f t="shared" si="11"/>
        <v/>
      </c>
      <c r="N46" s="44" t="str">
        <f t="shared" si="3"/>
        <v/>
      </c>
      <c r="O46" s="45" t="str">
        <f t="shared" si="4"/>
        <v/>
      </c>
      <c r="P46" s="46" t="str">
        <f t="shared" si="12"/>
        <v/>
      </c>
      <c r="Q46" s="47" t="str">
        <f t="shared" si="5"/>
        <v/>
      </c>
      <c r="R46" s="34"/>
      <c r="S46" s="34"/>
      <c r="T46" s="57"/>
      <c r="U46" s="90"/>
      <c r="AL46" s="12"/>
    </row>
    <row r="47" spans="1:38" ht="19.5" thickBot="1" x14ac:dyDescent="0.45">
      <c r="A47" s="17">
        <f t="shared" si="9"/>
        <v>28</v>
      </c>
      <c r="B47" s="206"/>
      <c r="C47" s="207"/>
      <c r="D47" s="208" t="str">
        <f t="shared" si="19"/>
        <v/>
      </c>
      <c r="E47" s="209"/>
      <c r="F47" s="210"/>
      <c r="G47" s="211"/>
      <c r="H47" s="39" t="str">
        <f t="shared" si="1"/>
        <v/>
      </c>
      <c r="I47" s="40" t="str">
        <f t="shared" si="2"/>
        <v/>
      </c>
      <c r="J47" s="41"/>
      <c r="K47" s="42" t="str">
        <f t="shared" si="10"/>
        <v/>
      </c>
      <c r="L47" s="219"/>
      <c r="M47" s="43" t="str">
        <f t="shared" si="11"/>
        <v/>
      </c>
      <c r="N47" s="44" t="str">
        <f t="shared" si="3"/>
        <v/>
      </c>
      <c r="O47" s="45" t="str">
        <f t="shared" si="4"/>
        <v/>
      </c>
      <c r="P47" s="46" t="str">
        <f t="shared" si="12"/>
        <v/>
      </c>
      <c r="Q47" s="47" t="str">
        <f t="shared" si="5"/>
        <v/>
      </c>
      <c r="R47" s="34"/>
      <c r="S47" s="34"/>
      <c r="T47" s="57"/>
      <c r="U47" s="104"/>
      <c r="V47" s="105"/>
      <c r="W47" s="105"/>
      <c r="X47" s="105"/>
      <c r="Y47" s="105"/>
      <c r="Z47" s="105"/>
      <c r="AA47" s="105"/>
      <c r="AB47" s="105"/>
      <c r="AC47" s="105"/>
      <c r="AD47" s="105"/>
      <c r="AE47" s="105"/>
      <c r="AF47" s="105"/>
      <c r="AG47" s="105"/>
      <c r="AH47" s="105"/>
      <c r="AI47" s="105"/>
      <c r="AJ47" s="105"/>
      <c r="AK47" s="105"/>
      <c r="AL47" s="106"/>
    </row>
    <row r="48" spans="1:38" x14ac:dyDescent="0.4">
      <c r="A48" s="17">
        <f t="shared" si="9"/>
        <v>29</v>
      </c>
      <c r="B48" s="206"/>
      <c r="C48" s="207"/>
      <c r="D48" s="208" t="str">
        <f t="shared" si="19"/>
        <v/>
      </c>
      <c r="E48" s="209"/>
      <c r="F48" s="210"/>
      <c r="G48" s="211"/>
      <c r="H48" s="39" t="str">
        <f t="shared" si="1"/>
        <v/>
      </c>
      <c r="I48" s="40" t="str">
        <f t="shared" si="2"/>
        <v/>
      </c>
      <c r="J48" s="41"/>
      <c r="K48" s="42" t="str">
        <f t="shared" si="10"/>
        <v/>
      </c>
      <c r="L48" s="219"/>
      <c r="M48" s="43" t="str">
        <f t="shared" si="11"/>
        <v/>
      </c>
      <c r="N48" s="44" t="str">
        <f t="shared" si="3"/>
        <v/>
      </c>
      <c r="O48" s="45" t="str">
        <f t="shared" si="4"/>
        <v/>
      </c>
      <c r="P48" s="46" t="str">
        <f t="shared" si="12"/>
        <v/>
      </c>
      <c r="Q48" s="47" t="str">
        <f t="shared" si="5"/>
        <v/>
      </c>
      <c r="R48" s="34"/>
      <c r="S48" s="34"/>
      <c r="T48" s="57"/>
    </row>
    <row r="49" spans="1:20" x14ac:dyDescent="0.4">
      <c r="A49" s="17">
        <f t="shared" si="9"/>
        <v>30</v>
      </c>
      <c r="B49" s="206"/>
      <c r="C49" s="207"/>
      <c r="D49" s="208" t="str">
        <f t="shared" si="19"/>
        <v/>
      </c>
      <c r="E49" s="209"/>
      <c r="F49" s="210"/>
      <c r="G49" s="211"/>
      <c r="H49" s="39" t="str">
        <f t="shared" si="1"/>
        <v/>
      </c>
      <c r="I49" s="40" t="str">
        <f t="shared" si="2"/>
        <v/>
      </c>
      <c r="J49" s="41"/>
      <c r="K49" s="42" t="str">
        <f t="shared" si="10"/>
        <v/>
      </c>
      <c r="L49" s="219"/>
      <c r="M49" s="43" t="str">
        <f t="shared" si="11"/>
        <v/>
      </c>
      <c r="N49" s="44" t="str">
        <f t="shared" si="3"/>
        <v/>
      </c>
      <c r="O49" s="45" t="str">
        <f t="shared" si="4"/>
        <v/>
      </c>
      <c r="P49" s="46" t="str">
        <f t="shared" si="12"/>
        <v/>
      </c>
      <c r="Q49" s="47" t="str">
        <f t="shared" si="5"/>
        <v/>
      </c>
      <c r="R49" s="34"/>
      <c r="S49" s="34"/>
      <c r="T49" s="57"/>
    </row>
    <row r="50" spans="1:20" x14ac:dyDescent="0.4">
      <c r="A50" s="17">
        <f t="shared" si="9"/>
        <v>31</v>
      </c>
      <c r="B50" s="206"/>
      <c r="C50" s="207"/>
      <c r="D50" s="208" t="str">
        <f t="shared" si="19"/>
        <v/>
      </c>
      <c r="E50" s="209"/>
      <c r="F50" s="210"/>
      <c r="G50" s="211"/>
      <c r="H50" s="39" t="str">
        <f t="shared" si="1"/>
        <v/>
      </c>
      <c r="I50" s="40" t="str">
        <f t="shared" si="2"/>
        <v/>
      </c>
      <c r="J50" s="41"/>
      <c r="K50" s="42" t="str">
        <f t="shared" si="10"/>
        <v/>
      </c>
      <c r="L50" s="219"/>
      <c r="M50" s="43" t="str">
        <f t="shared" si="11"/>
        <v/>
      </c>
      <c r="N50" s="44" t="str">
        <f t="shared" si="3"/>
        <v/>
      </c>
      <c r="O50" s="45" t="str">
        <f t="shared" si="4"/>
        <v/>
      </c>
      <c r="P50" s="46" t="str">
        <f t="shared" si="12"/>
        <v/>
      </c>
      <c r="Q50" s="47" t="str">
        <f t="shared" si="5"/>
        <v/>
      </c>
      <c r="R50" s="34"/>
      <c r="S50" s="34"/>
      <c r="T50" s="57"/>
    </row>
    <row r="51" spans="1:20" x14ac:dyDescent="0.4">
      <c r="A51" s="17">
        <f t="shared" si="9"/>
        <v>32</v>
      </c>
      <c r="B51" s="206"/>
      <c r="C51" s="207"/>
      <c r="D51" s="208" t="str">
        <f t="shared" si="19"/>
        <v/>
      </c>
      <c r="E51" s="209"/>
      <c r="F51" s="210"/>
      <c r="G51" s="211"/>
      <c r="H51" s="39" t="str">
        <f t="shared" si="1"/>
        <v/>
      </c>
      <c r="I51" s="40" t="str">
        <f t="shared" si="2"/>
        <v/>
      </c>
      <c r="J51" s="41"/>
      <c r="K51" s="42" t="str">
        <f t="shared" si="10"/>
        <v/>
      </c>
      <c r="L51" s="219"/>
      <c r="M51" s="43" t="str">
        <f t="shared" si="11"/>
        <v/>
      </c>
      <c r="N51" s="44" t="str">
        <f t="shared" si="3"/>
        <v/>
      </c>
      <c r="O51" s="45" t="str">
        <f t="shared" si="4"/>
        <v/>
      </c>
      <c r="P51" s="46" t="str">
        <f t="shared" si="12"/>
        <v/>
      </c>
      <c r="Q51" s="47" t="str">
        <f t="shared" si="5"/>
        <v/>
      </c>
      <c r="R51" s="34"/>
      <c r="S51" s="34"/>
      <c r="T51" s="57"/>
    </row>
    <row r="52" spans="1:20" x14ac:dyDescent="0.4">
      <c r="A52" s="17">
        <f t="shared" si="9"/>
        <v>33</v>
      </c>
      <c r="B52" s="206"/>
      <c r="C52" s="207"/>
      <c r="D52" s="208" t="str">
        <f t="shared" si="19"/>
        <v/>
      </c>
      <c r="E52" s="209"/>
      <c r="F52" s="210"/>
      <c r="G52" s="211"/>
      <c r="H52" s="39" t="str">
        <f t="shared" si="1"/>
        <v/>
      </c>
      <c r="I52" s="40" t="str">
        <f t="shared" si="2"/>
        <v/>
      </c>
      <c r="J52" s="41"/>
      <c r="K52" s="42" t="str">
        <f t="shared" si="10"/>
        <v/>
      </c>
      <c r="L52" s="219"/>
      <c r="M52" s="43" t="str">
        <f t="shared" si="11"/>
        <v/>
      </c>
      <c r="N52" s="44" t="str">
        <f t="shared" si="3"/>
        <v/>
      </c>
      <c r="O52" s="45" t="str">
        <f t="shared" si="4"/>
        <v/>
      </c>
      <c r="P52" s="46" t="str">
        <f t="shared" si="12"/>
        <v/>
      </c>
      <c r="Q52" s="47" t="str">
        <f t="shared" si="5"/>
        <v/>
      </c>
      <c r="R52" s="34"/>
      <c r="S52" s="34"/>
      <c r="T52" s="57"/>
    </row>
    <row r="53" spans="1:20" x14ac:dyDescent="0.4">
      <c r="A53" s="17">
        <f t="shared" si="9"/>
        <v>34</v>
      </c>
      <c r="B53" s="206"/>
      <c r="C53" s="207"/>
      <c r="D53" s="208" t="str">
        <f t="shared" si="19"/>
        <v/>
      </c>
      <c r="E53" s="209"/>
      <c r="F53" s="210"/>
      <c r="G53" s="211"/>
      <c r="H53" s="39" t="str">
        <f t="shared" si="1"/>
        <v/>
      </c>
      <c r="I53" s="40" t="str">
        <f t="shared" si="2"/>
        <v/>
      </c>
      <c r="J53" s="41"/>
      <c r="K53" s="42" t="str">
        <f t="shared" si="10"/>
        <v/>
      </c>
      <c r="L53" s="219"/>
      <c r="M53" s="43" t="str">
        <f t="shared" si="11"/>
        <v/>
      </c>
      <c r="N53" s="44" t="str">
        <f t="shared" si="3"/>
        <v/>
      </c>
      <c r="O53" s="45" t="str">
        <f t="shared" si="4"/>
        <v/>
      </c>
      <c r="P53" s="46" t="str">
        <f t="shared" si="12"/>
        <v/>
      </c>
      <c r="Q53" s="47" t="str">
        <f t="shared" si="5"/>
        <v/>
      </c>
      <c r="R53" s="34"/>
      <c r="S53" s="34"/>
      <c r="T53" s="57"/>
    </row>
    <row r="54" spans="1:20" x14ac:dyDescent="0.4">
      <c r="A54" s="17">
        <f t="shared" si="9"/>
        <v>35</v>
      </c>
      <c r="B54" s="206"/>
      <c r="C54" s="207"/>
      <c r="D54" s="208" t="str">
        <f t="shared" si="19"/>
        <v/>
      </c>
      <c r="E54" s="209"/>
      <c r="F54" s="210"/>
      <c r="G54" s="211"/>
      <c r="H54" s="39" t="str">
        <f t="shared" si="1"/>
        <v/>
      </c>
      <c r="I54" s="40" t="str">
        <f t="shared" si="2"/>
        <v/>
      </c>
      <c r="J54" s="41"/>
      <c r="K54" s="42" t="str">
        <f t="shared" si="10"/>
        <v/>
      </c>
      <c r="L54" s="219"/>
      <c r="M54" s="43" t="str">
        <f t="shared" si="11"/>
        <v/>
      </c>
      <c r="N54" s="44" t="str">
        <f t="shared" si="3"/>
        <v/>
      </c>
      <c r="O54" s="45" t="str">
        <f t="shared" si="4"/>
        <v/>
      </c>
      <c r="P54" s="46" t="str">
        <f t="shared" si="12"/>
        <v/>
      </c>
      <c r="Q54" s="47" t="str">
        <f t="shared" si="5"/>
        <v/>
      </c>
      <c r="R54" s="34"/>
      <c r="S54" s="34"/>
      <c r="T54" s="57"/>
    </row>
    <row r="55" spans="1:20" x14ac:dyDescent="0.4">
      <c r="A55" s="17">
        <f t="shared" si="9"/>
        <v>36</v>
      </c>
      <c r="B55" s="206"/>
      <c r="C55" s="207"/>
      <c r="D55" s="208" t="str">
        <f t="shared" si="19"/>
        <v/>
      </c>
      <c r="E55" s="209"/>
      <c r="F55" s="210"/>
      <c r="G55" s="211"/>
      <c r="H55" s="39" t="str">
        <f t="shared" si="1"/>
        <v/>
      </c>
      <c r="I55" s="40" t="str">
        <f t="shared" si="2"/>
        <v/>
      </c>
      <c r="J55" s="41"/>
      <c r="K55" s="42" t="str">
        <f t="shared" si="10"/>
        <v/>
      </c>
      <c r="L55" s="219"/>
      <c r="M55" s="43" t="str">
        <f t="shared" si="11"/>
        <v/>
      </c>
      <c r="N55" s="44" t="str">
        <f t="shared" si="3"/>
        <v/>
      </c>
      <c r="O55" s="45" t="str">
        <f t="shared" si="4"/>
        <v/>
      </c>
      <c r="P55" s="46" t="str">
        <f t="shared" si="12"/>
        <v/>
      </c>
      <c r="Q55" s="47" t="str">
        <f t="shared" si="5"/>
        <v/>
      </c>
      <c r="R55" s="34"/>
      <c r="S55" s="34"/>
      <c r="T55" s="57"/>
    </row>
    <row r="56" spans="1:20" x14ac:dyDescent="0.4">
      <c r="A56" s="17">
        <f t="shared" si="9"/>
        <v>37</v>
      </c>
      <c r="B56" s="206"/>
      <c r="C56" s="207"/>
      <c r="D56" s="208" t="str">
        <f t="shared" si="19"/>
        <v/>
      </c>
      <c r="E56" s="209"/>
      <c r="F56" s="210"/>
      <c r="G56" s="211"/>
      <c r="H56" s="39" t="str">
        <f t="shared" si="1"/>
        <v/>
      </c>
      <c r="I56" s="40" t="str">
        <f t="shared" si="2"/>
        <v/>
      </c>
      <c r="J56" s="41"/>
      <c r="K56" s="42" t="str">
        <f t="shared" si="10"/>
        <v/>
      </c>
      <c r="L56" s="219"/>
      <c r="M56" s="43" t="str">
        <f t="shared" si="11"/>
        <v/>
      </c>
      <c r="N56" s="44" t="str">
        <f t="shared" si="3"/>
        <v/>
      </c>
      <c r="O56" s="45" t="str">
        <f t="shared" si="4"/>
        <v/>
      </c>
      <c r="P56" s="46" t="str">
        <f t="shared" si="12"/>
        <v/>
      </c>
      <c r="Q56" s="47" t="str">
        <f t="shared" si="5"/>
        <v/>
      </c>
      <c r="R56" s="34"/>
      <c r="S56" s="34"/>
      <c r="T56" s="57"/>
    </row>
    <row r="57" spans="1:20" x14ac:dyDescent="0.4">
      <c r="A57" s="17">
        <f t="shared" si="9"/>
        <v>38</v>
      </c>
      <c r="B57" s="206"/>
      <c r="C57" s="207"/>
      <c r="D57" s="208" t="str">
        <f t="shared" si="19"/>
        <v/>
      </c>
      <c r="E57" s="209"/>
      <c r="F57" s="210"/>
      <c r="G57" s="211"/>
      <c r="H57" s="39" t="str">
        <f t="shared" si="1"/>
        <v/>
      </c>
      <c r="I57" s="40" t="str">
        <f t="shared" si="2"/>
        <v/>
      </c>
      <c r="J57" s="41"/>
      <c r="K57" s="42" t="str">
        <f t="shared" si="10"/>
        <v/>
      </c>
      <c r="L57" s="219"/>
      <c r="M57" s="43" t="str">
        <f t="shared" si="11"/>
        <v/>
      </c>
      <c r="N57" s="44" t="str">
        <f t="shared" si="3"/>
        <v/>
      </c>
      <c r="O57" s="45" t="str">
        <f t="shared" si="4"/>
        <v/>
      </c>
      <c r="P57" s="46" t="str">
        <f t="shared" si="12"/>
        <v/>
      </c>
      <c r="Q57" s="47" t="str">
        <f t="shared" si="5"/>
        <v/>
      </c>
      <c r="R57" s="34"/>
      <c r="S57" s="34"/>
      <c r="T57" s="57"/>
    </row>
    <row r="58" spans="1:20" x14ac:dyDescent="0.4">
      <c r="A58" s="17">
        <f t="shared" si="9"/>
        <v>39</v>
      </c>
      <c r="B58" s="206"/>
      <c r="C58" s="207"/>
      <c r="D58" s="208" t="str">
        <f t="shared" si="19"/>
        <v/>
      </c>
      <c r="E58" s="209"/>
      <c r="F58" s="210"/>
      <c r="G58" s="211"/>
      <c r="H58" s="39" t="str">
        <f t="shared" si="1"/>
        <v/>
      </c>
      <c r="I58" s="40" t="str">
        <f t="shared" si="2"/>
        <v/>
      </c>
      <c r="J58" s="41"/>
      <c r="K58" s="42" t="str">
        <f t="shared" si="10"/>
        <v/>
      </c>
      <c r="L58" s="219"/>
      <c r="M58" s="43" t="str">
        <f t="shared" si="11"/>
        <v/>
      </c>
      <c r="N58" s="44" t="str">
        <f t="shared" si="3"/>
        <v/>
      </c>
      <c r="O58" s="45" t="str">
        <f t="shared" si="4"/>
        <v/>
      </c>
      <c r="P58" s="46" t="str">
        <f t="shared" si="12"/>
        <v/>
      </c>
      <c r="Q58" s="47" t="str">
        <f t="shared" si="5"/>
        <v/>
      </c>
      <c r="R58" s="34"/>
      <c r="S58" s="34"/>
      <c r="T58" s="57"/>
    </row>
    <row r="59" spans="1:20" x14ac:dyDescent="0.4">
      <c r="A59" s="17">
        <f t="shared" si="9"/>
        <v>40</v>
      </c>
      <c r="B59" s="206"/>
      <c r="C59" s="207"/>
      <c r="D59" s="208" t="str">
        <f t="shared" si="19"/>
        <v/>
      </c>
      <c r="E59" s="209"/>
      <c r="F59" s="210"/>
      <c r="G59" s="211"/>
      <c r="H59" s="39" t="str">
        <f t="shared" si="1"/>
        <v/>
      </c>
      <c r="I59" s="40" t="str">
        <f t="shared" si="2"/>
        <v/>
      </c>
      <c r="J59" s="41"/>
      <c r="K59" s="42" t="str">
        <f t="shared" si="10"/>
        <v/>
      </c>
      <c r="L59" s="219"/>
      <c r="M59" s="43" t="str">
        <f t="shared" si="11"/>
        <v/>
      </c>
      <c r="N59" s="44" t="str">
        <f t="shared" si="3"/>
        <v/>
      </c>
      <c r="O59" s="45" t="str">
        <f t="shared" si="4"/>
        <v/>
      </c>
      <c r="P59" s="46" t="str">
        <f t="shared" si="12"/>
        <v/>
      </c>
      <c r="Q59" s="47" t="str">
        <f t="shared" si="5"/>
        <v/>
      </c>
      <c r="R59" s="34"/>
      <c r="S59" s="34"/>
      <c r="T59" s="57"/>
    </row>
    <row r="60" spans="1:20" x14ac:dyDescent="0.4">
      <c r="A60" s="17">
        <f t="shared" si="9"/>
        <v>41</v>
      </c>
      <c r="B60" s="206"/>
      <c r="C60" s="207"/>
      <c r="D60" s="208" t="str">
        <f t="shared" si="19"/>
        <v/>
      </c>
      <c r="E60" s="209"/>
      <c r="F60" s="210"/>
      <c r="G60" s="211"/>
      <c r="H60" s="39" t="str">
        <f t="shared" si="1"/>
        <v/>
      </c>
      <c r="I60" s="40" t="str">
        <f t="shared" si="2"/>
        <v/>
      </c>
      <c r="J60" s="41"/>
      <c r="K60" s="42" t="str">
        <f t="shared" si="10"/>
        <v/>
      </c>
      <c r="L60" s="219"/>
      <c r="M60" s="43" t="str">
        <f t="shared" si="11"/>
        <v/>
      </c>
      <c r="N60" s="44" t="str">
        <f t="shared" si="3"/>
        <v/>
      </c>
      <c r="O60" s="45" t="str">
        <f t="shared" si="4"/>
        <v/>
      </c>
      <c r="P60" s="46" t="str">
        <f t="shared" si="12"/>
        <v/>
      </c>
      <c r="Q60" s="47" t="str">
        <f t="shared" si="5"/>
        <v/>
      </c>
      <c r="R60" s="34"/>
      <c r="S60" s="34"/>
      <c r="T60" s="57"/>
    </row>
    <row r="61" spans="1:20" x14ac:dyDescent="0.4">
      <c r="A61" s="17">
        <f t="shared" si="9"/>
        <v>42</v>
      </c>
      <c r="B61" s="206"/>
      <c r="C61" s="207"/>
      <c r="D61" s="208" t="str">
        <f t="shared" si="19"/>
        <v/>
      </c>
      <c r="E61" s="209"/>
      <c r="F61" s="210"/>
      <c r="G61" s="211"/>
      <c r="H61" s="39" t="str">
        <f t="shared" si="1"/>
        <v/>
      </c>
      <c r="I61" s="40" t="str">
        <f t="shared" si="2"/>
        <v/>
      </c>
      <c r="J61" s="41"/>
      <c r="K61" s="42" t="str">
        <f t="shared" si="10"/>
        <v/>
      </c>
      <c r="L61" s="219"/>
      <c r="M61" s="43" t="str">
        <f t="shared" si="11"/>
        <v/>
      </c>
      <c r="N61" s="44" t="str">
        <f t="shared" si="3"/>
        <v/>
      </c>
      <c r="O61" s="45" t="str">
        <f t="shared" si="4"/>
        <v/>
      </c>
      <c r="P61" s="46" t="str">
        <f t="shared" si="12"/>
        <v/>
      </c>
      <c r="Q61" s="47" t="str">
        <f t="shared" si="5"/>
        <v/>
      </c>
      <c r="R61" s="34"/>
      <c r="S61" s="34"/>
      <c r="T61" s="57"/>
    </row>
    <row r="62" spans="1:20" x14ac:dyDescent="0.4">
      <c r="A62" s="17">
        <f t="shared" si="9"/>
        <v>43</v>
      </c>
      <c r="B62" s="206"/>
      <c r="C62" s="207"/>
      <c r="D62" s="208" t="str">
        <f t="shared" si="19"/>
        <v/>
      </c>
      <c r="E62" s="209"/>
      <c r="F62" s="210"/>
      <c r="G62" s="211"/>
      <c r="H62" s="39" t="str">
        <f t="shared" si="1"/>
        <v/>
      </c>
      <c r="I62" s="40" t="str">
        <f t="shared" si="2"/>
        <v/>
      </c>
      <c r="J62" s="41"/>
      <c r="K62" s="42" t="str">
        <f t="shared" si="10"/>
        <v/>
      </c>
      <c r="L62" s="219"/>
      <c r="M62" s="43" t="str">
        <f t="shared" si="11"/>
        <v/>
      </c>
      <c r="N62" s="44" t="str">
        <f t="shared" si="3"/>
        <v/>
      </c>
      <c r="O62" s="45" t="str">
        <f t="shared" si="4"/>
        <v/>
      </c>
      <c r="P62" s="46" t="str">
        <f t="shared" si="12"/>
        <v/>
      </c>
      <c r="Q62" s="47" t="str">
        <f t="shared" si="5"/>
        <v/>
      </c>
      <c r="R62" s="34"/>
      <c r="S62" s="34"/>
      <c r="T62" s="57"/>
    </row>
    <row r="63" spans="1:20" x14ac:dyDescent="0.4">
      <c r="A63" s="17">
        <f t="shared" si="9"/>
        <v>44</v>
      </c>
      <c r="B63" s="206"/>
      <c r="C63" s="207"/>
      <c r="D63" s="208" t="str">
        <f t="shared" si="19"/>
        <v/>
      </c>
      <c r="E63" s="209"/>
      <c r="F63" s="210"/>
      <c r="G63" s="211"/>
      <c r="H63" s="39" t="str">
        <f t="shared" si="1"/>
        <v/>
      </c>
      <c r="I63" s="40" t="str">
        <f t="shared" si="2"/>
        <v/>
      </c>
      <c r="J63" s="41"/>
      <c r="K63" s="42" t="str">
        <f t="shared" si="10"/>
        <v/>
      </c>
      <c r="L63" s="219"/>
      <c r="M63" s="43" t="str">
        <f t="shared" si="11"/>
        <v/>
      </c>
      <c r="N63" s="44" t="str">
        <f t="shared" si="3"/>
        <v/>
      </c>
      <c r="O63" s="45" t="str">
        <f t="shared" si="4"/>
        <v/>
      </c>
      <c r="P63" s="46" t="str">
        <f t="shared" si="12"/>
        <v/>
      </c>
      <c r="Q63" s="47" t="str">
        <f t="shared" si="5"/>
        <v/>
      </c>
      <c r="R63" s="34"/>
      <c r="S63" s="34"/>
      <c r="T63" s="57"/>
    </row>
    <row r="64" spans="1:20" x14ac:dyDescent="0.4">
      <c r="A64" s="17">
        <f t="shared" si="9"/>
        <v>45</v>
      </c>
      <c r="B64" s="206"/>
      <c r="C64" s="207"/>
      <c r="D64" s="208" t="str">
        <f t="shared" si="19"/>
        <v/>
      </c>
      <c r="E64" s="209"/>
      <c r="F64" s="210"/>
      <c r="G64" s="211"/>
      <c r="H64" s="39" t="str">
        <f t="shared" si="1"/>
        <v/>
      </c>
      <c r="I64" s="40" t="str">
        <f t="shared" si="2"/>
        <v/>
      </c>
      <c r="J64" s="41"/>
      <c r="K64" s="42" t="str">
        <f t="shared" si="10"/>
        <v/>
      </c>
      <c r="L64" s="219"/>
      <c r="M64" s="43" t="str">
        <f t="shared" si="11"/>
        <v/>
      </c>
      <c r="N64" s="44" t="str">
        <f t="shared" si="3"/>
        <v/>
      </c>
      <c r="O64" s="45" t="str">
        <f t="shared" si="4"/>
        <v/>
      </c>
      <c r="P64" s="46" t="str">
        <f t="shared" si="12"/>
        <v/>
      </c>
      <c r="Q64" s="47" t="str">
        <f t="shared" si="5"/>
        <v/>
      </c>
      <c r="R64" s="34"/>
      <c r="S64" s="34"/>
      <c r="T64" s="57"/>
    </row>
    <row r="65" spans="1:20" x14ac:dyDescent="0.4">
      <c r="A65" s="17">
        <f t="shared" si="9"/>
        <v>46</v>
      </c>
      <c r="B65" s="206"/>
      <c r="C65" s="207"/>
      <c r="D65" s="208" t="str">
        <f t="shared" si="19"/>
        <v/>
      </c>
      <c r="E65" s="209"/>
      <c r="F65" s="210"/>
      <c r="G65" s="211"/>
      <c r="H65" s="39" t="str">
        <f t="shared" si="1"/>
        <v/>
      </c>
      <c r="I65" s="40" t="str">
        <f t="shared" si="2"/>
        <v/>
      </c>
      <c r="J65" s="41"/>
      <c r="K65" s="42" t="str">
        <f t="shared" si="10"/>
        <v/>
      </c>
      <c r="L65" s="219"/>
      <c r="M65" s="43" t="str">
        <f t="shared" si="11"/>
        <v/>
      </c>
      <c r="N65" s="44" t="str">
        <f t="shared" si="3"/>
        <v/>
      </c>
      <c r="O65" s="45" t="str">
        <f t="shared" si="4"/>
        <v/>
      </c>
      <c r="P65" s="46" t="str">
        <f t="shared" si="12"/>
        <v/>
      </c>
      <c r="Q65" s="47" t="str">
        <f t="shared" si="5"/>
        <v/>
      </c>
      <c r="R65" s="34"/>
      <c r="S65" s="34"/>
      <c r="T65" s="57"/>
    </row>
    <row r="66" spans="1:20" x14ac:dyDescent="0.4">
      <c r="A66" s="17">
        <f t="shared" si="9"/>
        <v>47</v>
      </c>
      <c r="B66" s="206"/>
      <c r="C66" s="207"/>
      <c r="D66" s="208" t="str">
        <f t="shared" si="19"/>
        <v/>
      </c>
      <c r="E66" s="209"/>
      <c r="F66" s="210"/>
      <c r="G66" s="211"/>
      <c r="H66" s="39" t="str">
        <f t="shared" si="1"/>
        <v/>
      </c>
      <c r="I66" s="40" t="str">
        <f t="shared" si="2"/>
        <v/>
      </c>
      <c r="J66" s="41"/>
      <c r="K66" s="42" t="str">
        <f t="shared" si="10"/>
        <v/>
      </c>
      <c r="L66" s="219"/>
      <c r="M66" s="43" t="str">
        <f t="shared" si="11"/>
        <v/>
      </c>
      <c r="N66" s="44" t="str">
        <f t="shared" si="3"/>
        <v/>
      </c>
      <c r="O66" s="45" t="str">
        <f t="shared" si="4"/>
        <v/>
      </c>
      <c r="P66" s="46" t="str">
        <f t="shared" si="12"/>
        <v/>
      </c>
      <c r="Q66" s="47" t="str">
        <f t="shared" si="5"/>
        <v/>
      </c>
      <c r="R66" s="34"/>
      <c r="S66" s="34"/>
      <c r="T66" s="57"/>
    </row>
    <row r="67" spans="1:20" x14ac:dyDescent="0.4">
      <c r="A67" s="17">
        <f t="shared" si="9"/>
        <v>48</v>
      </c>
      <c r="B67" s="206"/>
      <c r="C67" s="207"/>
      <c r="D67" s="208" t="str">
        <f t="shared" si="19"/>
        <v/>
      </c>
      <c r="E67" s="209"/>
      <c r="F67" s="210"/>
      <c r="G67" s="211"/>
      <c r="H67" s="39" t="str">
        <f t="shared" si="1"/>
        <v/>
      </c>
      <c r="I67" s="40" t="str">
        <f t="shared" si="2"/>
        <v/>
      </c>
      <c r="J67" s="41"/>
      <c r="K67" s="42" t="str">
        <f t="shared" si="10"/>
        <v/>
      </c>
      <c r="L67" s="219"/>
      <c r="M67" s="43" t="str">
        <f t="shared" si="11"/>
        <v/>
      </c>
      <c r="N67" s="44" t="str">
        <f t="shared" si="3"/>
        <v/>
      </c>
      <c r="O67" s="45" t="str">
        <f t="shared" si="4"/>
        <v/>
      </c>
      <c r="P67" s="46" t="str">
        <f t="shared" si="12"/>
        <v/>
      </c>
      <c r="Q67" s="47" t="str">
        <f t="shared" si="5"/>
        <v/>
      </c>
      <c r="R67" s="34"/>
      <c r="S67" s="34"/>
      <c r="T67" s="57"/>
    </row>
    <row r="68" spans="1:20" x14ac:dyDescent="0.4">
      <c r="A68" s="17">
        <f t="shared" si="9"/>
        <v>49</v>
      </c>
      <c r="B68" s="206"/>
      <c r="C68" s="207"/>
      <c r="D68" s="208" t="str">
        <f t="shared" si="19"/>
        <v/>
      </c>
      <c r="E68" s="209"/>
      <c r="F68" s="210"/>
      <c r="G68" s="211"/>
      <c r="H68" s="39" t="str">
        <f t="shared" si="1"/>
        <v/>
      </c>
      <c r="I68" s="40" t="str">
        <f t="shared" si="2"/>
        <v/>
      </c>
      <c r="J68" s="41"/>
      <c r="K68" s="42" t="str">
        <f t="shared" si="10"/>
        <v/>
      </c>
      <c r="L68" s="219"/>
      <c r="M68" s="43" t="str">
        <f t="shared" si="11"/>
        <v/>
      </c>
      <c r="N68" s="44" t="str">
        <f t="shared" si="3"/>
        <v/>
      </c>
      <c r="O68" s="45" t="str">
        <f t="shared" si="4"/>
        <v/>
      </c>
      <c r="P68" s="46" t="str">
        <f t="shared" si="12"/>
        <v/>
      </c>
      <c r="Q68" s="47" t="str">
        <f t="shared" si="5"/>
        <v/>
      </c>
      <c r="R68" s="34"/>
      <c r="S68" s="34"/>
      <c r="T68" s="57"/>
    </row>
    <row r="69" spans="1:20" x14ac:dyDescent="0.4">
      <c r="A69" s="17">
        <f t="shared" si="9"/>
        <v>50</v>
      </c>
      <c r="B69" s="206"/>
      <c r="C69" s="207"/>
      <c r="D69" s="208" t="str">
        <f t="shared" si="19"/>
        <v/>
      </c>
      <c r="E69" s="209"/>
      <c r="F69" s="210"/>
      <c r="G69" s="211"/>
      <c r="H69" s="39" t="str">
        <f t="shared" si="1"/>
        <v/>
      </c>
      <c r="I69" s="40" t="str">
        <f t="shared" si="2"/>
        <v/>
      </c>
      <c r="J69" s="41"/>
      <c r="K69" s="42" t="str">
        <f t="shared" si="10"/>
        <v/>
      </c>
      <c r="L69" s="219"/>
      <c r="M69" s="43" t="str">
        <f t="shared" si="11"/>
        <v/>
      </c>
      <c r="N69" s="44" t="str">
        <f t="shared" si="3"/>
        <v/>
      </c>
      <c r="O69" s="45" t="str">
        <f t="shared" si="4"/>
        <v/>
      </c>
      <c r="P69" s="46" t="str">
        <f t="shared" si="12"/>
        <v/>
      </c>
      <c r="Q69" s="47" t="str">
        <f t="shared" si="5"/>
        <v/>
      </c>
      <c r="R69" s="34"/>
      <c r="S69" s="34"/>
      <c r="T69" s="57"/>
    </row>
    <row r="70" spans="1:20" x14ac:dyDescent="0.4">
      <c r="A70" s="17">
        <f t="shared" si="9"/>
        <v>51</v>
      </c>
      <c r="B70" s="206"/>
      <c r="C70" s="207"/>
      <c r="D70" s="208" t="str">
        <f t="shared" si="19"/>
        <v/>
      </c>
      <c r="E70" s="209"/>
      <c r="F70" s="210"/>
      <c r="G70" s="211"/>
      <c r="H70" s="39" t="str">
        <f t="shared" si="1"/>
        <v/>
      </c>
      <c r="I70" s="40" t="str">
        <f t="shared" si="2"/>
        <v/>
      </c>
      <c r="J70" s="41"/>
      <c r="K70" s="42" t="str">
        <f t="shared" si="10"/>
        <v/>
      </c>
      <c r="L70" s="219"/>
      <c r="M70" s="43" t="str">
        <f t="shared" si="11"/>
        <v/>
      </c>
      <c r="N70" s="44" t="str">
        <f t="shared" si="3"/>
        <v/>
      </c>
      <c r="O70" s="45" t="str">
        <f t="shared" si="4"/>
        <v/>
      </c>
      <c r="P70" s="46" t="str">
        <f t="shared" si="12"/>
        <v/>
      </c>
      <c r="Q70" s="47" t="str">
        <f t="shared" si="5"/>
        <v/>
      </c>
      <c r="R70" s="34"/>
      <c r="S70" s="34"/>
      <c r="T70" s="57"/>
    </row>
    <row r="71" spans="1:20" x14ac:dyDescent="0.4">
      <c r="A71" s="17">
        <f t="shared" si="9"/>
        <v>52</v>
      </c>
      <c r="B71" s="206"/>
      <c r="C71" s="207"/>
      <c r="D71" s="208" t="str">
        <f t="shared" si="19"/>
        <v/>
      </c>
      <c r="E71" s="209"/>
      <c r="F71" s="210"/>
      <c r="G71" s="211"/>
      <c r="H71" s="39" t="str">
        <f t="shared" si="1"/>
        <v/>
      </c>
      <c r="I71" s="40" t="str">
        <f t="shared" si="2"/>
        <v/>
      </c>
      <c r="J71" s="41"/>
      <c r="K71" s="42" t="str">
        <f t="shared" si="10"/>
        <v/>
      </c>
      <c r="L71" s="219"/>
      <c r="M71" s="43" t="str">
        <f t="shared" si="11"/>
        <v/>
      </c>
      <c r="N71" s="44" t="str">
        <f t="shared" si="3"/>
        <v/>
      </c>
      <c r="O71" s="45" t="str">
        <f t="shared" si="4"/>
        <v/>
      </c>
      <c r="P71" s="46" t="str">
        <f t="shared" si="12"/>
        <v/>
      </c>
      <c r="Q71" s="47" t="str">
        <f t="shared" si="5"/>
        <v/>
      </c>
      <c r="R71" s="34"/>
      <c r="S71" s="34"/>
      <c r="T71" s="57"/>
    </row>
    <row r="72" spans="1:20" x14ac:dyDescent="0.4">
      <c r="A72" s="17">
        <f t="shared" si="9"/>
        <v>53</v>
      </c>
      <c r="B72" s="206"/>
      <c r="C72" s="207"/>
      <c r="D72" s="208" t="str">
        <f t="shared" si="19"/>
        <v/>
      </c>
      <c r="E72" s="209"/>
      <c r="F72" s="210"/>
      <c r="G72" s="211"/>
      <c r="H72" s="39" t="str">
        <f t="shared" si="1"/>
        <v/>
      </c>
      <c r="I72" s="40" t="str">
        <f t="shared" si="2"/>
        <v/>
      </c>
      <c r="J72" s="41"/>
      <c r="K72" s="42" t="str">
        <f t="shared" si="10"/>
        <v/>
      </c>
      <c r="L72" s="219"/>
      <c r="M72" s="43" t="str">
        <f t="shared" si="11"/>
        <v/>
      </c>
      <c r="N72" s="44" t="str">
        <f t="shared" si="3"/>
        <v/>
      </c>
      <c r="O72" s="45" t="str">
        <f t="shared" si="4"/>
        <v/>
      </c>
      <c r="P72" s="46" t="str">
        <f t="shared" si="12"/>
        <v/>
      </c>
      <c r="Q72" s="47" t="str">
        <f t="shared" si="5"/>
        <v/>
      </c>
      <c r="R72" s="34"/>
      <c r="S72" s="34"/>
      <c r="T72" s="57"/>
    </row>
    <row r="73" spans="1:20" x14ac:dyDescent="0.4">
      <c r="A73" s="17">
        <f t="shared" si="9"/>
        <v>54</v>
      </c>
      <c r="B73" s="206"/>
      <c r="C73" s="207"/>
      <c r="D73" s="208" t="str">
        <f t="shared" si="19"/>
        <v/>
      </c>
      <c r="E73" s="209"/>
      <c r="F73" s="210"/>
      <c r="G73" s="211"/>
      <c r="H73" s="39" t="str">
        <f t="shared" si="1"/>
        <v/>
      </c>
      <c r="I73" s="40" t="str">
        <f t="shared" si="2"/>
        <v/>
      </c>
      <c r="J73" s="41"/>
      <c r="K73" s="42" t="str">
        <f t="shared" si="10"/>
        <v/>
      </c>
      <c r="L73" s="219"/>
      <c r="M73" s="43" t="str">
        <f t="shared" si="11"/>
        <v/>
      </c>
      <c r="N73" s="44" t="str">
        <f t="shared" si="3"/>
        <v/>
      </c>
      <c r="O73" s="45" t="str">
        <f t="shared" si="4"/>
        <v/>
      </c>
      <c r="P73" s="46" t="str">
        <f t="shared" si="12"/>
        <v/>
      </c>
      <c r="Q73" s="47" t="str">
        <f t="shared" si="5"/>
        <v/>
      </c>
      <c r="R73" s="34"/>
      <c r="S73" s="34"/>
      <c r="T73" s="57"/>
    </row>
    <row r="74" spans="1:20" x14ac:dyDescent="0.4">
      <c r="A74" s="17">
        <f t="shared" si="9"/>
        <v>55</v>
      </c>
      <c r="B74" s="206"/>
      <c r="C74" s="207"/>
      <c r="D74" s="208" t="str">
        <f t="shared" si="19"/>
        <v/>
      </c>
      <c r="E74" s="209"/>
      <c r="F74" s="210"/>
      <c r="G74" s="211"/>
      <c r="H74" s="39" t="str">
        <f t="shared" si="1"/>
        <v/>
      </c>
      <c r="I74" s="40" t="str">
        <f t="shared" si="2"/>
        <v/>
      </c>
      <c r="J74" s="41"/>
      <c r="K74" s="42" t="str">
        <f t="shared" si="10"/>
        <v/>
      </c>
      <c r="L74" s="219"/>
      <c r="M74" s="43" t="str">
        <f t="shared" si="11"/>
        <v/>
      </c>
      <c r="N74" s="44" t="str">
        <f t="shared" si="3"/>
        <v/>
      </c>
      <c r="O74" s="45" t="str">
        <f t="shared" si="4"/>
        <v/>
      </c>
      <c r="P74" s="46" t="str">
        <f t="shared" si="12"/>
        <v/>
      </c>
      <c r="Q74" s="47" t="str">
        <f t="shared" si="5"/>
        <v/>
      </c>
      <c r="R74" s="34"/>
      <c r="S74" s="34"/>
      <c r="T74" s="57"/>
    </row>
    <row r="75" spans="1:20" x14ac:dyDescent="0.4">
      <c r="A75" s="17">
        <f t="shared" si="9"/>
        <v>56</v>
      </c>
      <c r="B75" s="206"/>
      <c r="C75" s="207"/>
      <c r="D75" s="208" t="str">
        <f t="shared" si="19"/>
        <v/>
      </c>
      <c r="E75" s="209"/>
      <c r="F75" s="210"/>
      <c r="G75" s="211"/>
      <c r="H75" s="39" t="str">
        <f t="shared" si="1"/>
        <v/>
      </c>
      <c r="I75" s="40" t="str">
        <f t="shared" si="2"/>
        <v/>
      </c>
      <c r="J75" s="41"/>
      <c r="K75" s="42" t="str">
        <f t="shared" si="10"/>
        <v/>
      </c>
      <c r="L75" s="219"/>
      <c r="M75" s="43" t="str">
        <f t="shared" si="11"/>
        <v/>
      </c>
      <c r="N75" s="44" t="str">
        <f t="shared" si="3"/>
        <v/>
      </c>
      <c r="O75" s="45" t="str">
        <f t="shared" si="4"/>
        <v/>
      </c>
      <c r="P75" s="46" t="str">
        <f t="shared" si="12"/>
        <v/>
      </c>
      <c r="Q75" s="47" t="str">
        <f t="shared" si="5"/>
        <v/>
      </c>
      <c r="R75" s="34"/>
      <c r="S75" s="34"/>
      <c r="T75" s="57"/>
    </row>
    <row r="76" spans="1:20" x14ac:dyDescent="0.4">
      <c r="A76" s="17">
        <f t="shared" si="9"/>
        <v>57</v>
      </c>
      <c r="B76" s="206"/>
      <c r="C76" s="207"/>
      <c r="D76" s="208" t="str">
        <f t="shared" si="19"/>
        <v/>
      </c>
      <c r="E76" s="209"/>
      <c r="F76" s="210"/>
      <c r="G76" s="211"/>
      <c r="H76" s="39" t="str">
        <f t="shared" si="1"/>
        <v/>
      </c>
      <c r="I76" s="40" t="str">
        <f t="shared" si="2"/>
        <v/>
      </c>
      <c r="J76" s="41"/>
      <c r="K76" s="42" t="str">
        <f t="shared" si="10"/>
        <v/>
      </c>
      <c r="L76" s="219"/>
      <c r="M76" s="43" t="str">
        <f t="shared" si="11"/>
        <v/>
      </c>
      <c r="N76" s="44" t="str">
        <f t="shared" si="3"/>
        <v/>
      </c>
      <c r="O76" s="45" t="str">
        <f t="shared" si="4"/>
        <v/>
      </c>
      <c r="P76" s="46" t="str">
        <f t="shared" si="12"/>
        <v/>
      </c>
      <c r="Q76" s="47" t="str">
        <f t="shared" si="5"/>
        <v/>
      </c>
      <c r="R76" s="34"/>
      <c r="S76" s="34"/>
      <c r="T76" s="57"/>
    </row>
    <row r="77" spans="1:20" x14ac:dyDescent="0.4">
      <c r="A77" s="17">
        <f t="shared" si="9"/>
        <v>58</v>
      </c>
      <c r="B77" s="206"/>
      <c r="C77" s="207"/>
      <c r="D77" s="208" t="str">
        <f t="shared" si="19"/>
        <v/>
      </c>
      <c r="E77" s="209"/>
      <c r="F77" s="210"/>
      <c r="G77" s="211"/>
      <c r="H77" s="39" t="str">
        <f t="shared" si="1"/>
        <v/>
      </c>
      <c r="I77" s="40" t="str">
        <f t="shared" si="2"/>
        <v/>
      </c>
      <c r="J77" s="41"/>
      <c r="K77" s="42" t="str">
        <f t="shared" si="10"/>
        <v/>
      </c>
      <c r="L77" s="219"/>
      <c r="M77" s="43" t="str">
        <f t="shared" si="11"/>
        <v/>
      </c>
      <c r="N77" s="44" t="str">
        <f t="shared" si="3"/>
        <v/>
      </c>
      <c r="O77" s="45" t="str">
        <f t="shared" si="4"/>
        <v/>
      </c>
      <c r="P77" s="46" t="str">
        <f t="shared" si="12"/>
        <v/>
      </c>
      <c r="Q77" s="47" t="str">
        <f t="shared" si="5"/>
        <v/>
      </c>
      <c r="R77" s="34"/>
      <c r="S77" s="34"/>
      <c r="T77" s="57"/>
    </row>
    <row r="78" spans="1:20" x14ac:dyDescent="0.4">
      <c r="A78" s="17">
        <f t="shared" si="9"/>
        <v>59</v>
      </c>
      <c r="B78" s="206"/>
      <c r="C78" s="207"/>
      <c r="D78" s="208" t="str">
        <f t="shared" si="19"/>
        <v/>
      </c>
      <c r="E78" s="209"/>
      <c r="F78" s="210"/>
      <c r="G78" s="211"/>
      <c r="H78" s="39" t="str">
        <f t="shared" si="1"/>
        <v/>
      </c>
      <c r="I78" s="40" t="str">
        <f t="shared" si="2"/>
        <v/>
      </c>
      <c r="J78" s="41"/>
      <c r="K78" s="42" t="str">
        <f t="shared" si="10"/>
        <v/>
      </c>
      <c r="L78" s="219"/>
      <c r="M78" s="43" t="str">
        <f t="shared" si="11"/>
        <v/>
      </c>
      <c r="N78" s="44" t="str">
        <f t="shared" si="3"/>
        <v/>
      </c>
      <c r="O78" s="45" t="str">
        <f t="shared" si="4"/>
        <v/>
      </c>
      <c r="P78" s="46" t="str">
        <f t="shared" si="12"/>
        <v/>
      </c>
      <c r="Q78" s="47" t="str">
        <f t="shared" si="5"/>
        <v/>
      </c>
      <c r="R78" s="34"/>
      <c r="S78" s="34"/>
      <c r="T78" s="57"/>
    </row>
    <row r="79" spans="1:20" x14ac:dyDescent="0.4">
      <c r="A79" s="17">
        <f t="shared" si="9"/>
        <v>60</v>
      </c>
      <c r="B79" s="206"/>
      <c r="C79" s="207"/>
      <c r="D79" s="208" t="str">
        <f t="shared" si="19"/>
        <v/>
      </c>
      <c r="E79" s="209"/>
      <c r="F79" s="210"/>
      <c r="G79" s="211"/>
      <c r="H79" s="39" t="str">
        <f t="shared" si="1"/>
        <v/>
      </c>
      <c r="I79" s="40" t="str">
        <f t="shared" si="2"/>
        <v/>
      </c>
      <c r="J79" s="41"/>
      <c r="K79" s="42" t="str">
        <f t="shared" si="10"/>
        <v/>
      </c>
      <c r="L79" s="219"/>
      <c r="M79" s="43" t="str">
        <f t="shared" si="11"/>
        <v/>
      </c>
      <c r="N79" s="44" t="str">
        <f t="shared" si="3"/>
        <v/>
      </c>
      <c r="O79" s="45" t="str">
        <f t="shared" si="4"/>
        <v/>
      </c>
      <c r="P79" s="46" t="str">
        <f t="shared" si="12"/>
        <v/>
      </c>
      <c r="Q79" s="47" t="str">
        <f t="shared" si="5"/>
        <v/>
      </c>
      <c r="R79" s="34"/>
      <c r="S79" s="34"/>
      <c r="T79" s="57"/>
    </row>
    <row r="80" spans="1:20" x14ac:dyDescent="0.4">
      <c r="A80" s="17">
        <f t="shared" si="9"/>
        <v>61</v>
      </c>
      <c r="B80" s="206"/>
      <c r="C80" s="207"/>
      <c r="D80" s="208" t="str">
        <f t="shared" si="19"/>
        <v/>
      </c>
      <c r="E80" s="209"/>
      <c r="F80" s="210"/>
      <c r="G80" s="211"/>
      <c r="H80" s="39" t="str">
        <f t="shared" si="1"/>
        <v/>
      </c>
      <c r="I80" s="40" t="str">
        <f t="shared" si="2"/>
        <v/>
      </c>
      <c r="J80" s="41"/>
      <c r="K80" s="42" t="str">
        <f t="shared" si="10"/>
        <v/>
      </c>
      <c r="L80" s="219"/>
      <c r="M80" s="43" t="str">
        <f t="shared" si="11"/>
        <v/>
      </c>
      <c r="N80" s="44" t="str">
        <f t="shared" si="3"/>
        <v/>
      </c>
      <c r="O80" s="45" t="str">
        <f t="shared" si="4"/>
        <v/>
      </c>
      <c r="P80" s="46" t="str">
        <f t="shared" si="12"/>
        <v/>
      </c>
      <c r="Q80" s="47" t="str">
        <f t="shared" si="5"/>
        <v/>
      </c>
      <c r="R80" s="34"/>
      <c r="S80" s="34"/>
      <c r="T80" s="57"/>
    </row>
    <row r="81" spans="1:20" x14ac:dyDescent="0.4">
      <c r="A81" s="17">
        <f t="shared" si="9"/>
        <v>62</v>
      </c>
      <c r="B81" s="206"/>
      <c r="C81" s="207"/>
      <c r="D81" s="208" t="str">
        <f t="shared" si="19"/>
        <v/>
      </c>
      <c r="E81" s="209"/>
      <c r="F81" s="210"/>
      <c r="G81" s="211"/>
      <c r="H81" s="39" t="str">
        <f t="shared" si="1"/>
        <v/>
      </c>
      <c r="I81" s="40" t="str">
        <f t="shared" si="2"/>
        <v/>
      </c>
      <c r="J81" s="41"/>
      <c r="K81" s="42" t="str">
        <f t="shared" si="10"/>
        <v/>
      </c>
      <c r="L81" s="219"/>
      <c r="M81" s="43" t="str">
        <f t="shared" si="11"/>
        <v/>
      </c>
      <c r="N81" s="44" t="str">
        <f t="shared" si="3"/>
        <v/>
      </c>
      <c r="O81" s="45" t="str">
        <f t="shared" si="4"/>
        <v/>
      </c>
      <c r="P81" s="46" t="str">
        <f t="shared" si="12"/>
        <v/>
      </c>
      <c r="Q81" s="47" t="str">
        <f t="shared" si="5"/>
        <v/>
      </c>
      <c r="R81" s="34"/>
      <c r="S81" s="34"/>
      <c r="T81" s="57"/>
    </row>
    <row r="82" spans="1:20" x14ac:dyDescent="0.4">
      <c r="A82" s="17">
        <f t="shared" si="9"/>
        <v>63</v>
      </c>
      <c r="B82" s="206"/>
      <c r="C82" s="207"/>
      <c r="D82" s="208" t="str">
        <f t="shared" si="19"/>
        <v/>
      </c>
      <c r="E82" s="209"/>
      <c r="F82" s="210"/>
      <c r="G82" s="211"/>
      <c r="H82" s="39" t="str">
        <f t="shared" si="1"/>
        <v/>
      </c>
      <c r="I82" s="40" t="str">
        <f t="shared" si="2"/>
        <v/>
      </c>
      <c r="J82" s="41"/>
      <c r="K82" s="42" t="str">
        <f t="shared" si="10"/>
        <v/>
      </c>
      <c r="L82" s="219"/>
      <c r="M82" s="43" t="str">
        <f t="shared" si="11"/>
        <v/>
      </c>
      <c r="N82" s="44" t="str">
        <f t="shared" si="3"/>
        <v/>
      </c>
      <c r="O82" s="45" t="str">
        <f t="shared" si="4"/>
        <v/>
      </c>
      <c r="P82" s="46" t="str">
        <f t="shared" si="12"/>
        <v/>
      </c>
      <c r="Q82" s="47" t="str">
        <f t="shared" si="5"/>
        <v/>
      </c>
      <c r="R82" s="34"/>
      <c r="S82" s="34"/>
      <c r="T82" s="57"/>
    </row>
    <row r="83" spans="1:20" x14ac:dyDescent="0.4">
      <c r="A83" s="17">
        <f t="shared" si="9"/>
        <v>64</v>
      </c>
      <c r="B83" s="206"/>
      <c r="C83" s="207"/>
      <c r="D83" s="208" t="str">
        <f t="shared" si="19"/>
        <v/>
      </c>
      <c r="E83" s="209"/>
      <c r="F83" s="210"/>
      <c r="G83" s="211"/>
      <c r="H83" s="39" t="str">
        <f t="shared" si="1"/>
        <v/>
      </c>
      <c r="I83" s="40" t="str">
        <f t="shared" si="2"/>
        <v/>
      </c>
      <c r="J83" s="41"/>
      <c r="K83" s="42" t="str">
        <f t="shared" si="10"/>
        <v/>
      </c>
      <c r="L83" s="219"/>
      <c r="M83" s="43" t="str">
        <f t="shared" si="11"/>
        <v/>
      </c>
      <c r="N83" s="44" t="str">
        <f t="shared" si="3"/>
        <v/>
      </c>
      <c r="O83" s="45" t="str">
        <f t="shared" si="4"/>
        <v/>
      </c>
      <c r="P83" s="46" t="str">
        <f t="shared" si="12"/>
        <v/>
      </c>
      <c r="Q83" s="47" t="str">
        <f t="shared" si="5"/>
        <v/>
      </c>
      <c r="R83" s="34"/>
      <c r="S83" s="34"/>
      <c r="T83" s="57"/>
    </row>
    <row r="84" spans="1:20" x14ac:dyDescent="0.4">
      <c r="A84" s="17">
        <f t="shared" si="9"/>
        <v>65</v>
      </c>
      <c r="B84" s="206"/>
      <c r="C84" s="207"/>
      <c r="D84" s="208" t="str">
        <f t="shared" si="19"/>
        <v/>
      </c>
      <c r="E84" s="209"/>
      <c r="F84" s="210"/>
      <c r="G84" s="211"/>
      <c r="H84" s="39" t="str">
        <f t="shared" ref="H84:H147" si="20">IFERROR(IF(C84="02【日給制+手当(月額)】",G84/(E84/12),""),"")</f>
        <v/>
      </c>
      <c r="I84" s="40" t="str">
        <f t="shared" si="2"/>
        <v/>
      </c>
      <c r="J84" s="41"/>
      <c r="K84" s="42" t="str">
        <f t="shared" si="10"/>
        <v/>
      </c>
      <c r="L84" s="219"/>
      <c r="M84" s="43" t="str">
        <f t="shared" si="11"/>
        <v/>
      </c>
      <c r="N84" s="44" t="str">
        <f t="shared" si="3"/>
        <v/>
      </c>
      <c r="O84" s="45" t="str">
        <f t="shared" si="4"/>
        <v/>
      </c>
      <c r="P84" s="46" t="str">
        <f t="shared" si="12"/>
        <v/>
      </c>
      <c r="Q84" s="47" t="str">
        <f t="shared" si="5"/>
        <v/>
      </c>
      <c r="R84" s="34"/>
      <c r="S84" s="34"/>
      <c r="T84" s="57"/>
    </row>
    <row r="85" spans="1:20" x14ac:dyDescent="0.4">
      <c r="A85" s="17">
        <f t="shared" ref="A85:A148" si="21">A84+1</f>
        <v>66</v>
      </c>
      <c r="B85" s="206"/>
      <c r="C85" s="207"/>
      <c r="D85" s="208" t="str">
        <f t="shared" si="19"/>
        <v/>
      </c>
      <c r="E85" s="209"/>
      <c r="F85" s="210"/>
      <c r="G85" s="211"/>
      <c r="H85" s="39" t="str">
        <f t="shared" si="20"/>
        <v/>
      </c>
      <c r="I85" s="40" t="str">
        <f t="shared" si="2"/>
        <v/>
      </c>
      <c r="J85" s="41"/>
      <c r="K85" s="42" t="str">
        <f t="shared" si="10"/>
        <v/>
      </c>
      <c r="L85" s="219"/>
      <c r="M85" s="43" t="str">
        <f t="shared" si="11"/>
        <v/>
      </c>
      <c r="N85" s="44" t="str">
        <f t="shared" si="3"/>
        <v/>
      </c>
      <c r="O85" s="45" t="str">
        <f t="shared" si="4"/>
        <v/>
      </c>
      <c r="P85" s="46" t="str">
        <f t="shared" si="12"/>
        <v/>
      </c>
      <c r="Q85" s="47" t="str">
        <f t="shared" si="5"/>
        <v/>
      </c>
      <c r="R85" s="34"/>
      <c r="S85" s="34"/>
      <c r="T85" s="57"/>
    </row>
    <row r="86" spans="1:20" x14ac:dyDescent="0.4">
      <c r="A86" s="17">
        <f t="shared" si="21"/>
        <v>67</v>
      </c>
      <c r="B86" s="206"/>
      <c r="C86" s="207"/>
      <c r="D86" s="208" t="str">
        <f t="shared" si="19"/>
        <v/>
      </c>
      <c r="E86" s="209"/>
      <c r="F86" s="210"/>
      <c r="G86" s="211"/>
      <c r="H86" s="39" t="str">
        <f t="shared" si="20"/>
        <v/>
      </c>
      <c r="I86" s="40" t="str">
        <f t="shared" si="2"/>
        <v/>
      </c>
      <c r="J86" s="41"/>
      <c r="K86" s="42" t="str">
        <f t="shared" si="10"/>
        <v/>
      </c>
      <c r="L86" s="219"/>
      <c r="M86" s="43" t="str">
        <f t="shared" si="11"/>
        <v/>
      </c>
      <c r="N86" s="44" t="str">
        <f t="shared" si="3"/>
        <v/>
      </c>
      <c r="O86" s="45" t="str">
        <f t="shared" si="4"/>
        <v/>
      </c>
      <c r="P86" s="46" t="str">
        <f t="shared" si="12"/>
        <v/>
      </c>
      <c r="Q86" s="47" t="str">
        <f t="shared" si="5"/>
        <v/>
      </c>
      <c r="R86" s="34"/>
      <c r="S86" s="34"/>
      <c r="T86" s="57"/>
    </row>
    <row r="87" spans="1:20" x14ac:dyDescent="0.4">
      <c r="A87" s="17">
        <f t="shared" si="21"/>
        <v>68</v>
      </c>
      <c r="B87" s="206"/>
      <c r="C87" s="207"/>
      <c r="D87" s="208" t="str">
        <f t="shared" si="19"/>
        <v/>
      </c>
      <c r="E87" s="209"/>
      <c r="F87" s="210"/>
      <c r="G87" s="211"/>
      <c r="H87" s="39" t="str">
        <f t="shared" si="20"/>
        <v/>
      </c>
      <c r="I87" s="40" t="str">
        <f t="shared" si="2"/>
        <v/>
      </c>
      <c r="J87" s="41"/>
      <c r="K87" s="42" t="str">
        <f t="shared" si="10"/>
        <v/>
      </c>
      <c r="L87" s="219"/>
      <c r="M87" s="43" t="str">
        <f t="shared" si="11"/>
        <v/>
      </c>
      <c r="N87" s="44" t="str">
        <f t="shared" si="3"/>
        <v/>
      </c>
      <c r="O87" s="45" t="str">
        <f t="shared" si="4"/>
        <v/>
      </c>
      <c r="P87" s="46" t="str">
        <f t="shared" si="12"/>
        <v/>
      </c>
      <c r="Q87" s="47" t="str">
        <f t="shared" si="5"/>
        <v/>
      </c>
      <c r="R87" s="34"/>
      <c r="S87" s="34"/>
      <c r="T87" s="57"/>
    </row>
    <row r="88" spans="1:20" x14ac:dyDescent="0.4">
      <c r="A88" s="17">
        <f t="shared" si="21"/>
        <v>69</v>
      </c>
      <c r="B88" s="206"/>
      <c r="C88" s="207"/>
      <c r="D88" s="208" t="str">
        <f t="shared" si="19"/>
        <v/>
      </c>
      <c r="E88" s="209"/>
      <c r="F88" s="210"/>
      <c r="G88" s="211"/>
      <c r="H88" s="39" t="str">
        <f t="shared" si="20"/>
        <v/>
      </c>
      <c r="I88" s="40" t="str">
        <f t="shared" si="2"/>
        <v/>
      </c>
      <c r="J88" s="41"/>
      <c r="K88" s="42" t="str">
        <f t="shared" si="10"/>
        <v/>
      </c>
      <c r="L88" s="219"/>
      <c r="M88" s="43" t="str">
        <f t="shared" si="11"/>
        <v/>
      </c>
      <c r="N88" s="44" t="str">
        <f t="shared" si="3"/>
        <v/>
      </c>
      <c r="O88" s="45" t="str">
        <f t="shared" si="4"/>
        <v/>
      </c>
      <c r="P88" s="46" t="str">
        <f t="shared" si="12"/>
        <v/>
      </c>
      <c r="Q88" s="47" t="str">
        <f t="shared" si="5"/>
        <v/>
      </c>
      <c r="R88" s="34"/>
      <c r="S88" s="34"/>
      <c r="T88" s="57"/>
    </row>
    <row r="89" spans="1:20" x14ac:dyDescent="0.4">
      <c r="A89" s="17">
        <f t="shared" si="21"/>
        <v>70</v>
      </c>
      <c r="B89" s="206"/>
      <c r="C89" s="207"/>
      <c r="D89" s="208" t="str">
        <f t="shared" si="19"/>
        <v/>
      </c>
      <c r="E89" s="209"/>
      <c r="F89" s="210"/>
      <c r="G89" s="211"/>
      <c r="H89" s="39" t="str">
        <f t="shared" si="20"/>
        <v/>
      </c>
      <c r="I89" s="40" t="str">
        <f t="shared" si="2"/>
        <v/>
      </c>
      <c r="J89" s="41"/>
      <c r="K89" s="42" t="str">
        <f t="shared" si="10"/>
        <v/>
      </c>
      <c r="L89" s="219"/>
      <c r="M89" s="43" t="str">
        <f t="shared" si="11"/>
        <v/>
      </c>
      <c r="N89" s="44" t="str">
        <f t="shared" si="3"/>
        <v/>
      </c>
      <c r="O89" s="45" t="str">
        <f t="shared" si="4"/>
        <v/>
      </c>
      <c r="P89" s="46" t="str">
        <f t="shared" si="12"/>
        <v/>
      </c>
      <c r="Q89" s="47" t="str">
        <f t="shared" si="5"/>
        <v/>
      </c>
      <c r="R89" s="34"/>
      <c r="S89" s="34"/>
      <c r="T89" s="57"/>
    </row>
    <row r="90" spans="1:20" x14ac:dyDescent="0.4">
      <c r="A90" s="17">
        <f t="shared" si="21"/>
        <v>71</v>
      </c>
      <c r="B90" s="206"/>
      <c r="C90" s="207"/>
      <c r="D90" s="208" t="str">
        <f t="shared" ref="D90:D319" si="22">IF(C90="04【時給制】",1,"")</f>
        <v/>
      </c>
      <c r="E90" s="209"/>
      <c r="F90" s="210"/>
      <c r="G90" s="211"/>
      <c r="H90" s="39" t="str">
        <f t="shared" si="20"/>
        <v/>
      </c>
      <c r="I90" s="40" t="str">
        <f t="shared" si="2"/>
        <v/>
      </c>
      <c r="J90" s="41"/>
      <c r="K90" s="42" t="str">
        <f t="shared" si="10"/>
        <v/>
      </c>
      <c r="L90" s="219"/>
      <c r="M90" s="43" t="str">
        <f t="shared" si="11"/>
        <v/>
      </c>
      <c r="N90" s="44" t="str">
        <f t="shared" si="3"/>
        <v/>
      </c>
      <c r="O90" s="45" t="str">
        <f t="shared" si="4"/>
        <v/>
      </c>
      <c r="P90" s="46" t="str">
        <f t="shared" si="12"/>
        <v/>
      </c>
      <c r="Q90" s="47" t="str">
        <f t="shared" si="5"/>
        <v/>
      </c>
      <c r="R90" s="34"/>
      <c r="S90" s="34"/>
      <c r="T90" s="57"/>
    </row>
    <row r="91" spans="1:20" x14ac:dyDescent="0.4">
      <c r="A91" s="17">
        <f t="shared" si="21"/>
        <v>72</v>
      </c>
      <c r="B91" s="206"/>
      <c r="C91" s="207"/>
      <c r="D91" s="208" t="str">
        <f t="shared" si="22"/>
        <v/>
      </c>
      <c r="E91" s="209"/>
      <c r="F91" s="210"/>
      <c r="G91" s="211"/>
      <c r="H91" s="39" t="str">
        <f t="shared" si="20"/>
        <v/>
      </c>
      <c r="I91" s="40" t="str">
        <f t="shared" si="2"/>
        <v/>
      </c>
      <c r="J91" s="41"/>
      <c r="K91" s="42" t="str">
        <f t="shared" si="10"/>
        <v/>
      </c>
      <c r="L91" s="219"/>
      <c r="M91" s="43" t="str">
        <f t="shared" si="11"/>
        <v/>
      </c>
      <c r="N91" s="44" t="str">
        <f t="shared" si="3"/>
        <v/>
      </c>
      <c r="O91" s="45" t="str">
        <f t="shared" si="4"/>
        <v/>
      </c>
      <c r="P91" s="46" t="str">
        <f t="shared" si="12"/>
        <v/>
      </c>
      <c r="Q91" s="47" t="str">
        <f t="shared" si="5"/>
        <v/>
      </c>
      <c r="R91" s="34"/>
      <c r="S91" s="34"/>
      <c r="T91" s="57"/>
    </row>
    <row r="92" spans="1:20" x14ac:dyDescent="0.4">
      <c r="A92" s="17">
        <f t="shared" si="21"/>
        <v>73</v>
      </c>
      <c r="B92" s="206"/>
      <c r="C92" s="207"/>
      <c r="D92" s="208" t="str">
        <f t="shared" si="22"/>
        <v/>
      </c>
      <c r="E92" s="209"/>
      <c r="F92" s="210"/>
      <c r="G92" s="211"/>
      <c r="H92" s="39" t="str">
        <f t="shared" si="20"/>
        <v/>
      </c>
      <c r="I92" s="40" t="str">
        <f t="shared" si="2"/>
        <v/>
      </c>
      <c r="J92" s="41"/>
      <c r="K92" s="42" t="str">
        <f t="shared" si="10"/>
        <v/>
      </c>
      <c r="L92" s="219"/>
      <c r="M92" s="43" t="str">
        <f t="shared" si="11"/>
        <v/>
      </c>
      <c r="N92" s="44" t="str">
        <f t="shared" si="3"/>
        <v/>
      </c>
      <c r="O92" s="45" t="str">
        <f t="shared" si="4"/>
        <v/>
      </c>
      <c r="P92" s="46" t="str">
        <f t="shared" si="12"/>
        <v/>
      </c>
      <c r="Q92" s="47" t="str">
        <f t="shared" si="5"/>
        <v/>
      </c>
      <c r="R92" s="34"/>
      <c r="S92" s="34"/>
      <c r="T92" s="57"/>
    </row>
    <row r="93" spans="1:20" x14ac:dyDescent="0.4">
      <c r="A93" s="17">
        <f t="shared" si="21"/>
        <v>74</v>
      </c>
      <c r="B93" s="206"/>
      <c r="C93" s="207"/>
      <c r="D93" s="208" t="str">
        <f t="shared" si="22"/>
        <v/>
      </c>
      <c r="E93" s="209"/>
      <c r="F93" s="210"/>
      <c r="G93" s="211"/>
      <c r="H93" s="39" t="str">
        <f t="shared" si="20"/>
        <v/>
      </c>
      <c r="I93" s="40" t="str">
        <f t="shared" si="2"/>
        <v/>
      </c>
      <c r="J93" s="41"/>
      <c r="K93" s="42" t="str">
        <f t="shared" si="10"/>
        <v/>
      </c>
      <c r="L93" s="219"/>
      <c r="M93" s="43" t="str">
        <f t="shared" si="11"/>
        <v/>
      </c>
      <c r="N93" s="44" t="str">
        <f t="shared" si="3"/>
        <v/>
      </c>
      <c r="O93" s="45" t="str">
        <f t="shared" si="4"/>
        <v/>
      </c>
      <c r="P93" s="46" t="str">
        <f t="shared" si="12"/>
        <v/>
      </c>
      <c r="Q93" s="47" t="str">
        <f t="shared" si="5"/>
        <v/>
      </c>
      <c r="R93" s="34"/>
      <c r="S93" s="34"/>
      <c r="T93" s="57"/>
    </row>
    <row r="94" spans="1:20" x14ac:dyDescent="0.4">
      <c r="A94" s="17">
        <f t="shared" si="21"/>
        <v>75</v>
      </c>
      <c r="B94" s="206"/>
      <c r="C94" s="207"/>
      <c r="D94" s="208" t="str">
        <f t="shared" si="22"/>
        <v/>
      </c>
      <c r="E94" s="209"/>
      <c r="F94" s="210"/>
      <c r="G94" s="211"/>
      <c r="H94" s="39" t="str">
        <f t="shared" si="20"/>
        <v/>
      </c>
      <c r="I94" s="40" t="str">
        <f t="shared" si="2"/>
        <v/>
      </c>
      <c r="J94" s="41"/>
      <c r="K94" s="42" t="str">
        <f t="shared" si="10"/>
        <v/>
      </c>
      <c r="L94" s="219"/>
      <c r="M94" s="43" t="str">
        <f t="shared" si="11"/>
        <v/>
      </c>
      <c r="N94" s="44" t="str">
        <f t="shared" si="3"/>
        <v/>
      </c>
      <c r="O94" s="45" t="str">
        <f t="shared" si="4"/>
        <v/>
      </c>
      <c r="P94" s="46" t="str">
        <f t="shared" si="12"/>
        <v/>
      </c>
      <c r="Q94" s="47" t="str">
        <f t="shared" si="5"/>
        <v/>
      </c>
      <c r="R94" s="34"/>
      <c r="S94" s="34"/>
      <c r="T94" s="57"/>
    </row>
    <row r="95" spans="1:20" x14ac:dyDescent="0.4">
      <c r="A95" s="17">
        <f t="shared" si="21"/>
        <v>76</v>
      </c>
      <c r="B95" s="206"/>
      <c r="C95" s="207"/>
      <c r="D95" s="208" t="str">
        <f t="shared" si="22"/>
        <v/>
      </c>
      <c r="E95" s="209"/>
      <c r="F95" s="210"/>
      <c r="G95" s="211"/>
      <c r="H95" s="39" t="str">
        <f t="shared" si="20"/>
        <v/>
      </c>
      <c r="I95" s="40" t="str">
        <f t="shared" si="2"/>
        <v/>
      </c>
      <c r="J95" s="41"/>
      <c r="K95" s="42" t="str">
        <f t="shared" si="10"/>
        <v/>
      </c>
      <c r="L95" s="219"/>
      <c r="M95" s="43" t="str">
        <f t="shared" si="11"/>
        <v/>
      </c>
      <c r="N95" s="44" t="str">
        <f t="shared" si="3"/>
        <v/>
      </c>
      <c r="O95" s="45" t="str">
        <f t="shared" si="4"/>
        <v/>
      </c>
      <c r="P95" s="46" t="str">
        <f t="shared" si="12"/>
        <v/>
      </c>
      <c r="Q95" s="47" t="str">
        <f t="shared" si="5"/>
        <v/>
      </c>
      <c r="R95" s="34"/>
      <c r="S95" s="34"/>
      <c r="T95" s="57"/>
    </row>
    <row r="96" spans="1:20" x14ac:dyDescent="0.4">
      <c r="A96" s="17">
        <f t="shared" si="21"/>
        <v>77</v>
      </c>
      <c r="B96" s="206"/>
      <c r="C96" s="207"/>
      <c r="D96" s="208" t="str">
        <f t="shared" si="22"/>
        <v/>
      </c>
      <c r="E96" s="209"/>
      <c r="F96" s="210"/>
      <c r="G96" s="211"/>
      <c r="H96" s="39" t="str">
        <f t="shared" si="20"/>
        <v/>
      </c>
      <c r="I96" s="40" t="str">
        <f t="shared" si="2"/>
        <v/>
      </c>
      <c r="J96" s="41"/>
      <c r="K96" s="42" t="str">
        <f t="shared" si="10"/>
        <v/>
      </c>
      <c r="L96" s="219"/>
      <c r="M96" s="43" t="str">
        <f t="shared" si="11"/>
        <v/>
      </c>
      <c r="N96" s="44" t="str">
        <f t="shared" si="3"/>
        <v/>
      </c>
      <c r="O96" s="45" t="str">
        <f t="shared" si="4"/>
        <v/>
      </c>
      <c r="P96" s="46" t="str">
        <f t="shared" si="12"/>
        <v/>
      </c>
      <c r="Q96" s="47" t="str">
        <f t="shared" si="5"/>
        <v/>
      </c>
      <c r="R96" s="34"/>
      <c r="S96" s="34"/>
      <c r="T96" s="57"/>
    </row>
    <row r="97" spans="1:20" x14ac:dyDescent="0.4">
      <c r="A97" s="17">
        <f t="shared" si="21"/>
        <v>78</v>
      </c>
      <c r="B97" s="206"/>
      <c r="C97" s="207"/>
      <c r="D97" s="208" t="str">
        <f t="shared" si="22"/>
        <v/>
      </c>
      <c r="E97" s="209"/>
      <c r="F97" s="210"/>
      <c r="G97" s="211"/>
      <c r="H97" s="39" t="str">
        <f t="shared" si="20"/>
        <v/>
      </c>
      <c r="I97" s="40" t="str">
        <f t="shared" si="2"/>
        <v/>
      </c>
      <c r="J97" s="41"/>
      <c r="K97" s="42" t="str">
        <f t="shared" si="10"/>
        <v/>
      </c>
      <c r="L97" s="219"/>
      <c r="M97" s="43" t="str">
        <f t="shared" si="11"/>
        <v/>
      </c>
      <c r="N97" s="44" t="str">
        <f t="shared" si="3"/>
        <v/>
      </c>
      <c r="O97" s="45" t="str">
        <f t="shared" si="4"/>
        <v/>
      </c>
      <c r="P97" s="46" t="str">
        <f t="shared" si="12"/>
        <v/>
      </c>
      <c r="Q97" s="47" t="str">
        <f t="shared" si="5"/>
        <v/>
      </c>
      <c r="R97" s="34"/>
      <c r="S97" s="34"/>
      <c r="T97" s="57"/>
    </row>
    <row r="98" spans="1:20" x14ac:dyDescent="0.4">
      <c r="A98" s="17">
        <f t="shared" si="21"/>
        <v>79</v>
      </c>
      <c r="B98" s="206"/>
      <c r="C98" s="207"/>
      <c r="D98" s="208" t="str">
        <f t="shared" si="22"/>
        <v/>
      </c>
      <c r="E98" s="209"/>
      <c r="F98" s="210"/>
      <c r="G98" s="211"/>
      <c r="H98" s="39" t="str">
        <f t="shared" si="20"/>
        <v/>
      </c>
      <c r="I98" s="40" t="str">
        <f t="shared" si="2"/>
        <v/>
      </c>
      <c r="J98" s="41"/>
      <c r="K98" s="42" t="str">
        <f t="shared" si="10"/>
        <v/>
      </c>
      <c r="L98" s="219"/>
      <c r="M98" s="43" t="str">
        <f t="shared" si="11"/>
        <v/>
      </c>
      <c r="N98" s="44" t="str">
        <f t="shared" si="3"/>
        <v/>
      </c>
      <c r="O98" s="45" t="str">
        <f t="shared" si="4"/>
        <v/>
      </c>
      <c r="P98" s="46" t="str">
        <f t="shared" si="12"/>
        <v/>
      </c>
      <c r="Q98" s="47" t="str">
        <f t="shared" si="5"/>
        <v/>
      </c>
      <c r="R98" s="34"/>
      <c r="S98" s="34"/>
      <c r="T98" s="57"/>
    </row>
    <row r="99" spans="1:20" x14ac:dyDescent="0.4">
      <c r="A99" s="17">
        <f t="shared" si="21"/>
        <v>80</v>
      </c>
      <c r="B99" s="206"/>
      <c r="C99" s="207"/>
      <c r="D99" s="208" t="str">
        <f t="shared" si="22"/>
        <v/>
      </c>
      <c r="E99" s="209"/>
      <c r="F99" s="210"/>
      <c r="G99" s="211"/>
      <c r="H99" s="39" t="str">
        <f t="shared" si="20"/>
        <v/>
      </c>
      <c r="I99" s="40" t="str">
        <f t="shared" si="2"/>
        <v/>
      </c>
      <c r="J99" s="41"/>
      <c r="K99" s="42" t="str">
        <f t="shared" si="10"/>
        <v/>
      </c>
      <c r="L99" s="219"/>
      <c r="M99" s="43" t="str">
        <f t="shared" si="11"/>
        <v/>
      </c>
      <c r="N99" s="44" t="str">
        <f t="shared" si="3"/>
        <v/>
      </c>
      <c r="O99" s="45" t="str">
        <f t="shared" si="4"/>
        <v/>
      </c>
      <c r="P99" s="46" t="str">
        <f t="shared" si="12"/>
        <v/>
      </c>
      <c r="Q99" s="47" t="str">
        <f t="shared" si="5"/>
        <v/>
      </c>
      <c r="R99" s="34"/>
      <c r="S99" s="34"/>
      <c r="T99" s="57"/>
    </row>
    <row r="100" spans="1:20" x14ac:dyDescent="0.4">
      <c r="A100" s="17">
        <f t="shared" si="21"/>
        <v>81</v>
      </c>
      <c r="B100" s="206"/>
      <c r="C100" s="207"/>
      <c r="D100" s="208" t="str">
        <f t="shared" si="22"/>
        <v/>
      </c>
      <c r="E100" s="209"/>
      <c r="F100" s="210"/>
      <c r="G100" s="211"/>
      <c r="H100" s="39" t="str">
        <f t="shared" si="20"/>
        <v/>
      </c>
      <c r="I100" s="40" t="str">
        <f t="shared" si="2"/>
        <v/>
      </c>
      <c r="J100" s="41"/>
      <c r="K100" s="42" t="str">
        <f t="shared" si="10"/>
        <v/>
      </c>
      <c r="L100" s="219"/>
      <c r="M100" s="43" t="str">
        <f t="shared" si="11"/>
        <v/>
      </c>
      <c r="N100" s="44" t="str">
        <f t="shared" si="3"/>
        <v/>
      </c>
      <c r="O100" s="45" t="str">
        <f t="shared" si="4"/>
        <v/>
      </c>
      <c r="P100" s="46" t="str">
        <f t="shared" si="12"/>
        <v/>
      </c>
      <c r="Q100" s="47" t="str">
        <f t="shared" si="5"/>
        <v/>
      </c>
      <c r="R100" s="34"/>
      <c r="S100" s="34"/>
      <c r="T100" s="57"/>
    </row>
    <row r="101" spans="1:20" x14ac:dyDescent="0.4">
      <c r="A101" s="17">
        <f t="shared" si="21"/>
        <v>82</v>
      </c>
      <c r="B101" s="206"/>
      <c r="C101" s="207"/>
      <c r="D101" s="208" t="str">
        <f t="shared" si="22"/>
        <v/>
      </c>
      <c r="E101" s="209"/>
      <c r="F101" s="210"/>
      <c r="G101" s="211"/>
      <c r="H101" s="39" t="str">
        <f t="shared" si="20"/>
        <v/>
      </c>
      <c r="I101" s="40" t="str">
        <f t="shared" si="2"/>
        <v/>
      </c>
      <c r="J101" s="41"/>
      <c r="K101" s="42" t="str">
        <f t="shared" si="10"/>
        <v/>
      </c>
      <c r="L101" s="219"/>
      <c r="M101" s="43" t="str">
        <f t="shared" si="11"/>
        <v/>
      </c>
      <c r="N101" s="44" t="str">
        <f t="shared" si="3"/>
        <v/>
      </c>
      <c r="O101" s="45" t="str">
        <f t="shared" si="4"/>
        <v/>
      </c>
      <c r="P101" s="46" t="str">
        <f t="shared" si="12"/>
        <v/>
      </c>
      <c r="Q101" s="47" t="str">
        <f t="shared" si="5"/>
        <v/>
      </c>
      <c r="R101" s="34"/>
      <c r="S101" s="34"/>
      <c r="T101" s="57"/>
    </row>
    <row r="102" spans="1:20" x14ac:dyDescent="0.4">
      <c r="A102" s="17">
        <f t="shared" si="21"/>
        <v>83</v>
      </c>
      <c r="B102" s="206"/>
      <c r="C102" s="207"/>
      <c r="D102" s="208" t="str">
        <f t="shared" si="22"/>
        <v/>
      </c>
      <c r="E102" s="209"/>
      <c r="F102" s="210"/>
      <c r="G102" s="211"/>
      <c r="H102" s="39" t="str">
        <f t="shared" si="20"/>
        <v/>
      </c>
      <c r="I102" s="40" t="str">
        <f t="shared" si="2"/>
        <v/>
      </c>
      <c r="J102" s="41"/>
      <c r="K102" s="42" t="str">
        <f t="shared" si="10"/>
        <v/>
      </c>
      <c r="L102" s="219"/>
      <c r="M102" s="43" t="str">
        <f t="shared" si="11"/>
        <v/>
      </c>
      <c r="N102" s="44" t="str">
        <f t="shared" si="3"/>
        <v/>
      </c>
      <c r="O102" s="45" t="str">
        <f t="shared" si="4"/>
        <v/>
      </c>
      <c r="P102" s="46" t="str">
        <f t="shared" si="12"/>
        <v/>
      </c>
      <c r="Q102" s="47" t="str">
        <f t="shared" si="5"/>
        <v/>
      </c>
      <c r="R102" s="34"/>
      <c r="S102" s="34"/>
      <c r="T102" s="57"/>
    </row>
    <row r="103" spans="1:20" x14ac:dyDescent="0.4">
      <c r="A103" s="17">
        <f t="shared" si="21"/>
        <v>84</v>
      </c>
      <c r="B103" s="206"/>
      <c r="C103" s="207"/>
      <c r="D103" s="208" t="str">
        <f t="shared" si="22"/>
        <v/>
      </c>
      <c r="E103" s="209"/>
      <c r="F103" s="210"/>
      <c r="G103" s="211"/>
      <c r="H103" s="39" t="str">
        <f t="shared" si="20"/>
        <v/>
      </c>
      <c r="I103" s="40" t="str">
        <f t="shared" si="2"/>
        <v/>
      </c>
      <c r="J103" s="41"/>
      <c r="K103" s="42" t="str">
        <f t="shared" si="10"/>
        <v/>
      </c>
      <c r="L103" s="219"/>
      <c r="M103" s="43" t="str">
        <f t="shared" si="11"/>
        <v/>
      </c>
      <c r="N103" s="44" t="str">
        <f t="shared" si="3"/>
        <v/>
      </c>
      <c r="O103" s="45" t="str">
        <f t="shared" si="4"/>
        <v/>
      </c>
      <c r="P103" s="46" t="str">
        <f t="shared" si="12"/>
        <v/>
      </c>
      <c r="Q103" s="47" t="str">
        <f t="shared" si="5"/>
        <v/>
      </c>
      <c r="R103" s="34"/>
      <c r="S103" s="34"/>
      <c r="T103" s="57"/>
    </row>
    <row r="104" spans="1:20" x14ac:dyDescent="0.4">
      <c r="A104" s="17">
        <f t="shared" si="21"/>
        <v>85</v>
      </c>
      <c r="B104" s="206"/>
      <c r="C104" s="207"/>
      <c r="D104" s="208" t="str">
        <f t="shared" si="22"/>
        <v/>
      </c>
      <c r="E104" s="209"/>
      <c r="F104" s="210"/>
      <c r="G104" s="211"/>
      <c r="H104" s="39" t="str">
        <f t="shared" si="20"/>
        <v/>
      </c>
      <c r="I104" s="40" t="str">
        <f t="shared" si="2"/>
        <v/>
      </c>
      <c r="J104" s="41"/>
      <c r="K104" s="42" t="str">
        <f t="shared" si="10"/>
        <v/>
      </c>
      <c r="L104" s="219"/>
      <c r="M104" s="43" t="str">
        <f t="shared" si="11"/>
        <v/>
      </c>
      <c r="N104" s="44" t="str">
        <f t="shared" si="3"/>
        <v/>
      </c>
      <c r="O104" s="45" t="str">
        <f t="shared" si="4"/>
        <v/>
      </c>
      <c r="P104" s="46" t="str">
        <f t="shared" si="12"/>
        <v/>
      </c>
      <c r="Q104" s="47" t="str">
        <f t="shared" si="5"/>
        <v/>
      </c>
      <c r="R104" s="34"/>
      <c r="S104" s="34"/>
      <c r="T104" s="57"/>
    </row>
    <row r="105" spans="1:20" x14ac:dyDescent="0.4">
      <c r="A105" s="17">
        <f t="shared" si="21"/>
        <v>86</v>
      </c>
      <c r="B105" s="206"/>
      <c r="C105" s="207"/>
      <c r="D105" s="208" t="str">
        <f t="shared" si="22"/>
        <v/>
      </c>
      <c r="E105" s="209"/>
      <c r="F105" s="210"/>
      <c r="G105" s="211"/>
      <c r="H105" s="39" t="str">
        <f t="shared" si="20"/>
        <v/>
      </c>
      <c r="I105" s="40" t="str">
        <f t="shared" si="2"/>
        <v/>
      </c>
      <c r="J105" s="41"/>
      <c r="K105" s="42" t="str">
        <f t="shared" si="10"/>
        <v/>
      </c>
      <c r="L105" s="219"/>
      <c r="M105" s="43" t="str">
        <f t="shared" si="11"/>
        <v/>
      </c>
      <c r="N105" s="44" t="str">
        <f t="shared" si="3"/>
        <v/>
      </c>
      <c r="O105" s="45" t="str">
        <f t="shared" si="4"/>
        <v/>
      </c>
      <c r="P105" s="46" t="str">
        <f t="shared" si="12"/>
        <v/>
      </c>
      <c r="Q105" s="47" t="str">
        <f t="shared" si="5"/>
        <v/>
      </c>
      <c r="R105" s="34"/>
      <c r="S105" s="34"/>
      <c r="T105" s="57"/>
    </row>
    <row r="106" spans="1:20" x14ac:dyDescent="0.4">
      <c r="A106" s="17">
        <f t="shared" si="21"/>
        <v>87</v>
      </c>
      <c r="B106" s="206"/>
      <c r="C106" s="207"/>
      <c r="D106" s="208" t="str">
        <f t="shared" si="22"/>
        <v/>
      </c>
      <c r="E106" s="209"/>
      <c r="F106" s="210"/>
      <c r="G106" s="211"/>
      <c r="H106" s="39" t="str">
        <f t="shared" si="20"/>
        <v/>
      </c>
      <c r="I106" s="40" t="str">
        <f t="shared" si="2"/>
        <v/>
      </c>
      <c r="J106" s="41"/>
      <c r="K106" s="42" t="str">
        <f t="shared" si="10"/>
        <v/>
      </c>
      <c r="L106" s="219"/>
      <c r="M106" s="43" t="str">
        <f t="shared" si="11"/>
        <v/>
      </c>
      <c r="N106" s="44" t="str">
        <f t="shared" si="3"/>
        <v/>
      </c>
      <c r="O106" s="45" t="str">
        <f t="shared" si="4"/>
        <v/>
      </c>
      <c r="P106" s="46" t="str">
        <f t="shared" si="12"/>
        <v/>
      </c>
      <c r="Q106" s="47" t="str">
        <f t="shared" si="5"/>
        <v/>
      </c>
      <c r="R106" s="34"/>
      <c r="S106" s="34"/>
      <c r="T106" s="57"/>
    </row>
    <row r="107" spans="1:20" x14ac:dyDescent="0.4">
      <c r="A107" s="17">
        <f t="shared" si="21"/>
        <v>88</v>
      </c>
      <c r="B107" s="206"/>
      <c r="C107" s="207"/>
      <c r="D107" s="208" t="str">
        <f t="shared" si="22"/>
        <v/>
      </c>
      <c r="E107" s="209"/>
      <c r="F107" s="210"/>
      <c r="G107" s="211"/>
      <c r="H107" s="39" t="str">
        <f t="shared" si="20"/>
        <v/>
      </c>
      <c r="I107" s="40" t="str">
        <f t="shared" si="2"/>
        <v/>
      </c>
      <c r="J107" s="41"/>
      <c r="K107" s="42" t="str">
        <f t="shared" si="10"/>
        <v/>
      </c>
      <c r="L107" s="219"/>
      <c r="M107" s="43" t="str">
        <f t="shared" si="11"/>
        <v/>
      </c>
      <c r="N107" s="44" t="str">
        <f t="shared" si="3"/>
        <v/>
      </c>
      <c r="O107" s="45" t="str">
        <f t="shared" si="4"/>
        <v/>
      </c>
      <c r="P107" s="46" t="str">
        <f t="shared" si="12"/>
        <v/>
      </c>
      <c r="Q107" s="47" t="str">
        <f t="shared" si="5"/>
        <v/>
      </c>
      <c r="R107" s="34"/>
      <c r="S107" s="34"/>
      <c r="T107" s="57"/>
    </row>
    <row r="108" spans="1:20" x14ac:dyDescent="0.4">
      <c r="A108" s="17">
        <f t="shared" si="21"/>
        <v>89</v>
      </c>
      <c r="B108" s="206"/>
      <c r="C108" s="207"/>
      <c r="D108" s="208" t="str">
        <f t="shared" si="22"/>
        <v/>
      </c>
      <c r="E108" s="209"/>
      <c r="F108" s="210"/>
      <c r="G108" s="211"/>
      <c r="H108" s="39" t="str">
        <f t="shared" si="20"/>
        <v/>
      </c>
      <c r="I108" s="40" t="str">
        <f t="shared" si="2"/>
        <v/>
      </c>
      <c r="J108" s="41"/>
      <c r="K108" s="42" t="str">
        <f t="shared" si="10"/>
        <v/>
      </c>
      <c r="L108" s="219"/>
      <c r="M108" s="43" t="str">
        <f t="shared" si="11"/>
        <v/>
      </c>
      <c r="N108" s="44" t="str">
        <f t="shared" si="3"/>
        <v/>
      </c>
      <c r="O108" s="45" t="str">
        <f t="shared" si="4"/>
        <v/>
      </c>
      <c r="P108" s="46" t="str">
        <f t="shared" si="12"/>
        <v/>
      </c>
      <c r="Q108" s="47" t="str">
        <f t="shared" si="5"/>
        <v/>
      </c>
      <c r="R108" s="34"/>
      <c r="S108" s="34"/>
      <c r="T108" s="57"/>
    </row>
    <row r="109" spans="1:20" x14ac:dyDescent="0.4">
      <c r="A109" s="17">
        <f t="shared" si="21"/>
        <v>90</v>
      </c>
      <c r="B109" s="206"/>
      <c r="C109" s="207"/>
      <c r="D109" s="208" t="str">
        <f t="shared" si="22"/>
        <v/>
      </c>
      <c r="E109" s="209"/>
      <c r="F109" s="210"/>
      <c r="G109" s="211"/>
      <c r="H109" s="39" t="str">
        <f t="shared" si="20"/>
        <v/>
      </c>
      <c r="I109" s="40" t="str">
        <f t="shared" si="2"/>
        <v/>
      </c>
      <c r="J109" s="41"/>
      <c r="K109" s="42" t="str">
        <f t="shared" si="10"/>
        <v/>
      </c>
      <c r="L109" s="219"/>
      <c r="M109" s="43" t="str">
        <f t="shared" si="11"/>
        <v/>
      </c>
      <c r="N109" s="44" t="str">
        <f t="shared" si="3"/>
        <v/>
      </c>
      <c r="O109" s="45" t="str">
        <f t="shared" si="4"/>
        <v/>
      </c>
      <c r="P109" s="46" t="str">
        <f t="shared" si="12"/>
        <v/>
      </c>
      <c r="Q109" s="47" t="str">
        <f t="shared" si="5"/>
        <v/>
      </c>
      <c r="R109" s="34"/>
      <c r="S109" s="34"/>
      <c r="T109" s="57"/>
    </row>
    <row r="110" spans="1:20" x14ac:dyDescent="0.4">
      <c r="A110" s="17">
        <f t="shared" si="21"/>
        <v>91</v>
      </c>
      <c r="B110" s="206"/>
      <c r="C110" s="207"/>
      <c r="D110" s="208" t="str">
        <f t="shared" si="22"/>
        <v/>
      </c>
      <c r="E110" s="209"/>
      <c r="F110" s="210"/>
      <c r="G110" s="211"/>
      <c r="H110" s="39" t="str">
        <f t="shared" si="20"/>
        <v/>
      </c>
      <c r="I110" s="40" t="str">
        <f t="shared" si="2"/>
        <v/>
      </c>
      <c r="J110" s="41"/>
      <c r="K110" s="42" t="str">
        <f t="shared" si="10"/>
        <v/>
      </c>
      <c r="L110" s="219"/>
      <c r="M110" s="43" t="str">
        <f t="shared" si="11"/>
        <v/>
      </c>
      <c r="N110" s="44" t="str">
        <f t="shared" si="3"/>
        <v/>
      </c>
      <c r="O110" s="45" t="str">
        <f t="shared" si="4"/>
        <v/>
      </c>
      <c r="P110" s="46" t="str">
        <f t="shared" si="12"/>
        <v/>
      </c>
      <c r="Q110" s="47" t="str">
        <f t="shared" si="5"/>
        <v/>
      </c>
      <c r="R110" s="34"/>
      <c r="S110" s="34"/>
      <c r="T110" s="57"/>
    </row>
    <row r="111" spans="1:20" x14ac:dyDescent="0.4">
      <c r="A111" s="17">
        <f t="shared" si="21"/>
        <v>92</v>
      </c>
      <c r="B111" s="206"/>
      <c r="C111" s="207"/>
      <c r="D111" s="208" t="str">
        <f t="shared" si="22"/>
        <v/>
      </c>
      <c r="E111" s="209"/>
      <c r="F111" s="210"/>
      <c r="G111" s="211"/>
      <c r="H111" s="39" t="str">
        <f t="shared" si="20"/>
        <v/>
      </c>
      <c r="I111" s="40" t="str">
        <f t="shared" si="2"/>
        <v/>
      </c>
      <c r="J111" s="41"/>
      <c r="K111" s="42" t="str">
        <f t="shared" si="10"/>
        <v/>
      </c>
      <c r="L111" s="219"/>
      <c r="M111" s="43" t="str">
        <f t="shared" si="11"/>
        <v/>
      </c>
      <c r="N111" s="44" t="str">
        <f t="shared" si="3"/>
        <v/>
      </c>
      <c r="O111" s="45" t="str">
        <f t="shared" si="4"/>
        <v/>
      </c>
      <c r="P111" s="46" t="str">
        <f t="shared" si="12"/>
        <v/>
      </c>
      <c r="Q111" s="47" t="str">
        <f t="shared" si="5"/>
        <v/>
      </c>
      <c r="R111" s="34"/>
      <c r="S111" s="34"/>
      <c r="T111" s="57"/>
    </row>
    <row r="112" spans="1:20" x14ac:dyDescent="0.4">
      <c r="A112" s="17">
        <f t="shared" si="21"/>
        <v>93</v>
      </c>
      <c r="B112" s="206"/>
      <c r="C112" s="207"/>
      <c r="D112" s="208" t="str">
        <f t="shared" si="22"/>
        <v/>
      </c>
      <c r="E112" s="209"/>
      <c r="F112" s="210"/>
      <c r="G112" s="211"/>
      <c r="H112" s="39" t="str">
        <f t="shared" si="20"/>
        <v/>
      </c>
      <c r="I112" s="40" t="str">
        <f t="shared" si="2"/>
        <v/>
      </c>
      <c r="J112" s="41"/>
      <c r="K112" s="42" t="str">
        <f t="shared" si="10"/>
        <v/>
      </c>
      <c r="L112" s="219"/>
      <c r="M112" s="43" t="str">
        <f t="shared" si="11"/>
        <v/>
      </c>
      <c r="N112" s="44" t="str">
        <f t="shared" si="3"/>
        <v/>
      </c>
      <c r="O112" s="45" t="str">
        <f t="shared" si="4"/>
        <v/>
      </c>
      <c r="P112" s="46" t="str">
        <f t="shared" si="12"/>
        <v/>
      </c>
      <c r="Q112" s="47" t="str">
        <f t="shared" si="5"/>
        <v/>
      </c>
      <c r="R112" s="34"/>
      <c r="S112" s="34"/>
      <c r="T112" s="57"/>
    </row>
    <row r="113" spans="1:20" x14ac:dyDescent="0.4">
      <c r="A113" s="17">
        <f t="shared" si="21"/>
        <v>94</v>
      </c>
      <c r="B113" s="206"/>
      <c r="C113" s="207"/>
      <c r="D113" s="208" t="str">
        <f t="shared" si="22"/>
        <v/>
      </c>
      <c r="E113" s="209"/>
      <c r="F113" s="210"/>
      <c r="G113" s="211"/>
      <c r="H113" s="39" t="str">
        <f t="shared" si="20"/>
        <v/>
      </c>
      <c r="I113" s="40" t="str">
        <f t="shared" si="2"/>
        <v/>
      </c>
      <c r="J113" s="41"/>
      <c r="K113" s="42" t="str">
        <f t="shared" si="10"/>
        <v/>
      </c>
      <c r="L113" s="219"/>
      <c r="M113" s="43" t="str">
        <f t="shared" si="11"/>
        <v/>
      </c>
      <c r="N113" s="44" t="str">
        <f t="shared" si="3"/>
        <v/>
      </c>
      <c r="O113" s="45" t="str">
        <f t="shared" si="4"/>
        <v/>
      </c>
      <c r="P113" s="46" t="str">
        <f t="shared" si="12"/>
        <v/>
      </c>
      <c r="Q113" s="47" t="str">
        <f t="shared" si="5"/>
        <v/>
      </c>
      <c r="R113" s="34"/>
      <c r="S113" s="34"/>
      <c r="T113" s="57"/>
    </row>
    <row r="114" spans="1:20" x14ac:dyDescent="0.4">
      <c r="A114" s="17">
        <f t="shared" si="21"/>
        <v>95</v>
      </c>
      <c r="B114" s="206"/>
      <c r="C114" s="207"/>
      <c r="D114" s="208" t="str">
        <f t="shared" si="22"/>
        <v/>
      </c>
      <c r="E114" s="209"/>
      <c r="F114" s="210"/>
      <c r="G114" s="211"/>
      <c r="H114" s="39" t="str">
        <f t="shared" si="20"/>
        <v/>
      </c>
      <c r="I114" s="40" t="str">
        <f t="shared" si="2"/>
        <v/>
      </c>
      <c r="J114" s="41"/>
      <c r="K114" s="42" t="str">
        <f t="shared" si="10"/>
        <v/>
      </c>
      <c r="L114" s="219"/>
      <c r="M114" s="43" t="str">
        <f t="shared" si="11"/>
        <v/>
      </c>
      <c r="N114" s="44" t="str">
        <f t="shared" si="3"/>
        <v/>
      </c>
      <c r="O114" s="45" t="str">
        <f t="shared" si="4"/>
        <v/>
      </c>
      <c r="P114" s="46" t="str">
        <f t="shared" si="12"/>
        <v/>
      </c>
      <c r="Q114" s="47" t="str">
        <f t="shared" si="5"/>
        <v/>
      </c>
      <c r="R114" s="34"/>
      <c r="S114" s="34"/>
      <c r="T114" s="57"/>
    </row>
    <row r="115" spans="1:20" x14ac:dyDescent="0.4">
      <c r="A115" s="17">
        <f t="shared" si="21"/>
        <v>96</v>
      </c>
      <c r="B115" s="206"/>
      <c r="C115" s="207"/>
      <c r="D115" s="208" t="str">
        <f t="shared" si="22"/>
        <v/>
      </c>
      <c r="E115" s="209"/>
      <c r="F115" s="210"/>
      <c r="G115" s="211"/>
      <c r="H115" s="39" t="str">
        <f t="shared" si="20"/>
        <v/>
      </c>
      <c r="I115" s="40" t="str">
        <f t="shared" si="2"/>
        <v/>
      </c>
      <c r="J115" s="41"/>
      <c r="K115" s="42" t="str">
        <f t="shared" si="10"/>
        <v/>
      </c>
      <c r="L115" s="219"/>
      <c r="M115" s="43" t="str">
        <f t="shared" si="11"/>
        <v/>
      </c>
      <c r="N115" s="44" t="str">
        <f t="shared" si="3"/>
        <v/>
      </c>
      <c r="O115" s="45" t="str">
        <f t="shared" si="4"/>
        <v/>
      </c>
      <c r="P115" s="46" t="str">
        <f t="shared" si="12"/>
        <v/>
      </c>
      <c r="Q115" s="47" t="str">
        <f t="shared" si="5"/>
        <v/>
      </c>
      <c r="R115" s="34"/>
      <c r="S115" s="34"/>
      <c r="T115" s="57"/>
    </row>
    <row r="116" spans="1:20" x14ac:dyDescent="0.4">
      <c r="A116" s="17">
        <f t="shared" si="21"/>
        <v>97</v>
      </c>
      <c r="B116" s="206"/>
      <c r="C116" s="207"/>
      <c r="D116" s="208" t="str">
        <f t="shared" si="22"/>
        <v/>
      </c>
      <c r="E116" s="209"/>
      <c r="F116" s="210"/>
      <c r="G116" s="211"/>
      <c r="H116" s="39" t="str">
        <f t="shared" si="20"/>
        <v/>
      </c>
      <c r="I116" s="40" t="str">
        <f t="shared" si="2"/>
        <v/>
      </c>
      <c r="J116" s="41"/>
      <c r="K116" s="42" t="str">
        <f t="shared" si="10"/>
        <v/>
      </c>
      <c r="L116" s="219"/>
      <c r="M116" s="43" t="str">
        <f t="shared" si="11"/>
        <v/>
      </c>
      <c r="N116" s="44" t="str">
        <f t="shared" si="3"/>
        <v/>
      </c>
      <c r="O116" s="45" t="str">
        <f t="shared" si="4"/>
        <v/>
      </c>
      <c r="P116" s="46" t="str">
        <f t="shared" si="12"/>
        <v/>
      </c>
      <c r="Q116" s="47" t="str">
        <f t="shared" si="5"/>
        <v/>
      </c>
      <c r="R116" s="34"/>
      <c r="S116" s="34"/>
      <c r="T116" s="57"/>
    </row>
    <row r="117" spans="1:20" x14ac:dyDescent="0.4">
      <c r="A117" s="17">
        <f t="shared" si="21"/>
        <v>98</v>
      </c>
      <c r="B117" s="206"/>
      <c r="C117" s="207"/>
      <c r="D117" s="208" t="str">
        <f t="shared" si="22"/>
        <v/>
      </c>
      <c r="E117" s="209"/>
      <c r="F117" s="210"/>
      <c r="G117" s="211"/>
      <c r="H117" s="39" t="str">
        <f t="shared" si="20"/>
        <v/>
      </c>
      <c r="I117" s="40" t="str">
        <f t="shared" si="2"/>
        <v/>
      </c>
      <c r="J117" s="41"/>
      <c r="K117" s="42" t="str">
        <f t="shared" si="10"/>
        <v/>
      </c>
      <c r="L117" s="219"/>
      <c r="M117" s="43" t="str">
        <f t="shared" si="11"/>
        <v/>
      </c>
      <c r="N117" s="44" t="str">
        <f t="shared" si="3"/>
        <v/>
      </c>
      <c r="O117" s="45" t="str">
        <f t="shared" si="4"/>
        <v/>
      </c>
      <c r="P117" s="46" t="str">
        <f t="shared" si="12"/>
        <v/>
      </c>
      <c r="Q117" s="47" t="str">
        <f t="shared" si="5"/>
        <v/>
      </c>
      <c r="R117" s="34"/>
      <c r="S117" s="34"/>
      <c r="T117" s="57"/>
    </row>
    <row r="118" spans="1:20" x14ac:dyDescent="0.4">
      <c r="A118" s="17">
        <f t="shared" si="21"/>
        <v>99</v>
      </c>
      <c r="B118" s="206"/>
      <c r="C118" s="207"/>
      <c r="D118" s="208" t="str">
        <f t="shared" si="22"/>
        <v/>
      </c>
      <c r="E118" s="209"/>
      <c r="F118" s="210"/>
      <c r="G118" s="211"/>
      <c r="H118" s="39" t="str">
        <f t="shared" si="20"/>
        <v/>
      </c>
      <c r="I118" s="40" t="str">
        <f t="shared" si="2"/>
        <v/>
      </c>
      <c r="J118" s="41"/>
      <c r="K118" s="42" t="str">
        <f t="shared" si="10"/>
        <v/>
      </c>
      <c r="L118" s="219"/>
      <c r="M118" s="43" t="str">
        <f t="shared" si="11"/>
        <v/>
      </c>
      <c r="N118" s="44" t="str">
        <f t="shared" si="3"/>
        <v/>
      </c>
      <c r="O118" s="45" t="str">
        <f t="shared" si="4"/>
        <v/>
      </c>
      <c r="P118" s="46" t="str">
        <f t="shared" si="12"/>
        <v/>
      </c>
      <c r="Q118" s="47" t="str">
        <f t="shared" si="5"/>
        <v/>
      </c>
      <c r="R118" s="34"/>
      <c r="S118" s="34"/>
      <c r="T118" s="57"/>
    </row>
    <row r="119" spans="1:20" x14ac:dyDescent="0.4">
      <c r="A119" s="17">
        <f t="shared" si="21"/>
        <v>100</v>
      </c>
      <c r="B119" s="206"/>
      <c r="C119" s="207"/>
      <c r="D119" s="208" t="str">
        <f t="shared" si="22"/>
        <v/>
      </c>
      <c r="E119" s="209"/>
      <c r="F119" s="210"/>
      <c r="G119" s="211"/>
      <c r="H119" s="39" t="str">
        <f t="shared" si="20"/>
        <v/>
      </c>
      <c r="I119" s="40" t="str">
        <f t="shared" si="2"/>
        <v/>
      </c>
      <c r="J119" s="41"/>
      <c r="K119" s="42" t="str">
        <f t="shared" si="10"/>
        <v/>
      </c>
      <c r="L119" s="219"/>
      <c r="M119" s="43" t="str">
        <f t="shared" si="11"/>
        <v/>
      </c>
      <c r="N119" s="44" t="str">
        <f t="shared" si="3"/>
        <v/>
      </c>
      <c r="O119" s="45" t="str">
        <f t="shared" si="4"/>
        <v/>
      </c>
      <c r="P119" s="46" t="str">
        <f t="shared" si="12"/>
        <v/>
      </c>
      <c r="Q119" s="47" t="str">
        <f t="shared" si="5"/>
        <v/>
      </c>
      <c r="R119" s="34"/>
      <c r="S119" s="34"/>
      <c r="T119" s="57"/>
    </row>
    <row r="120" spans="1:20" x14ac:dyDescent="0.4">
      <c r="A120" s="17">
        <f t="shared" si="21"/>
        <v>101</v>
      </c>
      <c r="B120" s="206"/>
      <c r="C120" s="207"/>
      <c r="D120" s="208" t="str">
        <f t="shared" si="22"/>
        <v/>
      </c>
      <c r="E120" s="209"/>
      <c r="F120" s="210"/>
      <c r="G120" s="211"/>
      <c r="H120" s="39" t="str">
        <f t="shared" si="20"/>
        <v/>
      </c>
      <c r="I120" s="40" t="str">
        <f t="shared" si="2"/>
        <v/>
      </c>
      <c r="J120" s="41"/>
      <c r="K120" s="42" t="str">
        <f t="shared" si="10"/>
        <v/>
      </c>
      <c r="L120" s="219"/>
      <c r="M120" s="43" t="str">
        <f t="shared" si="11"/>
        <v/>
      </c>
      <c r="N120" s="44" t="str">
        <f t="shared" si="3"/>
        <v/>
      </c>
      <c r="O120" s="45" t="str">
        <f t="shared" si="4"/>
        <v/>
      </c>
      <c r="P120" s="46" t="str">
        <f t="shared" si="12"/>
        <v/>
      </c>
      <c r="Q120" s="47" t="str">
        <f t="shared" si="5"/>
        <v/>
      </c>
      <c r="R120" s="34"/>
      <c r="S120" s="34"/>
      <c r="T120" s="57"/>
    </row>
    <row r="121" spans="1:20" x14ac:dyDescent="0.4">
      <c r="A121" s="17">
        <f t="shared" si="21"/>
        <v>102</v>
      </c>
      <c r="B121" s="206"/>
      <c r="C121" s="207"/>
      <c r="D121" s="208" t="str">
        <f t="shared" si="22"/>
        <v/>
      </c>
      <c r="E121" s="209"/>
      <c r="F121" s="210"/>
      <c r="G121" s="211"/>
      <c r="H121" s="39" t="str">
        <f t="shared" si="20"/>
        <v/>
      </c>
      <c r="I121" s="40" t="str">
        <f t="shared" si="2"/>
        <v/>
      </c>
      <c r="J121" s="41"/>
      <c r="K121" s="42" t="str">
        <f t="shared" si="10"/>
        <v/>
      </c>
      <c r="L121" s="219"/>
      <c r="M121" s="43" t="str">
        <f t="shared" si="11"/>
        <v/>
      </c>
      <c r="N121" s="44" t="str">
        <f t="shared" si="3"/>
        <v/>
      </c>
      <c r="O121" s="45" t="str">
        <f t="shared" si="4"/>
        <v/>
      </c>
      <c r="P121" s="46" t="str">
        <f t="shared" si="12"/>
        <v/>
      </c>
      <c r="Q121" s="47" t="str">
        <f t="shared" si="5"/>
        <v/>
      </c>
      <c r="R121" s="34"/>
      <c r="S121" s="34"/>
      <c r="T121" s="57"/>
    </row>
    <row r="122" spans="1:20" x14ac:dyDescent="0.4">
      <c r="A122" s="17">
        <f t="shared" si="21"/>
        <v>103</v>
      </c>
      <c r="B122" s="206"/>
      <c r="C122" s="207"/>
      <c r="D122" s="208" t="str">
        <f t="shared" si="22"/>
        <v/>
      </c>
      <c r="E122" s="209"/>
      <c r="F122" s="210"/>
      <c r="G122" s="211"/>
      <c r="H122" s="39" t="str">
        <f t="shared" si="20"/>
        <v/>
      </c>
      <c r="I122" s="40" t="str">
        <f t="shared" si="2"/>
        <v/>
      </c>
      <c r="J122" s="41"/>
      <c r="K122" s="42" t="str">
        <f t="shared" si="10"/>
        <v/>
      </c>
      <c r="L122" s="219"/>
      <c r="M122" s="43" t="str">
        <f t="shared" si="11"/>
        <v/>
      </c>
      <c r="N122" s="44" t="str">
        <f t="shared" si="3"/>
        <v/>
      </c>
      <c r="O122" s="45" t="str">
        <f t="shared" si="4"/>
        <v/>
      </c>
      <c r="P122" s="46" t="str">
        <f t="shared" si="12"/>
        <v/>
      </c>
      <c r="Q122" s="47" t="str">
        <f t="shared" si="5"/>
        <v/>
      </c>
      <c r="R122" s="34"/>
      <c r="S122" s="34"/>
      <c r="T122" s="57"/>
    </row>
    <row r="123" spans="1:20" x14ac:dyDescent="0.4">
      <c r="A123" s="17">
        <f t="shared" si="21"/>
        <v>104</v>
      </c>
      <c r="B123" s="206"/>
      <c r="C123" s="207"/>
      <c r="D123" s="208" t="str">
        <f t="shared" si="22"/>
        <v/>
      </c>
      <c r="E123" s="209"/>
      <c r="F123" s="210"/>
      <c r="G123" s="211"/>
      <c r="H123" s="39" t="str">
        <f t="shared" si="20"/>
        <v/>
      </c>
      <c r="I123" s="40" t="str">
        <f t="shared" si="2"/>
        <v/>
      </c>
      <c r="J123" s="41"/>
      <c r="K123" s="42" t="str">
        <f t="shared" si="10"/>
        <v/>
      </c>
      <c r="L123" s="219"/>
      <c r="M123" s="43" t="str">
        <f t="shared" si="11"/>
        <v/>
      </c>
      <c r="N123" s="44" t="str">
        <f t="shared" si="3"/>
        <v/>
      </c>
      <c r="O123" s="45" t="str">
        <f t="shared" si="4"/>
        <v/>
      </c>
      <c r="P123" s="46" t="str">
        <f t="shared" si="12"/>
        <v/>
      </c>
      <c r="Q123" s="47" t="str">
        <f t="shared" si="5"/>
        <v/>
      </c>
      <c r="R123" s="34"/>
      <c r="S123" s="34"/>
      <c r="T123" s="57"/>
    </row>
    <row r="124" spans="1:20" x14ac:dyDescent="0.4">
      <c r="A124" s="17">
        <f t="shared" si="21"/>
        <v>105</v>
      </c>
      <c r="B124" s="206"/>
      <c r="C124" s="207"/>
      <c r="D124" s="208" t="str">
        <f t="shared" si="22"/>
        <v/>
      </c>
      <c r="E124" s="209"/>
      <c r="F124" s="210"/>
      <c r="G124" s="211"/>
      <c r="H124" s="39" t="str">
        <f t="shared" si="20"/>
        <v/>
      </c>
      <c r="I124" s="40" t="str">
        <f t="shared" si="2"/>
        <v/>
      </c>
      <c r="J124" s="41"/>
      <c r="K124" s="42" t="str">
        <f t="shared" si="10"/>
        <v/>
      </c>
      <c r="L124" s="219"/>
      <c r="M124" s="43" t="str">
        <f t="shared" si="11"/>
        <v/>
      </c>
      <c r="N124" s="44" t="str">
        <f t="shared" si="3"/>
        <v/>
      </c>
      <c r="O124" s="45" t="str">
        <f t="shared" si="4"/>
        <v/>
      </c>
      <c r="P124" s="46" t="str">
        <f t="shared" si="12"/>
        <v/>
      </c>
      <c r="Q124" s="47" t="str">
        <f t="shared" si="5"/>
        <v/>
      </c>
      <c r="R124" s="34"/>
      <c r="S124" s="34"/>
      <c r="T124" s="57"/>
    </row>
    <row r="125" spans="1:20" x14ac:dyDescent="0.4">
      <c r="A125" s="17">
        <f t="shared" si="21"/>
        <v>106</v>
      </c>
      <c r="B125" s="206"/>
      <c r="C125" s="207"/>
      <c r="D125" s="208" t="str">
        <f t="shared" si="22"/>
        <v/>
      </c>
      <c r="E125" s="209"/>
      <c r="F125" s="210"/>
      <c r="G125" s="211"/>
      <c r="H125" s="39" t="str">
        <f t="shared" si="20"/>
        <v/>
      </c>
      <c r="I125" s="40" t="str">
        <f t="shared" si="2"/>
        <v/>
      </c>
      <c r="J125" s="41"/>
      <c r="K125" s="42" t="str">
        <f t="shared" si="10"/>
        <v/>
      </c>
      <c r="L125" s="219"/>
      <c r="M125" s="43" t="str">
        <f t="shared" si="11"/>
        <v/>
      </c>
      <c r="N125" s="44" t="str">
        <f t="shared" si="3"/>
        <v/>
      </c>
      <c r="O125" s="45" t="str">
        <f t="shared" si="4"/>
        <v/>
      </c>
      <c r="P125" s="46" t="str">
        <f t="shared" si="12"/>
        <v/>
      </c>
      <c r="Q125" s="47" t="str">
        <f t="shared" si="5"/>
        <v/>
      </c>
      <c r="R125" s="34"/>
      <c r="S125" s="34"/>
      <c r="T125" s="57"/>
    </row>
    <row r="126" spans="1:20" x14ac:dyDescent="0.4">
      <c r="A126" s="17">
        <f t="shared" si="21"/>
        <v>107</v>
      </c>
      <c r="B126" s="206"/>
      <c r="C126" s="207"/>
      <c r="D126" s="208" t="str">
        <f t="shared" si="22"/>
        <v/>
      </c>
      <c r="E126" s="209"/>
      <c r="F126" s="210"/>
      <c r="G126" s="211"/>
      <c r="H126" s="39" t="str">
        <f t="shared" si="20"/>
        <v/>
      </c>
      <c r="I126" s="40" t="str">
        <f t="shared" si="2"/>
        <v/>
      </c>
      <c r="J126" s="41"/>
      <c r="K126" s="42" t="str">
        <f t="shared" si="10"/>
        <v/>
      </c>
      <c r="L126" s="219"/>
      <c r="M126" s="43" t="str">
        <f t="shared" si="11"/>
        <v/>
      </c>
      <c r="N126" s="44" t="str">
        <f t="shared" si="3"/>
        <v/>
      </c>
      <c r="O126" s="45" t="str">
        <f t="shared" si="4"/>
        <v/>
      </c>
      <c r="P126" s="46" t="str">
        <f t="shared" si="12"/>
        <v/>
      </c>
      <c r="Q126" s="47" t="str">
        <f t="shared" si="5"/>
        <v/>
      </c>
      <c r="R126" s="34"/>
      <c r="S126" s="34"/>
      <c r="T126" s="57"/>
    </row>
    <row r="127" spans="1:20" x14ac:dyDescent="0.4">
      <c r="A127" s="17">
        <f t="shared" si="21"/>
        <v>108</v>
      </c>
      <c r="B127" s="206"/>
      <c r="C127" s="207"/>
      <c r="D127" s="208" t="str">
        <f t="shared" si="22"/>
        <v/>
      </c>
      <c r="E127" s="209"/>
      <c r="F127" s="210"/>
      <c r="G127" s="211"/>
      <c r="H127" s="39" t="str">
        <f t="shared" si="20"/>
        <v/>
      </c>
      <c r="I127" s="40" t="str">
        <f t="shared" si="2"/>
        <v/>
      </c>
      <c r="J127" s="41"/>
      <c r="K127" s="42" t="str">
        <f t="shared" si="10"/>
        <v/>
      </c>
      <c r="L127" s="219"/>
      <c r="M127" s="43" t="str">
        <f t="shared" si="11"/>
        <v/>
      </c>
      <c r="N127" s="44" t="str">
        <f t="shared" si="3"/>
        <v/>
      </c>
      <c r="O127" s="45" t="str">
        <f t="shared" si="4"/>
        <v/>
      </c>
      <c r="P127" s="46" t="str">
        <f t="shared" si="12"/>
        <v/>
      </c>
      <c r="Q127" s="47" t="str">
        <f t="shared" si="5"/>
        <v/>
      </c>
      <c r="R127" s="34"/>
      <c r="S127" s="34"/>
      <c r="T127" s="57"/>
    </row>
    <row r="128" spans="1:20" x14ac:dyDescent="0.4">
      <c r="A128" s="17">
        <f t="shared" si="21"/>
        <v>109</v>
      </c>
      <c r="B128" s="206"/>
      <c r="C128" s="207"/>
      <c r="D128" s="208" t="str">
        <f t="shared" si="22"/>
        <v/>
      </c>
      <c r="E128" s="209"/>
      <c r="F128" s="210"/>
      <c r="G128" s="211"/>
      <c r="H128" s="39" t="str">
        <f t="shared" si="20"/>
        <v/>
      </c>
      <c r="I128" s="40" t="str">
        <f t="shared" si="2"/>
        <v/>
      </c>
      <c r="J128" s="41"/>
      <c r="K128" s="42" t="str">
        <f t="shared" si="10"/>
        <v/>
      </c>
      <c r="L128" s="219"/>
      <c r="M128" s="43" t="str">
        <f t="shared" si="11"/>
        <v/>
      </c>
      <c r="N128" s="44" t="str">
        <f t="shared" si="3"/>
        <v/>
      </c>
      <c r="O128" s="45" t="str">
        <f t="shared" si="4"/>
        <v/>
      </c>
      <c r="P128" s="46" t="str">
        <f t="shared" si="12"/>
        <v/>
      </c>
      <c r="Q128" s="47" t="str">
        <f t="shared" si="5"/>
        <v/>
      </c>
      <c r="R128" s="34"/>
      <c r="S128" s="34"/>
      <c r="T128" s="57"/>
    </row>
    <row r="129" spans="1:20" x14ac:dyDescent="0.4">
      <c r="A129" s="17">
        <f t="shared" si="21"/>
        <v>110</v>
      </c>
      <c r="B129" s="206"/>
      <c r="C129" s="207"/>
      <c r="D129" s="208" t="str">
        <f t="shared" si="22"/>
        <v/>
      </c>
      <c r="E129" s="209"/>
      <c r="F129" s="210"/>
      <c r="G129" s="211"/>
      <c r="H129" s="39" t="str">
        <f t="shared" si="20"/>
        <v/>
      </c>
      <c r="I129" s="40" t="str">
        <f t="shared" si="2"/>
        <v/>
      </c>
      <c r="J129" s="41"/>
      <c r="K129" s="42" t="str">
        <f t="shared" si="10"/>
        <v/>
      </c>
      <c r="L129" s="219"/>
      <c r="M129" s="43" t="str">
        <f t="shared" si="11"/>
        <v/>
      </c>
      <c r="N129" s="44" t="str">
        <f t="shared" si="3"/>
        <v/>
      </c>
      <c r="O129" s="45" t="str">
        <f t="shared" si="4"/>
        <v/>
      </c>
      <c r="P129" s="46" t="str">
        <f t="shared" si="12"/>
        <v/>
      </c>
      <c r="Q129" s="47" t="str">
        <f t="shared" si="5"/>
        <v/>
      </c>
      <c r="R129" s="34"/>
      <c r="S129" s="34"/>
      <c r="T129" s="57"/>
    </row>
    <row r="130" spans="1:20" x14ac:dyDescent="0.4">
      <c r="A130" s="17">
        <f t="shared" si="21"/>
        <v>111</v>
      </c>
      <c r="B130" s="206"/>
      <c r="C130" s="207"/>
      <c r="D130" s="208" t="str">
        <f t="shared" si="22"/>
        <v/>
      </c>
      <c r="E130" s="209"/>
      <c r="F130" s="210"/>
      <c r="G130" s="211"/>
      <c r="H130" s="39" t="str">
        <f t="shared" si="20"/>
        <v/>
      </c>
      <c r="I130" s="40" t="str">
        <f t="shared" si="2"/>
        <v/>
      </c>
      <c r="J130" s="41"/>
      <c r="K130" s="42" t="str">
        <f t="shared" si="10"/>
        <v/>
      </c>
      <c r="L130" s="219"/>
      <c r="M130" s="43" t="str">
        <f t="shared" si="11"/>
        <v/>
      </c>
      <c r="N130" s="44" t="str">
        <f t="shared" si="3"/>
        <v/>
      </c>
      <c r="O130" s="45" t="str">
        <f t="shared" si="4"/>
        <v/>
      </c>
      <c r="P130" s="46" t="str">
        <f t="shared" si="12"/>
        <v/>
      </c>
      <c r="Q130" s="47" t="str">
        <f t="shared" si="5"/>
        <v/>
      </c>
      <c r="R130" s="34"/>
      <c r="S130" s="34"/>
      <c r="T130" s="57"/>
    </row>
    <row r="131" spans="1:20" x14ac:dyDescent="0.4">
      <c r="A131" s="17">
        <f t="shared" si="21"/>
        <v>112</v>
      </c>
      <c r="B131" s="206"/>
      <c r="C131" s="207"/>
      <c r="D131" s="208" t="str">
        <f t="shared" si="22"/>
        <v/>
      </c>
      <c r="E131" s="209"/>
      <c r="F131" s="210"/>
      <c r="G131" s="211"/>
      <c r="H131" s="39" t="str">
        <f t="shared" si="20"/>
        <v/>
      </c>
      <c r="I131" s="40" t="str">
        <f t="shared" si="2"/>
        <v/>
      </c>
      <c r="J131" s="41"/>
      <c r="K131" s="42" t="str">
        <f t="shared" si="10"/>
        <v/>
      </c>
      <c r="L131" s="219"/>
      <c r="M131" s="43" t="str">
        <f t="shared" si="11"/>
        <v/>
      </c>
      <c r="N131" s="44" t="str">
        <f t="shared" si="3"/>
        <v/>
      </c>
      <c r="O131" s="45" t="str">
        <f t="shared" si="4"/>
        <v/>
      </c>
      <c r="P131" s="46" t="str">
        <f t="shared" si="12"/>
        <v/>
      </c>
      <c r="Q131" s="47" t="str">
        <f t="shared" si="5"/>
        <v/>
      </c>
      <c r="R131" s="34"/>
      <c r="S131" s="34"/>
      <c r="T131" s="57"/>
    </row>
    <row r="132" spans="1:20" x14ac:dyDescent="0.4">
      <c r="A132" s="17">
        <f t="shared" si="21"/>
        <v>113</v>
      </c>
      <c r="B132" s="206"/>
      <c r="C132" s="207"/>
      <c r="D132" s="208" t="str">
        <f t="shared" si="22"/>
        <v/>
      </c>
      <c r="E132" s="209"/>
      <c r="F132" s="210"/>
      <c r="G132" s="211"/>
      <c r="H132" s="39" t="str">
        <f t="shared" si="20"/>
        <v/>
      </c>
      <c r="I132" s="40" t="str">
        <f t="shared" si="2"/>
        <v/>
      </c>
      <c r="J132" s="41"/>
      <c r="K132" s="42" t="str">
        <f t="shared" si="10"/>
        <v/>
      </c>
      <c r="L132" s="219"/>
      <c r="M132" s="43" t="str">
        <f t="shared" si="11"/>
        <v/>
      </c>
      <c r="N132" s="44" t="str">
        <f t="shared" si="3"/>
        <v/>
      </c>
      <c r="O132" s="45" t="str">
        <f t="shared" si="4"/>
        <v/>
      </c>
      <c r="P132" s="46" t="str">
        <f t="shared" si="12"/>
        <v/>
      </c>
      <c r="Q132" s="47" t="str">
        <f t="shared" si="5"/>
        <v/>
      </c>
      <c r="R132" s="34"/>
      <c r="S132" s="34"/>
      <c r="T132" s="57"/>
    </row>
    <row r="133" spans="1:20" x14ac:dyDescent="0.4">
      <c r="A133" s="17">
        <f t="shared" si="21"/>
        <v>114</v>
      </c>
      <c r="B133" s="206"/>
      <c r="C133" s="207"/>
      <c r="D133" s="208" t="str">
        <f t="shared" si="22"/>
        <v/>
      </c>
      <c r="E133" s="209"/>
      <c r="F133" s="210"/>
      <c r="G133" s="211"/>
      <c r="H133" s="39" t="str">
        <f t="shared" si="20"/>
        <v/>
      </c>
      <c r="I133" s="40" t="str">
        <f t="shared" si="2"/>
        <v/>
      </c>
      <c r="J133" s="41"/>
      <c r="K133" s="42" t="str">
        <f t="shared" si="10"/>
        <v/>
      </c>
      <c r="L133" s="219"/>
      <c r="M133" s="43" t="str">
        <f t="shared" si="11"/>
        <v/>
      </c>
      <c r="N133" s="44" t="str">
        <f t="shared" si="3"/>
        <v/>
      </c>
      <c r="O133" s="45" t="str">
        <f t="shared" si="4"/>
        <v/>
      </c>
      <c r="P133" s="46" t="str">
        <f t="shared" si="12"/>
        <v/>
      </c>
      <c r="Q133" s="47" t="str">
        <f t="shared" si="5"/>
        <v/>
      </c>
      <c r="R133" s="34"/>
      <c r="S133" s="34"/>
      <c r="T133" s="57"/>
    </row>
    <row r="134" spans="1:20" x14ac:dyDescent="0.4">
      <c r="A134" s="17">
        <f t="shared" si="21"/>
        <v>115</v>
      </c>
      <c r="B134" s="206"/>
      <c r="C134" s="207"/>
      <c r="D134" s="208" t="str">
        <f t="shared" si="22"/>
        <v/>
      </c>
      <c r="E134" s="209"/>
      <c r="F134" s="210"/>
      <c r="G134" s="211"/>
      <c r="H134" s="39" t="str">
        <f t="shared" si="20"/>
        <v/>
      </c>
      <c r="I134" s="40" t="str">
        <f t="shared" si="2"/>
        <v/>
      </c>
      <c r="J134" s="41"/>
      <c r="K134" s="42" t="str">
        <f t="shared" si="10"/>
        <v/>
      </c>
      <c r="L134" s="219"/>
      <c r="M134" s="43" t="str">
        <f t="shared" si="11"/>
        <v/>
      </c>
      <c r="N134" s="44" t="str">
        <f t="shared" si="3"/>
        <v/>
      </c>
      <c r="O134" s="45" t="str">
        <f t="shared" si="4"/>
        <v/>
      </c>
      <c r="P134" s="46" t="str">
        <f t="shared" si="12"/>
        <v/>
      </c>
      <c r="Q134" s="47" t="str">
        <f t="shared" si="5"/>
        <v/>
      </c>
      <c r="R134" s="34"/>
      <c r="S134" s="34"/>
      <c r="T134" s="57"/>
    </row>
    <row r="135" spans="1:20" x14ac:dyDescent="0.4">
      <c r="A135" s="17">
        <f t="shared" si="21"/>
        <v>116</v>
      </c>
      <c r="B135" s="206"/>
      <c r="C135" s="207"/>
      <c r="D135" s="208" t="str">
        <f t="shared" si="22"/>
        <v/>
      </c>
      <c r="E135" s="209"/>
      <c r="F135" s="210"/>
      <c r="G135" s="211"/>
      <c r="H135" s="39" t="str">
        <f t="shared" si="20"/>
        <v/>
      </c>
      <c r="I135" s="40" t="str">
        <f t="shared" si="2"/>
        <v/>
      </c>
      <c r="J135" s="41"/>
      <c r="K135" s="42" t="str">
        <f t="shared" si="10"/>
        <v/>
      </c>
      <c r="L135" s="219"/>
      <c r="M135" s="43" t="str">
        <f t="shared" si="11"/>
        <v/>
      </c>
      <c r="N135" s="44" t="str">
        <f t="shared" si="3"/>
        <v/>
      </c>
      <c r="O135" s="45" t="str">
        <f t="shared" si="4"/>
        <v/>
      </c>
      <c r="P135" s="46" t="str">
        <f t="shared" si="12"/>
        <v/>
      </c>
      <c r="Q135" s="47" t="str">
        <f t="shared" si="5"/>
        <v/>
      </c>
      <c r="R135" s="34"/>
      <c r="S135" s="34"/>
      <c r="T135" s="57"/>
    </row>
    <row r="136" spans="1:20" x14ac:dyDescent="0.4">
      <c r="A136" s="17">
        <f t="shared" si="21"/>
        <v>117</v>
      </c>
      <c r="B136" s="206"/>
      <c r="C136" s="207"/>
      <c r="D136" s="208" t="str">
        <f t="shared" si="22"/>
        <v/>
      </c>
      <c r="E136" s="209"/>
      <c r="F136" s="210"/>
      <c r="G136" s="211"/>
      <c r="H136" s="39" t="str">
        <f t="shared" si="20"/>
        <v/>
      </c>
      <c r="I136" s="40" t="str">
        <f t="shared" si="2"/>
        <v/>
      </c>
      <c r="J136" s="41"/>
      <c r="K136" s="42" t="str">
        <f t="shared" si="10"/>
        <v/>
      </c>
      <c r="L136" s="219"/>
      <c r="M136" s="43" t="str">
        <f t="shared" si="11"/>
        <v/>
      </c>
      <c r="N136" s="44" t="str">
        <f t="shared" si="3"/>
        <v/>
      </c>
      <c r="O136" s="45" t="str">
        <f t="shared" si="4"/>
        <v/>
      </c>
      <c r="P136" s="46" t="str">
        <f t="shared" si="12"/>
        <v/>
      </c>
      <c r="Q136" s="47" t="str">
        <f t="shared" si="5"/>
        <v/>
      </c>
      <c r="R136" s="34"/>
      <c r="S136" s="34"/>
      <c r="T136" s="57"/>
    </row>
    <row r="137" spans="1:20" x14ac:dyDescent="0.4">
      <c r="A137" s="17">
        <f t="shared" si="21"/>
        <v>118</v>
      </c>
      <c r="B137" s="206"/>
      <c r="C137" s="207"/>
      <c r="D137" s="208" t="str">
        <f t="shared" si="22"/>
        <v/>
      </c>
      <c r="E137" s="209"/>
      <c r="F137" s="210"/>
      <c r="G137" s="211"/>
      <c r="H137" s="39" t="str">
        <f t="shared" si="20"/>
        <v/>
      </c>
      <c r="I137" s="40" t="str">
        <f t="shared" si="2"/>
        <v/>
      </c>
      <c r="J137" s="41"/>
      <c r="K137" s="42" t="str">
        <f t="shared" si="10"/>
        <v/>
      </c>
      <c r="L137" s="219"/>
      <c r="M137" s="43" t="str">
        <f t="shared" si="11"/>
        <v/>
      </c>
      <c r="N137" s="44" t="str">
        <f t="shared" si="3"/>
        <v/>
      </c>
      <c r="O137" s="45" t="str">
        <f t="shared" si="4"/>
        <v/>
      </c>
      <c r="P137" s="46" t="str">
        <f t="shared" si="12"/>
        <v/>
      </c>
      <c r="Q137" s="47" t="str">
        <f t="shared" si="5"/>
        <v/>
      </c>
      <c r="R137" s="34"/>
      <c r="S137" s="34"/>
      <c r="T137" s="57"/>
    </row>
    <row r="138" spans="1:20" x14ac:dyDescent="0.4">
      <c r="A138" s="17">
        <f t="shared" si="21"/>
        <v>119</v>
      </c>
      <c r="B138" s="206"/>
      <c r="C138" s="207"/>
      <c r="D138" s="208" t="str">
        <f t="shared" si="22"/>
        <v/>
      </c>
      <c r="E138" s="209"/>
      <c r="F138" s="210"/>
      <c r="G138" s="211"/>
      <c r="H138" s="39" t="str">
        <f t="shared" si="20"/>
        <v/>
      </c>
      <c r="I138" s="40" t="str">
        <f t="shared" si="2"/>
        <v/>
      </c>
      <c r="J138" s="41"/>
      <c r="K138" s="42" t="str">
        <f t="shared" si="10"/>
        <v/>
      </c>
      <c r="L138" s="219"/>
      <c r="M138" s="43" t="str">
        <f t="shared" si="11"/>
        <v/>
      </c>
      <c r="N138" s="44" t="str">
        <f t="shared" si="3"/>
        <v/>
      </c>
      <c r="O138" s="45" t="str">
        <f t="shared" si="4"/>
        <v/>
      </c>
      <c r="P138" s="46" t="str">
        <f t="shared" si="12"/>
        <v/>
      </c>
      <c r="Q138" s="47" t="str">
        <f t="shared" si="5"/>
        <v/>
      </c>
      <c r="R138" s="34"/>
      <c r="S138" s="34"/>
      <c r="T138" s="57"/>
    </row>
    <row r="139" spans="1:20" x14ac:dyDescent="0.4">
      <c r="A139" s="17">
        <f t="shared" si="21"/>
        <v>120</v>
      </c>
      <c r="B139" s="206"/>
      <c r="C139" s="207"/>
      <c r="D139" s="208" t="str">
        <f t="shared" si="22"/>
        <v/>
      </c>
      <c r="E139" s="209"/>
      <c r="F139" s="210"/>
      <c r="G139" s="211"/>
      <c r="H139" s="39" t="str">
        <f t="shared" si="20"/>
        <v/>
      </c>
      <c r="I139" s="40" t="str">
        <f t="shared" si="2"/>
        <v/>
      </c>
      <c r="J139" s="41"/>
      <c r="K139" s="42" t="str">
        <f t="shared" si="10"/>
        <v/>
      </c>
      <c r="L139" s="219"/>
      <c r="M139" s="43" t="str">
        <f t="shared" si="11"/>
        <v/>
      </c>
      <c r="N139" s="44" t="str">
        <f t="shared" si="3"/>
        <v/>
      </c>
      <c r="O139" s="45" t="str">
        <f t="shared" si="4"/>
        <v/>
      </c>
      <c r="P139" s="46" t="str">
        <f t="shared" si="12"/>
        <v/>
      </c>
      <c r="Q139" s="47" t="str">
        <f t="shared" si="5"/>
        <v/>
      </c>
      <c r="R139" s="34"/>
      <c r="S139" s="34"/>
      <c r="T139" s="57"/>
    </row>
    <row r="140" spans="1:20" x14ac:dyDescent="0.4">
      <c r="A140" s="17">
        <f t="shared" si="21"/>
        <v>121</v>
      </c>
      <c r="B140" s="206"/>
      <c r="C140" s="207"/>
      <c r="D140" s="208" t="str">
        <f t="shared" si="22"/>
        <v/>
      </c>
      <c r="E140" s="209"/>
      <c r="F140" s="210"/>
      <c r="G140" s="211"/>
      <c r="H140" s="39" t="str">
        <f t="shared" si="20"/>
        <v/>
      </c>
      <c r="I140" s="40" t="str">
        <f t="shared" si="2"/>
        <v/>
      </c>
      <c r="J140" s="41"/>
      <c r="K140" s="42" t="str">
        <f t="shared" si="10"/>
        <v/>
      </c>
      <c r="L140" s="219"/>
      <c r="M140" s="43" t="str">
        <f t="shared" si="11"/>
        <v/>
      </c>
      <c r="N140" s="44" t="str">
        <f t="shared" si="3"/>
        <v/>
      </c>
      <c r="O140" s="45" t="str">
        <f t="shared" si="4"/>
        <v/>
      </c>
      <c r="P140" s="46" t="str">
        <f t="shared" si="12"/>
        <v/>
      </c>
      <c r="Q140" s="47" t="str">
        <f t="shared" si="5"/>
        <v/>
      </c>
      <c r="R140" s="34"/>
      <c r="S140" s="34"/>
      <c r="T140" s="57"/>
    </row>
    <row r="141" spans="1:20" x14ac:dyDescent="0.4">
      <c r="A141" s="17">
        <f t="shared" si="21"/>
        <v>122</v>
      </c>
      <c r="B141" s="206"/>
      <c r="C141" s="207"/>
      <c r="D141" s="208" t="str">
        <f t="shared" si="22"/>
        <v/>
      </c>
      <c r="E141" s="209"/>
      <c r="F141" s="210"/>
      <c r="G141" s="211"/>
      <c r="H141" s="39" t="str">
        <f t="shared" si="20"/>
        <v/>
      </c>
      <c r="I141" s="40" t="str">
        <f t="shared" si="2"/>
        <v/>
      </c>
      <c r="J141" s="41"/>
      <c r="K141" s="42" t="str">
        <f t="shared" si="10"/>
        <v/>
      </c>
      <c r="L141" s="219"/>
      <c r="M141" s="43" t="str">
        <f t="shared" si="11"/>
        <v/>
      </c>
      <c r="N141" s="44" t="str">
        <f t="shared" si="3"/>
        <v/>
      </c>
      <c r="O141" s="45" t="str">
        <f t="shared" si="4"/>
        <v/>
      </c>
      <c r="P141" s="46" t="str">
        <f t="shared" si="12"/>
        <v/>
      </c>
      <c r="Q141" s="47" t="str">
        <f t="shared" si="5"/>
        <v/>
      </c>
      <c r="R141" s="34"/>
      <c r="S141" s="34"/>
      <c r="T141" s="57"/>
    </row>
    <row r="142" spans="1:20" x14ac:dyDescent="0.4">
      <c r="A142" s="17">
        <f t="shared" si="21"/>
        <v>123</v>
      </c>
      <c r="B142" s="206"/>
      <c r="C142" s="207"/>
      <c r="D142" s="208" t="str">
        <f t="shared" si="22"/>
        <v/>
      </c>
      <c r="E142" s="209"/>
      <c r="F142" s="210"/>
      <c r="G142" s="211"/>
      <c r="H142" s="39" t="str">
        <f t="shared" si="20"/>
        <v/>
      </c>
      <c r="I142" s="40" t="str">
        <f t="shared" si="2"/>
        <v/>
      </c>
      <c r="J142" s="41"/>
      <c r="K142" s="42" t="str">
        <f t="shared" si="10"/>
        <v/>
      </c>
      <c r="L142" s="219"/>
      <c r="M142" s="43" t="str">
        <f t="shared" si="11"/>
        <v/>
      </c>
      <c r="N142" s="44" t="str">
        <f t="shared" si="3"/>
        <v/>
      </c>
      <c r="O142" s="45" t="str">
        <f t="shared" si="4"/>
        <v/>
      </c>
      <c r="P142" s="46" t="str">
        <f t="shared" si="12"/>
        <v/>
      </c>
      <c r="Q142" s="47" t="str">
        <f t="shared" si="5"/>
        <v/>
      </c>
      <c r="R142" s="34"/>
      <c r="S142" s="34"/>
      <c r="T142" s="57"/>
    </row>
    <row r="143" spans="1:20" x14ac:dyDescent="0.4">
      <c r="A143" s="17">
        <f t="shared" si="21"/>
        <v>124</v>
      </c>
      <c r="B143" s="206"/>
      <c r="C143" s="207"/>
      <c r="D143" s="208" t="str">
        <f t="shared" si="22"/>
        <v/>
      </c>
      <c r="E143" s="209"/>
      <c r="F143" s="210"/>
      <c r="G143" s="211"/>
      <c r="H143" s="39" t="str">
        <f t="shared" si="20"/>
        <v/>
      </c>
      <c r="I143" s="40" t="str">
        <f t="shared" si="2"/>
        <v/>
      </c>
      <c r="J143" s="41"/>
      <c r="K143" s="42" t="str">
        <f t="shared" si="10"/>
        <v/>
      </c>
      <c r="L143" s="219"/>
      <c r="M143" s="43" t="str">
        <f t="shared" si="11"/>
        <v/>
      </c>
      <c r="N143" s="44" t="str">
        <f t="shared" si="3"/>
        <v/>
      </c>
      <c r="O143" s="45" t="str">
        <f t="shared" si="4"/>
        <v/>
      </c>
      <c r="P143" s="46" t="str">
        <f t="shared" si="12"/>
        <v/>
      </c>
      <c r="Q143" s="47" t="str">
        <f t="shared" si="5"/>
        <v/>
      </c>
      <c r="R143" s="34"/>
      <c r="S143" s="34"/>
      <c r="T143" s="57"/>
    </row>
    <row r="144" spans="1:20" x14ac:dyDescent="0.4">
      <c r="A144" s="17">
        <f t="shared" si="21"/>
        <v>125</v>
      </c>
      <c r="B144" s="206"/>
      <c r="C144" s="207"/>
      <c r="D144" s="208" t="str">
        <f t="shared" si="22"/>
        <v/>
      </c>
      <c r="E144" s="209"/>
      <c r="F144" s="210"/>
      <c r="G144" s="211"/>
      <c r="H144" s="39" t="str">
        <f t="shared" si="20"/>
        <v/>
      </c>
      <c r="I144" s="40" t="str">
        <f t="shared" si="2"/>
        <v/>
      </c>
      <c r="J144" s="41"/>
      <c r="K144" s="42" t="str">
        <f t="shared" si="10"/>
        <v/>
      </c>
      <c r="L144" s="219"/>
      <c r="M144" s="43" t="str">
        <f t="shared" si="11"/>
        <v/>
      </c>
      <c r="N144" s="44" t="str">
        <f t="shared" si="3"/>
        <v/>
      </c>
      <c r="O144" s="45" t="str">
        <f t="shared" si="4"/>
        <v/>
      </c>
      <c r="P144" s="46" t="str">
        <f t="shared" si="12"/>
        <v/>
      </c>
      <c r="Q144" s="47" t="str">
        <f t="shared" si="5"/>
        <v/>
      </c>
      <c r="R144" s="34"/>
      <c r="S144" s="34"/>
      <c r="T144" s="57"/>
    </row>
    <row r="145" spans="1:20" x14ac:dyDescent="0.4">
      <c r="A145" s="17">
        <f t="shared" si="21"/>
        <v>126</v>
      </c>
      <c r="B145" s="206"/>
      <c r="C145" s="207"/>
      <c r="D145" s="208" t="str">
        <f t="shared" si="22"/>
        <v/>
      </c>
      <c r="E145" s="209"/>
      <c r="F145" s="210"/>
      <c r="G145" s="211"/>
      <c r="H145" s="39" t="str">
        <f t="shared" si="20"/>
        <v/>
      </c>
      <c r="I145" s="40" t="str">
        <f t="shared" si="2"/>
        <v/>
      </c>
      <c r="J145" s="41"/>
      <c r="K145" s="42" t="str">
        <f t="shared" si="10"/>
        <v/>
      </c>
      <c r="L145" s="219"/>
      <c r="M145" s="43" t="str">
        <f t="shared" si="11"/>
        <v/>
      </c>
      <c r="N145" s="44" t="str">
        <f t="shared" si="3"/>
        <v/>
      </c>
      <c r="O145" s="45" t="str">
        <f t="shared" si="4"/>
        <v/>
      </c>
      <c r="P145" s="46" t="str">
        <f t="shared" si="12"/>
        <v/>
      </c>
      <c r="Q145" s="47" t="str">
        <f t="shared" si="5"/>
        <v/>
      </c>
      <c r="R145" s="34"/>
      <c r="S145" s="34"/>
      <c r="T145" s="57"/>
    </row>
    <row r="146" spans="1:20" x14ac:dyDescent="0.4">
      <c r="A146" s="17">
        <f t="shared" si="21"/>
        <v>127</v>
      </c>
      <c r="B146" s="206"/>
      <c r="C146" s="207"/>
      <c r="D146" s="208" t="str">
        <f t="shared" si="22"/>
        <v/>
      </c>
      <c r="E146" s="209"/>
      <c r="F146" s="210"/>
      <c r="G146" s="211"/>
      <c r="H146" s="39" t="str">
        <f t="shared" si="20"/>
        <v/>
      </c>
      <c r="I146" s="40" t="str">
        <f t="shared" si="2"/>
        <v/>
      </c>
      <c r="J146" s="41"/>
      <c r="K146" s="42" t="str">
        <f t="shared" si="10"/>
        <v/>
      </c>
      <c r="L146" s="219"/>
      <c r="M146" s="43" t="str">
        <f t="shared" si="11"/>
        <v/>
      </c>
      <c r="N146" s="44" t="str">
        <f t="shared" si="3"/>
        <v/>
      </c>
      <c r="O146" s="45" t="str">
        <f t="shared" si="4"/>
        <v/>
      </c>
      <c r="P146" s="46" t="str">
        <f t="shared" si="12"/>
        <v/>
      </c>
      <c r="Q146" s="47" t="str">
        <f t="shared" si="5"/>
        <v/>
      </c>
      <c r="R146" s="34"/>
      <c r="S146" s="34"/>
      <c r="T146" s="57"/>
    </row>
    <row r="147" spans="1:20" x14ac:dyDescent="0.4">
      <c r="A147" s="17">
        <f t="shared" si="21"/>
        <v>128</v>
      </c>
      <c r="B147" s="206"/>
      <c r="C147" s="207"/>
      <c r="D147" s="208" t="str">
        <f t="shared" si="22"/>
        <v/>
      </c>
      <c r="E147" s="209"/>
      <c r="F147" s="210"/>
      <c r="G147" s="211"/>
      <c r="H147" s="39" t="str">
        <f t="shared" si="20"/>
        <v/>
      </c>
      <c r="I147" s="40" t="str">
        <f t="shared" si="2"/>
        <v/>
      </c>
      <c r="J147" s="41"/>
      <c r="K147" s="42" t="str">
        <f t="shared" si="10"/>
        <v/>
      </c>
      <c r="L147" s="219"/>
      <c r="M147" s="43" t="str">
        <f t="shared" si="11"/>
        <v/>
      </c>
      <c r="N147" s="44" t="str">
        <f t="shared" si="3"/>
        <v/>
      </c>
      <c r="O147" s="45" t="str">
        <f t="shared" si="4"/>
        <v/>
      </c>
      <c r="P147" s="46" t="str">
        <f t="shared" si="12"/>
        <v/>
      </c>
      <c r="Q147" s="47" t="str">
        <f t="shared" si="5"/>
        <v/>
      </c>
      <c r="R147" s="34"/>
      <c r="S147" s="34"/>
      <c r="T147" s="57"/>
    </row>
    <row r="148" spans="1:20" x14ac:dyDescent="0.4">
      <c r="A148" s="17">
        <f t="shared" si="21"/>
        <v>129</v>
      </c>
      <c r="B148" s="206"/>
      <c r="C148" s="207"/>
      <c r="D148" s="208" t="str">
        <f t="shared" si="22"/>
        <v/>
      </c>
      <c r="E148" s="209"/>
      <c r="F148" s="210"/>
      <c r="G148" s="211"/>
      <c r="H148" s="39" t="str">
        <f t="shared" ref="H148:H211" si="23">IFERROR(IF(C148="02【日給制+手当(月額)】",G148/(E148/12),""),"")</f>
        <v/>
      </c>
      <c r="I148" s="40" t="str">
        <f t="shared" si="2"/>
        <v/>
      </c>
      <c r="J148" s="41"/>
      <c r="K148" s="42" t="str">
        <f t="shared" si="10"/>
        <v/>
      </c>
      <c r="L148" s="219"/>
      <c r="M148" s="43" t="str">
        <f t="shared" si="11"/>
        <v/>
      </c>
      <c r="N148" s="44" t="str">
        <f t="shared" si="3"/>
        <v/>
      </c>
      <c r="O148" s="45" t="str">
        <f t="shared" si="4"/>
        <v/>
      </c>
      <c r="P148" s="46" t="str">
        <f t="shared" si="12"/>
        <v/>
      </c>
      <c r="Q148" s="47" t="str">
        <f t="shared" si="5"/>
        <v/>
      </c>
      <c r="R148" s="34"/>
      <c r="S148" s="34"/>
      <c r="T148" s="57"/>
    </row>
    <row r="149" spans="1:20" x14ac:dyDescent="0.4">
      <c r="A149" s="17">
        <f t="shared" ref="A149:A312" si="24">A148+1</f>
        <v>130</v>
      </c>
      <c r="B149" s="206"/>
      <c r="C149" s="207"/>
      <c r="D149" s="208" t="str">
        <f t="shared" si="22"/>
        <v/>
      </c>
      <c r="E149" s="209"/>
      <c r="F149" s="210"/>
      <c r="G149" s="211"/>
      <c r="H149" s="39" t="str">
        <f t="shared" si="23"/>
        <v/>
      </c>
      <c r="I149" s="40" t="str">
        <f t="shared" si="2"/>
        <v/>
      </c>
      <c r="J149" s="41"/>
      <c r="K149" s="42" t="str">
        <f t="shared" si="10"/>
        <v/>
      </c>
      <c r="L149" s="219"/>
      <c r="M149" s="43" t="str">
        <f t="shared" si="11"/>
        <v/>
      </c>
      <c r="N149" s="44" t="str">
        <f t="shared" si="3"/>
        <v/>
      </c>
      <c r="O149" s="45" t="str">
        <f t="shared" si="4"/>
        <v/>
      </c>
      <c r="P149" s="46" t="str">
        <f t="shared" si="12"/>
        <v/>
      </c>
      <c r="Q149" s="47" t="str">
        <f t="shared" si="5"/>
        <v/>
      </c>
      <c r="R149" s="34"/>
      <c r="S149" s="34"/>
      <c r="T149" s="57"/>
    </row>
    <row r="150" spans="1:20" x14ac:dyDescent="0.4">
      <c r="A150" s="17">
        <f t="shared" si="24"/>
        <v>131</v>
      </c>
      <c r="B150" s="206"/>
      <c r="C150" s="207"/>
      <c r="D150" s="208" t="str">
        <f t="shared" si="22"/>
        <v/>
      </c>
      <c r="E150" s="209"/>
      <c r="F150" s="210"/>
      <c r="G150" s="211"/>
      <c r="H150" s="39" t="str">
        <f t="shared" si="23"/>
        <v/>
      </c>
      <c r="I150" s="40" t="str">
        <f t="shared" si="2"/>
        <v/>
      </c>
      <c r="J150" s="41"/>
      <c r="K150" s="42" t="str">
        <f t="shared" si="10"/>
        <v/>
      </c>
      <c r="L150" s="219"/>
      <c r="M150" s="43" t="str">
        <f t="shared" si="11"/>
        <v/>
      </c>
      <c r="N150" s="44" t="str">
        <f t="shared" si="3"/>
        <v/>
      </c>
      <c r="O150" s="45" t="str">
        <f t="shared" si="4"/>
        <v/>
      </c>
      <c r="P150" s="46" t="str">
        <f t="shared" si="12"/>
        <v/>
      </c>
      <c r="Q150" s="47" t="str">
        <f t="shared" si="5"/>
        <v/>
      </c>
      <c r="R150" s="34"/>
      <c r="S150" s="34"/>
      <c r="T150" s="57"/>
    </row>
    <row r="151" spans="1:20" x14ac:dyDescent="0.4">
      <c r="A151" s="17">
        <f t="shared" si="24"/>
        <v>132</v>
      </c>
      <c r="B151" s="206"/>
      <c r="C151" s="207"/>
      <c r="D151" s="208" t="str">
        <f t="shared" si="22"/>
        <v/>
      </c>
      <c r="E151" s="209"/>
      <c r="F151" s="210"/>
      <c r="G151" s="211"/>
      <c r="H151" s="39" t="str">
        <f t="shared" si="23"/>
        <v/>
      </c>
      <c r="I151" s="40" t="str">
        <f t="shared" si="2"/>
        <v/>
      </c>
      <c r="J151" s="41"/>
      <c r="K151" s="42" t="str">
        <f t="shared" si="10"/>
        <v/>
      </c>
      <c r="L151" s="219"/>
      <c r="M151" s="43" t="str">
        <f t="shared" si="11"/>
        <v/>
      </c>
      <c r="N151" s="44" t="str">
        <f t="shared" si="3"/>
        <v/>
      </c>
      <c r="O151" s="45" t="str">
        <f t="shared" si="4"/>
        <v/>
      </c>
      <c r="P151" s="46" t="str">
        <f t="shared" si="12"/>
        <v/>
      </c>
      <c r="Q151" s="47" t="str">
        <f t="shared" si="5"/>
        <v/>
      </c>
      <c r="R151" s="34"/>
      <c r="S151" s="34"/>
      <c r="T151" s="57"/>
    </row>
    <row r="152" spans="1:20" x14ac:dyDescent="0.4">
      <c r="A152" s="17">
        <f t="shared" si="24"/>
        <v>133</v>
      </c>
      <c r="B152" s="206"/>
      <c r="C152" s="207"/>
      <c r="D152" s="208" t="str">
        <f t="shared" si="22"/>
        <v/>
      </c>
      <c r="E152" s="209"/>
      <c r="F152" s="210"/>
      <c r="G152" s="211"/>
      <c r="H152" s="39" t="str">
        <f t="shared" si="23"/>
        <v/>
      </c>
      <c r="I152" s="40" t="str">
        <f t="shared" si="2"/>
        <v/>
      </c>
      <c r="J152" s="41"/>
      <c r="K152" s="42" t="str">
        <f t="shared" si="10"/>
        <v/>
      </c>
      <c r="L152" s="219"/>
      <c r="M152" s="43" t="str">
        <f t="shared" si="11"/>
        <v/>
      </c>
      <c r="N152" s="44" t="str">
        <f t="shared" si="3"/>
        <v/>
      </c>
      <c r="O152" s="45" t="str">
        <f t="shared" si="4"/>
        <v/>
      </c>
      <c r="P152" s="46" t="str">
        <f t="shared" si="12"/>
        <v/>
      </c>
      <c r="Q152" s="47" t="str">
        <f t="shared" si="5"/>
        <v/>
      </c>
      <c r="R152" s="34"/>
      <c r="S152" s="34"/>
      <c r="T152" s="57"/>
    </row>
    <row r="153" spans="1:20" x14ac:dyDescent="0.4">
      <c r="A153" s="17">
        <f t="shared" si="24"/>
        <v>134</v>
      </c>
      <c r="B153" s="206"/>
      <c r="C153" s="207"/>
      <c r="D153" s="208" t="str">
        <f t="shared" si="22"/>
        <v/>
      </c>
      <c r="E153" s="209"/>
      <c r="F153" s="210"/>
      <c r="G153" s="211"/>
      <c r="H153" s="39" t="str">
        <f t="shared" si="23"/>
        <v/>
      </c>
      <c r="I153" s="40" t="str">
        <f t="shared" si="2"/>
        <v/>
      </c>
      <c r="J153" s="41"/>
      <c r="K153" s="42" t="str">
        <f t="shared" si="10"/>
        <v/>
      </c>
      <c r="L153" s="219"/>
      <c r="M153" s="43" t="str">
        <f t="shared" si="11"/>
        <v/>
      </c>
      <c r="N153" s="44" t="str">
        <f t="shared" si="3"/>
        <v/>
      </c>
      <c r="O153" s="45" t="str">
        <f t="shared" si="4"/>
        <v/>
      </c>
      <c r="P153" s="46" t="str">
        <f t="shared" si="12"/>
        <v/>
      </c>
      <c r="Q153" s="47" t="str">
        <f t="shared" si="5"/>
        <v/>
      </c>
      <c r="R153" s="34"/>
      <c r="S153" s="34"/>
      <c r="T153" s="57"/>
    </row>
    <row r="154" spans="1:20" x14ac:dyDescent="0.4">
      <c r="A154" s="17">
        <f t="shared" si="24"/>
        <v>135</v>
      </c>
      <c r="B154" s="206"/>
      <c r="C154" s="207"/>
      <c r="D154" s="208" t="str">
        <f t="shared" si="22"/>
        <v/>
      </c>
      <c r="E154" s="209"/>
      <c r="F154" s="210"/>
      <c r="G154" s="211"/>
      <c r="H154" s="39" t="str">
        <f t="shared" si="23"/>
        <v/>
      </c>
      <c r="I154" s="40" t="str">
        <f t="shared" si="2"/>
        <v/>
      </c>
      <c r="J154" s="41"/>
      <c r="K154" s="42" t="str">
        <f t="shared" si="10"/>
        <v/>
      </c>
      <c r="L154" s="219"/>
      <c r="M154" s="43" t="str">
        <f t="shared" si="11"/>
        <v/>
      </c>
      <c r="N154" s="44" t="str">
        <f t="shared" si="3"/>
        <v/>
      </c>
      <c r="O154" s="45" t="str">
        <f t="shared" si="4"/>
        <v/>
      </c>
      <c r="P154" s="46" t="str">
        <f t="shared" si="12"/>
        <v/>
      </c>
      <c r="Q154" s="47" t="str">
        <f t="shared" si="5"/>
        <v/>
      </c>
      <c r="R154" s="34"/>
      <c r="S154" s="34"/>
      <c r="T154" s="57"/>
    </row>
    <row r="155" spans="1:20" x14ac:dyDescent="0.4">
      <c r="A155" s="17">
        <f t="shared" si="24"/>
        <v>136</v>
      </c>
      <c r="B155" s="206"/>
      <c r="C155" s="207"/>
      <c r="D155" s="208" t="str">
        <f t="shared" si="22"/>
        <v/>
      </c>
      <c r="E155" s="209"/>
      <c r="F155" s="210"/>
      <c r="G155" s="211"/>
      <c r="H155" s="39" t="str">
        <f t="shared" si="23"/>
        <v/>
      </c>
      <c r="I155" s="40" t="str">
        <f t="shared" si="2"/>
        <v/>
      </c>
      <c r="J155" s="41"/>
      <c r="K155" s="42" t="str">
        <f t="shared" si="10"/>
        <v/>
      </c>
      <c r="L155" s="219"/>
      <c r="M155" s="43" t="str">
        <f t="shared" si="11"/>
        <v/>
      </c>
      <c r="N155" s="44" t="str">
        <f t="shared" si="3"/>
        <v/>
      </c>
      <c r="O155" s="45" t="str">
        <f t="shared" si="4"/>
        <v/>
      </c>
      <c r="P155" s="46" t="str">
        <f t="shared" si="12"/>
        <v/>
      </c>
      <c r="Q155" s="47" t="str">
        <f t="shared" si="5"/>
        <v/>
      </c>
      <c r="R155" s="34"/>
      <c r="S155" s="34"/>
      <c r="T155" s="57"/>
    </row>
    <row r="156" spans="1:20" x14ac:dyDescent="0.4">
      <c r="A156" s="17">
        <f t="shared" si="24"/>
        <v>137</v>
      </c>
      <c r="B156" s="206"/>
      <c r="C156" s="207"/>
      <c r="D156" s="208" t="str">
        <f t="shared" si="22"/>
        <v/>
      </c>
      <c r="E156" s="209"/>
      <c r="F156" s="210"/>
      <c r="G156" s="211"/>
      <c r="H156" s="39" t="str">
        <f t="shared" si="23"/>
        <v/>
      </c>
      <c r="I156" s="40" t="str">
        <f t="shared" si="2"/>
        <v/>
      </c>
      <c r="J156" s="41"/>
      <c r="K156" s="42" t="str">
        <f t="shared" si="10"/>
        <v/>
      </c>
      <c r="L156" s="219"/>
      <c r="M156" s="43" t="str">
        <f t="shared" si="11"/>
        <v/>
      </c>
      <c r="N156" s="44" t="str">
        <f t="shared" si="3"/>
        <v/>
      </c>
      <c r="O156" s="45" t="str">
        <f t="shared" si="4"/>
        <v/>
      </c>
      <c r="P156" s="46" t="str">
        <f t="shared" si="12"/>
        <v/>
      </c>
      <c r="Q156" s="47" t="str">
        <f t="shared" si="5"/>
        <v/>
      </c>
      <c r="R156" s="34"/>
      <c r="S156" s="34"/>
      <c r="T156" s="57"/>
    </row>
    <row r="157" spans="1:20" x14ac:dyDescent="0.4">
      <c r="A157" s="17">
        <f t="shared" si="24"/>
        <v>138</v>
      </c>
      <c r="B157" s="206"/>
      <c r="C157" s="207"/>
      <c r="D157" s="208" t="str">
        <f t="shared" si="22"/>
        <v/>
      </c>
      <c r="E157" s="209"/>
      <c r="F157" s="210"/>
      <c r="G157" s="211"/>
      <c r="H157" s="39" t="str">
        <f t="shared" si="23"/>
        <v/>
      </c>
      <c r="I157" s="40" t="str">
        <f t="shared" si="2"/>
        <v/>
      </c>
      <c r="J157" s="41"/>
      <c r="K157" s="42" t="str">
        <f t="shared" si="10"/>
        <v/>
      </c>
      <c r="L157" s="219"/>
      <c r="M157" s="43" t="str">
        <f t="shared" si="11"/>
        <v/>
      </c>
      <c r="N157" s="44" t="str">
        <f t="shared" si="3"/>
        <v/>
      </c>
      <c r="O157" s="45" t="str">
        <f t="shared" si="4"/>
        <v/>
      </c>
      <c r="P157" s="46" t="str">
        <f t="shared" si="12"/>
        <v/>
      </c>
      <c r="Q157" s="47" t="str">
        <f t="shared" si="5"/>
        <v/>
      </c>
      <c r="R157" s="34"/>
      <c r="S157" s="34"/>
      <c r="T157" s="57"/>
    </row>
    <row r="158" spans="1:20" x14ac:dyDescent="0.4">
      <c r="A158" s="17">
        <f t="shared" si="24"/>
        <v>139</v>
      </c>
      <c r="B158" s="206"/>
      <c r="C158" s="207"/>
      <c r="D158" s="208" t="str">
        <f t="shared" si="22"/>
        <v/>
      </c>
      <c r="E158" s="209"/>
      <c r="F158" s="210"/>
      <c r="G158" s="211"/>
      <c r="H158" s="39" t="str">
        <f t="shared" si="23"/>
        <v/>
      </c>
      <c r="I158" s="40" t="str">
        <f t="shared" si="2"/>
        <v/>
      </c>
      <c r="J158" s="41"/>
      <c r="K158" s="42" t="str">
        <f t="shared" si="10"/>
        <v/>
      </c>
      <c r="L158" s="219"/>
      <c r="M158" s="43" t="str">
        <f t="shared" si="11"/>
        <v/>
      </c>
      <c r="N158" s="44" t="str">
        <f t="shared" si="3"/>
        <v/>
      </c>
      <c r="O158" s="45" t="str">
        <f t="shared" si="4"/>
        <v/>
      </c>
      <c r="P158" s="46" t="str">
        <f t="shared" si="12"/>
        <v/>
      </c>
      <c r="Q158" s="47" t="str">
        <f t="shared" si="5"/>
        <v/>
      </c>
      <c r="R158" s="34"/>
      <c r="S158" s="34"/>
      <c r="T158" s="57"/>
    </row>
    <row r="159" spans="1:20" x14ac:dyDescent="0.4">
      <c r="A159" s="17">
        <f t="shared" si="24"/>
        <v>140</v>
      </c>
      <c r="B159" s="206"/>
      <c r="C159" s="207"/>
      <c r="D159" s="208" t="str">
        <f t="shared" si="22"/>
        <v/>
      </c>
      <c r="E159" s="209"/>
      <c r="F159" s="210"/>
      <c r="G159" s="211"/>
      <c r="H159" s="39" t="str">
        <f t="shared" si="23"/>
        <v/>
      </c>
      <c r="I159" s="40" t="str">
        <f t="shared" si="2"/>
        <v/>
      </c>
      <c r="J159" s="41"/>
      <c r="K159" s="42" t="str">
        <f t="shared" si="10"/>
        <v/>
      </c>
      <c r="L159" s="219"/>
      <c r="M159" s="43" t="str">
        <f t="shared" si="11"/>
        <v/>
      </c>
      <c r="N159" s="44" t="str">
        <f t="shared" si="3"/>
        <v/>
      </c>
      <c r="O159" s="45" t="str">
        <f t="shared" si="4"/>
        <v/>
      </c>
      <c r="P159" s="46" t="str">
        <f t="shared" si="12"/>
        <v/>
      </c>
      <c r="Q159" s="47" t="str">
        <f t="shared" si="5"/>
        <v/>
      </c>
      <c r="R159" s="34"/>
      <c r="S159" s="34"/>
      <c r="T159" s="57"/>
    </row>
    <row r="160" spans="1:20" x14ac:dyDescent="0.4">
      <c r="A160" s="17">
        <f t="shared" si="24"/>
        <v>141</v>
      </c>
      <c r="B160" s="206"/>
      <c r="C160" s="207"/>
      <c r="D160" s="208" t="str">
        <f t="shared" si="22"/>
        <v/>
      </c>
      <c r="E160" s="209"/>
      <c r="F160" s="210"/>
      <c r="G160" s="211"/>
      <c r="H160" s="39" t="str">
        <f t="shared" si="23"/>
        <v/>
      </c>
      <c r="I160" s="40" t="str">
        <f t="shared" si="2"/>
        <v/>
      </c>
      <c r="J160" s="41"/>
      <c r="K160" s="42" t="str">
        <f t="shared" si="10"/>
        <v/>
      </c>
      <c r="L160" s="219"/>
      <c r="M160" s="43" t="str">
        <f t="shared" si="11"/>
        <v/>
      </c>
      <c r="N160" s="44" t="str">
        <f t="shared" si="3"/>
        <v/>
      </c>
      <c r="O160" s="45" t="str">
        <f t="shared" si="4"/>
        <v/>
      </c>
      <c r="P160" s="46" t="str">
        <f t="shared" si="12"/>
        <v/>
      </c>
      <c r="Q160" s="47" t="str">
        <f t="shared" si="5"/>
        <v/>
      </c>
      <c r="R160" s="34"/>
      <c r="S160" s="34"/>
      <c r="T160" s="57"/>
    </row>
    <row r="161" spans="1:20" x14ac:dyDescent="0.4">
      <c r="A161" s="17">
        <f t="shared" si="24"/>
        <v>142</v>
      </c>
      <c r="B161" s="206"/>
      <c r="C161" s="207"/>
      <c r="D161" s="208" t="str">
        <f t="shared" si="22"/>
        <v/>
      </c>
      <c r="E161" s="209"/>
      <c r="F161" s="210"/>
      <c r="G161" s="211"/>
      <c r="H161" s="39" t="str">
        <f t="shared" si="23"/>
        <v/>
      </c>
      <c r="I161" s="40" t="str">
        <f t="shared" si="2"/>
        <v/>
      </c>
      <c r="J161" s="41"/>
      <c r="K161" s="42" t="str">
        <f t="shared" si="10"/>
        <v/>
      </c>
      <c r="L161" s="219"/>
      <c r="M161" s="43" t="str">
        <f t="shared" si="11"/>
        <v/>
      </c>
      <c r="N161" s="44" t="str">
        <f t="shared" si="3"/>
        <v/>
      </c>
      <c r="O161" s="45" t="str">
        <f t="shared" si="4"/>
        <v/>
      </c>
      <c r="P161" s="46" t="str">
        <f t="shared" si="12"/>
        <v/>
      </c>
      <c r="Q161" s="47" t="str">
        <f t="shared" si="5"/>
        <v/>
      </c>
      <c r="R161" s="34"/>
      <c r="S161" s="34"/>
      <c r="T161" s="57"/>
    </row>
    <row r="162" spans="1:20" x14ac:dyDescent="0.4">
      <c r="A162" s="17">
        <f t="shared" si="24"/>
        <v>143</v>
      </c>
      <c r="B162" s="206"/>
      <c r="C162" s="207"/>
      <c r="D162" s="208" t="str">
        <f t="shared" si="22"/>
        <v/>
      </c>
      <c r="E162" s="209"/>
      <c r="F162" s="210"/>
      <c r="G162" s="211"/>
      <c r="H162" s="39" t="str">
        <f t="shared" si="23"/>
        <v/>
      </c>
      <c r="I162" s="40" t="str">
        <f t="shared" si="2"/>
        <v/>
      </c>
      <c r="J162" s="41"/>
      <c r="K162" s="42" t="str">
        <f t="shared" si="10"/>
        <v/>
      </c>
      <c r="L162" s="219"/>
      <c r="M162" s="43" t="str">
        <f t="shared" si="11"/>
        <v/>
      </c>
      <c r="N162" s="44" t="str">
        <f t="shared" si="3"/>
        <v/>
      </c>
      <c r="O162" s="45" t="str">
        <f t="shared" si="4"/>
        <v/>
      </c>
      <c r="P162" s="46" t="str">
        <f t="shared" si="12"/>
        <v/>
      </c>
      <c r="Q162" s="47" t="str">
        <f t="shared" si="5"/>
        <v/>
      </c>
      <c r="R162" s="34"/>
      <c r="S162" s="34"/>
      <c r="T162" s="57"/>
    </row>
    <row r="163" spans="1:20" x14ac:dyDescent="0.4">
      <c r="A163" s="17">
        <f t="shared" si="24"/>
        <v>144</v>
      </c>
      <c r="B163" s="206"/>
      <c r="C163" s="207"/>
      <c r="D163" s="208" t="str">
        <f t="shared" si="22"/>
        <v/>
      </c>
      <c r="E163" s="209"/>
      <c r="F163" s="210"/>
      <c r="G163" s="211"/>
      <c r="H163" s="39" t="str">
        <f t="shared" si="23"/>
        <v/>
      </c>
      <c r="I163" s="40" t="str">
        <f t="shared" si="2"/>
        <v/>
      </c>
      <c r="J163" s="41"/>
      <c r="K163" s="42" t="str">
        <f t="shared" si="10"/>
        <v/>
      </c>
      <c r="L163" s="219"/>
      <c r="M163" s="43" t="str">
        <f t="shared" si="11"/>
        <v/>
      </c>
      <c r="N163" s="44" t="str">
        <f t="shared" si="3"/>
        <v/>
      </c>
      <c r="O163" s="45" t="str">
        <f t="shared" si="4"/>
        <v/>
      </c>
      <c r="P163" s="46" t="str">
        <f t="shared" si="12"/>
        <v/>
      </c>
      <c r="Q163" s="47" t="str">
        <f t="shared" si="5"/>
        <v/>
      </c>
      <c r="R163" s="34"/>
      <c r="S163" s="34"/>
      <c r="T163" s="57"/>
    </row>
    <row r="164" spans="1:20" x14ac:dyDescent="0.4">
      <c r="A164" s="17">
        <f t="shared" si="24"/>
        <v>145</v>
      </c>
      <c r="B164" s="206"/>
      <c r="C164" s="207"/>
      <c r="D164" s="208" t="str">
        <f t="shared" si="22"/>
        <v/>
      </c>
      <c r="E164" s="209"/>
      <c r="F164" s="210"/>
      <c r="G164" s="211"/>
      <c r="H164" s="39" t="str">
        <f t="shared" si="23"/>
        <v/>
      </c>
      <c r="I164" s="40" t="str">
        <f t="shared" si="2"/>
        <v/>
      </c>
      <c r="J164" s="41"/>
      <c r="K164" s="42" t="str">
        <f t="shared" si="10"/>
        <v/>
      </c>
      <c r="L164" s="219"/>
      <c r="M164" s="43" t="str">
        <f t="shared" si="11"/>
        <v/>
      </c>
      <c r="N164" s="44" t="str">
        <f t="shared" si="3"/>
        <v/>
      </c>
      <c r="O164" s="45" t="str">
        <f t="shared" si="4"/>
        <v/>
      </c>
      <c r="P164" s="46" t="str">
        <f t="shared" si="12"/>
        <v/>
      </c>
      <c r="Q164" s="47" t="str">
        <f t="shared" si="5"/>
        <v/>
      </c>
      <c r="R164" s="34"/>
      <c r="S164" s="34"/>
      <c r="T164" s="57"/>
    </row>
    <row r="165" spans="1:20" x14ac:dyDescent="0.4">
      <c r="A165" s="17">
        <f t="shared" si="24"/>
        <v>146</v>
      </c>
      <c r="B165" s="206"/>
      <c r="C165" s="207"/>
      <c r="D165" s="208" t="str">
        <f t="shared" si="22"/>
        <v/>
      </c>
      <c r="E165" s="209"/>
      <c r="F165" s="210"/>
      <c r="G165" s="211"/>
      <c r="H165" s="39" t="str">
        <f t="shared" si="23"/>
        <v/>
      </c>
      <c r="I165" s="40" t="str">
        <f t="shared" si="2"/>
        <v/>
      </c>
      <c r="J165" s="41"/>
      <c r="K165" s="42" t="str">
        <f t="shared" si="10"/>
        <v/>
      </c>
      <c r="L165" s="219"/>
      <c r="M165" s="43" t="str">
        <f t="shared" si="11"/>
        <v/>
      </c>
      <c r="N165" s="44" t="str">
        <f t="shared" si="3"/>
        <v/>
      </c>
      <c r="O165" s="45" t="str">
        <f t="shared" si="4"/>
        <v/>
      </c>
      <c r="P165" s="46" t="str">
        <f t="shared" si="12"/>
        <v/>
      </c>
      <c r="Q165" s="47" t="str">
        <f t="shared" si="5"/>
        <v/>
      </c>
      <c r="R165" s="34"/>
      <c r="S165" s="34"/>
      <c r="T165" s="57"/>
    </row>
    <row r="166" spans="1:20" x14ac:dyDescent="0.4">
      <c r="A166" s="17">
        <f t="shared" si="24"/>
        <v>147</v>
      </c>
      <c r="B166" s="206"/>
      <c r="C166" s="207"/>
      <c r="D166" s="208" t="str">
        <f t="shared" si="22"/>
        <v/>
      </c>
      <c r="E166" s="209"/>
      <c r="F166" s="210"/>
      <c r="G166" s="211"/>
      <c r="H166" s="39" t="str">
        <f t="shared" si="23"/>
        <v/>
      </c>
      <c r="I166" s="40" t="str">
        <f t="shared" si="2"/>
        <v/>
      </c>
      <c r="J166" s="41"/>
      <c r="K166" s="42" t="str">
        <f t="shared" si="10"/>
        <v/>
      </c>
      <c r="L166" s="219"/>
      <c r="M166" s="43" t="str">
        <f t="shared" si="11"/>
        <v/>
      </c>
      <c r="N166" s="44" t="str">
        <f t="shared" si="3"/>
        <v/>
      </c>
      <c r="O166" s="45" t="str">
        <f t="shared" si="4"/>
        <v/>
      </c>
      <c r="P166" s="46" t="str">
        <f t="shared" si="12"/>
        <v/>
      </c>
      <c r="Q166" s="47" t="str">
        <f t="shared" si="5"/>
        <v/>
      </c>
      <c r="R166" s="34"/>
      <c r="S166" s="34"/>
      <c r="T166" s="57"/>
    </row>
    <row r="167" spans="1:20" x14ac:dyDescent="0.4">
      <c r="A167" s="17">
        <f t="shared" si="24"/>
        <v>148</v>
      </c>
      <c r="B167" s="206"/>
      <c r="C167" s="207"/>
      <c r="D167" s="208" t="str">
        <f t="shared" si="22"/>
        <v/>
      </c>
      <c r="E167" s="209"/>
      <c r="F167" s="210"/>
      <c r="G167" s="211"/>
      <c r="H167" s="39" t="str">
        <f t="shared" si="23"/>
        <v/>
      </c>
      <c r="I167" s="40" t="str">
        <f t="shared" si="2"/>
        <v/>
      </c>
      <c r="J167" s="41"/>
      <c r="K167" s="42" t="str">
        <f t="shared" si="10"/>
        <v/>
      </c>
      <c r="L167" s="219"/>
      <c r="M167" s="43" t="str">
        <f t="shared" si="11"/>
        <v/>
      </c>
      <c r="N167" s="44" t="str">
        <f t="shared" si="3"/>
        <v/>
      </c>
      <c r="O167" s="45" t="str">
        <f t="shared" si="4"/>
        <v/>
      </c>
      <c r="P167" s="46" t="str">
        <f t="shared" si="12"/>
        <v/>
      </c>
      <c r="Q167" s="47" t="str">
        <f t="shared" si="5"/>
        <v/>
      </c>
      <c r="R167" s="34"/>
      <c r="S167" s="34"/>
      <c r="T167" s="57"/>
    </row>
    <row r="168" spans="1:20" x14ac:dyDescent="0.4">
      <c r="A168" s="17">
        <f t="shared" si="24"/>
        <v>149</v>
      </c>
      <c r="B168" s="206"/>
      <c r="C168" s="207"/>
      <c r="D168" s="208" t="str">
        <f t="shared" si="22"/>
        <v/>
      </c>
      <c r="E168" s="209"/>
      <c r="F168" s="210"/>
      <c r="G168" s="211"/>
      <c r="H168" s="39" t="str">
        <f t="shared" si="23"/>
        <v/>
      </c>
      <c r="I168" s="40" t="str">
        <f t="shared" si="2"/>
        <v/>
      </c>
      <c r="J168" s="41"/>
      <c r="K168" s="42" t="str">
        <f t="shared" si="10"/>
        <v/>
      </c>
      <c r="L168" s="219"/>
      <c r="M168" s="43" t="str">
        <f t="shared" si="11"/>
        <v/>
      </c>
      <c r="N168" s="44" t="str">
        <f t="shared" si="3"/>
        <v/>
      </c>
      <c r="O168" s="45" t="str">
        <f t="shared" si="4"/>
        <v/>
      </c>
      <c r="P168" s="46" t="str">
        <f t="shared" si="12"/>
        <v/>
      </c>
      <c r="Q168" s="47" t="str">
        <f t="shared" si="5"/>
        <v/>
      </c>
      <c r="R168" s="34"/>
      <c r="S168" s="34"/>
      <c r="T168" s="57"/>
    </row>
    <row r="169" spans="1:20" x14ac:dyDescent="0.4">
      <c r="A169" s="17">
        <f t="shared" si="24"/>
        <v>150</v>
      </c>
      <c r="B169" s="206"/>
      <c r="C169" s="207"/>
      <c r="D169" s="208" t="str">
        <f t="shared" si="22"/>
        <v/>
      </c>
      <c r="E169" s="209"/>
      <c r="F169" s="210"/>
      <c r="G169" s="211"/>
      <c r="H169" s="39" t="str">
        <f t="shared" si="23"/>
        <v/>
      </c>
      <c r="I169" s="40" t="str">
        <f t="shared" si="2"/>
        <v/>
      </c>
      <c r="J169" s="41"/>
      <c r="K169" s="42" t="str">
        <f t="shared" si="10"/>
        <v/>
      </c>
      <c r="L169" s="219"/>
      <c r="M169" s="43" t="str">
        <f t="shared" si="11"/>
        <v/>
      </c>
      <c r="N169" s="44" t="str">
        <f t="shared" si="3"/>
        <v/>
      </c>
      <c r="O169" s="45" t="str">
        <f t="shared" si="4"/>
        <v/>
      </c>
      <c r="P169" s="46" t="str">
        <f t="shared" si="12"/>
        <v/>
      </c>
      <c r="Q169" s="47" t="str">
        <f t="shared" si="5"/>
        <v/>
      </c>
      <c r="R169" s="34"/>
      <c r="S169" s="34"/>
      <c r="T169" s="57"/>
    </row>
    <row r="170" spans="1:20" x14ac:dyDescent="0.4">
      <c r="A170" s="17">
        <f t="shared" si="24"/>
        <v>151</v>
      </c>
      <c r="B170" s="206"/>
      <c r="C170" s="207"/>
      <c r="D170" s="208" t="str">
        <f t="shared" si="22"/>
        <v/>
      </c>
      <c r="E170" s="209"/>
      <c r="F170" s="210"/>
      <c r="G170" s="211"/>
      <c r="H170" s="39" t="str">
        <f t="shared" si="23"/>
        <v/>
      </c>
      <c r="I170" s="40" t="str">
        <f t="shared" si="2"/>
        <v/>
      </c>
      <c r="J170" s="41"/>
      <c r="K170" s="42" t="str">
        <f t="shared" si="10"/>
        <v/>
      </c>
      <c r="L170" s="219"/>
      <c r="M170" s="43" t="str">
        <f t="shared" si="11"/>
        <v/>
      </c>
      <c r="N170" s="44" t="str">
        <f t="shared" si="3"/>
        <v/>
      </c>
      <c r="O170" s="45" t="str">
        <f t="shared" si="4"/>
        <v/>
      </c>
      <c r="P170" s="46" t="str">
        <f t="shared" si="12"/>
        <v/>
      </c>
      <c r="Q170" s="47" t="str">
        <f t="shared" si="5"/>
        <v/>
      </c>
      <c r="R170" s="34"/>
      <c r="S170" s="34"/>
      <c r="T170" s="57"/>
    </row>
    <row r="171" spans="1:20" x14ac:dyDescent="0.4">
      <c r="A171" s="17">
        <f t="shared" si="24"/>
        <v>152</v>
      </c>
      <c r="B171" s="206"/>
      <c r="C171" s="207"/>
      <c r="D171" s="208" t="str">
        <f t="shared" si="22"/>
        <v/>
      </c>
      <c r="E171" s="209"/>
      <c r="F171" s="210"/>
      <c r="G171" s="211"/>
      <c r="H171" s="39" t="str">
        <f t="shared" si="23"/>
        <v/>
      </c>
      <c r="I171" s="40" t="str">
        <f t="shared" si="2"/>
        <v/>
      </c>
      <c r="J171" s="41"/>
      <c r="K171" s="42" t="str">
        <f t="shared" si="10"/>
        <v/>
      </c>
      <c r="L171" s="219"/>
      <c r="M171" s="43" t="str">
        <f t="shared" si="11"/>
        <v/>
      </c>
      <c r="N171" s="44" t="str">
        <f t="shared" si="3"/>
        <v/>
      </c>
      <c r="O171" s="45" t="str">
        <f t="shared" si="4"/>
        <v/>
      </c>
      <c r="P171" s="46" t="str">
        <f t="shared" si="12"/>
        <v/>
      </c>
      <c r="Q171" s="47" t="str">
        <f t="shared" si="5"/>
        <v/>
      </c>
      <c r="R171" s="34"/>
      <c r="S171" s="34"/>
      <c r="T171" s="57"/>
    </row>
    <row r="172" spans="1:20" x14ac:dyDescent="0.4">
      <c r="A172" s="17">
        <f t="shared" si="24"/>
        <v>153</v>
      </c>
      <c r="B172" s="206"/>
      <c r="C172" s="207"/>
      <c r="D172" s="208" t="str">
        <f t="shared" si="22"/>
        <v/>
      </c>
      <c r="E172" s="209"/>
      <c r="F172" s="210"/>
      <c r="G172" s="211"/>
      <c r="H172" s="39" t="str">
        <f t="shared" si="23"/>
        <v/>
      </c>
      <c r="I172" s="40" t="str">
        <f t="shared" si="2"/>
        <v/>
      </c>
      <c r="J172" s="41"/>
      <c r="K172" s="42" t="str">
        <f t="shared" si="10"/>
        <v/>
      </c>
      <c r="L172" s="219"/>
      <c r="M172" s="43" t="str">
        <f t="shared" si="11"/>
        <v/>
      </c>
      <c r="N172" s="44" t="str">
        <f t="shared" si="3"/>
        <v/>
      </c>
      <c r="O172" s="45" t="str">
        <f t="shared" si="4"/>
        <v/>
      </c>
      <c r="P172" s="46" t="str">
        <f t="shared" si="12"/>
        <v/>
      </c>
      <c r="Q172" s="47" t="str">
        <f t="shared" si="5"/>
        <v/>
      </c>
      <c r="R172" s="34"/>
      <c r="S172" s="34"/>
      <c r="T172" s="57"/>
    </row>
    <row r="173" spans="1:20" x14ac:dyDescent="0.4">
      <c r="A173" s="17">
        <f t="shared" si="24"/>
        <v>154</v>
      </c>
      <c r="B173" s="206"/>
      <c r="C173" s="207"/>
      <c r="D173" s="208" t="str">
        <f t="shared" si="22"/>
        <v/>
      </c>
      <c r="E173" s="209"/>
      <c r="F173" s="210"/>
      <c r="G173" s="211"/>
      <c r="H173" s="39" t="str">
        <f t="shared" si="23"/>
        <v/>
      </c>
      <c r="I173" s="40" t="str">
        <f t="shared" si="2"/>
        <v/>
      </c>
      <c r="J173" s="41"/>
      <c r="K173" s="42" t="str">
        <f t="shared" si="10"/>
        <v/>
      </c>
      <c r="L173" s="219"/>
      <c r="M173" s="43" t="str">
        <f t="shared" si="11"/>
        <v/>
      </c>
      <c r="N173" s="44" t="str">
        <f t="shared" si="3"/>
        <v/>
      </c>
      <c r="O173" s="45" t="str">
        <f t="shared" si="4"/>
        <v/>
      </c>
      <c r="P173" s="46" t="str">
        <f t="shared" si="12"/>
        <v/>
      </c>
      <c r="Q173" s="47" t="str">
        <f t="shared" si="5"/>
        <v/>
      </c>
      <c r="R173" s="34"/>
      <c r="S173" s="34"/>
      <c r="T173" s="57"/>
    </row>
    <row r="174" spans="1:20" x14ac:dyDescent="0.4">
      <c r="A174" s="17">
        <f t="shared" si="24"/>
        <v>155</v>
      </c>
      <c r="B174" s="206"/>
      <c r="C174" s="207"/>
      <c r="D174" s="208" t="str">
        <f t="shared" si="22"/>
        <v/>
      </c>
      <c r="E174" s="209"/>
      <c r="F174" s="210"/>
      <c r="G174" s="211"/>
      <c r="H174" s="39" t="str">
        <f t="shared" si="23"/>
        <v/>
      </c>
      <c r="I174" s="40" t="str">
        <f t="shared" si="2"/>
        <v/>
      </c>
      <c r="J174" s="41"/>
      <c r="K174" s="42" t="str">
        <f t="shared" si="10"/>
        <v/>
      </c>
      <c r="L174" s="219"/>
      <c r="M174" s="43" t="str">
        <f t="shared" si="11"/>
        <v/>
      </c>
      <c r="N174" s="44" t="str">
        <f t="shared" si="3"/>
        <v/>
      </c>
      <c r="O174" s="45" t="str">
        <f t="shared" si="4"/>
        <v/>
      </c>
      <c r="P174" s="46" t="str">
        <f t="shared" si="12"/>
        <v/>
      </c>
      <c r="Q174" s="47" t="str">
        <f t="shared" si="5"/>
        <v/>
      </c>
      <c r="R174" s="34"/>
      <c r="S174" s="34"/>
      <c r="T174" s="57"/>
    </row>
    <row r="175" spans="1:20" x14ac:dyDescent="0.4">
      <c r="A175" s="17">
        <f t="shared" si="24"/>
        <v>156</v>
      </c>
      <c r="B175" s="206"/>
      <c r="C175" s="207"/>
      <c r="D175" s="208" t="str">
        <f t="shared" si="22"/>
        <v/>
      </c>
      <c r="E175" s="209"/>
      <c r="F175" s="210"/>
      <c r="G175" s="211"/>
      <c r="H175" s="39" t="str">
        <f t="shared" si="23"/>
        <v/>
      </c>
      <c r="I175" s="40" t="str">
        <f t="shared" si="2"/>
        <v/>
      </c>
      <c r="J175" s="41"/>
      <c r="K175" s="42" t="str">
        <f t="shared" si="10"/>
        <v/>
      </c>
      <c r="L175" s="219"/>
      <c r="M175" s="43" t="str">
        <f t="shared" si="11"/>
        <v/>
      </c>
      <c r="N175" s="44" t="str">
        <f t="shared" si="3"/>
        <v/>
      </c>
      <c r="O175" s="45" t="str">
        <f t="shared" si="4"/>
        <v/>
      </c>
      <c r="P175" s="46" t="str">
        <f t="shared" si="12"/>
        <v/>
      </c>
      <c r="Q175" s="47" t="str">
        <f t="shared" si="5"/>
        <v/>
      </c>
      <c r="R175" s="34"/>
      <c r="S175" s="34"/>
      <c r="T175" s="57"/>
    </row>
    <row r="176" spans="1:20" x14ac:dyDescent="0.4">
      <c r="A176" s="17">
        <f t="shared" si="24"/>
        <v>157</v>
      </c>
      <c r="B176" s="206"/>
      <c r="C176" s="207"/>
      <c r="D176" s="208" t="str">
        <f t="shared" si="22"/>
        <v/>
      </c>
      <c r="E176" s="209"/>
      <c r="F176" s="210"/>
      <c r="G176" s="211"/>
      <c r="H176" s="39" t="str">
        <f t="shared" si="23"/>
        <v/>
      </c>
      <c r="I176" s="40" t="str">
        <f t="shared" si="2"/>
        <v/>
      </c>
      <c r="J176" s="41"/>
      <c r="K176" s="42" t="str">
        <f t="shared" si="10"/>
        <v/>
      </c>
      <c r="L176" s="219"/>
      <c r="M176" s="43" t="str">
        <f t="shared" si="11"/>
        <v/>
      </c>
      <c r="N176" s="44" t="str">
        <f t="shared" si="3"/>
        <v/>
      </c>
      <c r="O176" s="45" t="str">
        <f t="shared" si="4"/>
        <v/>
      </c>
      <c r="P176" s="46" t="str">
        <f t="shared" si="12"/>
        <v/>
      </c>
      <c r="Q176" s="47" t="str">
        <f t="shared" si="5"/>
        <v/>
      </c>
      <c r="R176" s="34"/>
      <c r="S176" s="34"/>
      <c r="T176" s="57"/>
    </row>
    <row r="177" spans="1:20" x14ac:dyDescent="0.4">
      <c r="A177" s="17">
        <f t="shared" si="24"/>
        <v>158</v>
      </c>
      <c r="B177" s="206"/>
      <c r="C177" s="207"/>
      <c r="D177" s="208" t="str">
        <f t="shared" si="22"/>
        <v/>
      </c>
      <c r="E177" s="209"/>
      <c r="F177" s="210"/>
      <c r="G177" s="211"/>
      <c r="H177" s="39" t="str">
        <f t="shared" si="23"/>
        <v/>
      </c>
      <c r="I177" s="40" t="str">
        <f t="shared" si="2"/>
        <v/>
      </c>
      <c r="J177" s="41"/>
      <c r="K177" s="42" t="str">
        <f t="shared" si="10"/>
        <v/>
      </c>
      <c r="L177" s="219"/>
      <c r="M177" s="43" t="str">
        <f t="shared" si="11"/>
        <v/>
      </c>
      <c r="N177" s="44" t="str">
        <f t="shared" si="3"/>
        <v/>
      </c>
      <c r="O177" s="45" t="str">
        <f t="shared" si="4"/>
        <v/>
      </c>
      <c r="P177" s="46" t="str">
        <f t="shared" si="12"/>
        <v/>
      </c>
      <c r="Q177" s="47" t="str">
        <f t="shared" si="5"/>
        <v/>
      </c>
      <c r="R177" s="34"/>
      <c r="S177" s="34"/>
      <c r="T177" s="57"/>
    </row>
    <row r="178" spans="1:20" x14ac:dyDescent="0.4">
      <c r="A178" s="17">
        <f t="shared" si="24"/>
        <v>159</v>
      </c>
      <c r="B178" s="206"/>
      <c r="C178" s="207"/>
      <c r="D178" s="208" t="str">
        <f t="shared" si="22"/>
        <v/>
      </c>
      <c r="E178" s="209"/>
      <c r="F178" s="210"/>
      <c r="G178" s="211"/>
      <c r="H178" s="39" t="str">
        <f t="shared" si="23"/>
        <v/>
      </c>
      <c r="I178" s="40" t="str">
        <f t="shared" si="2"/>
        <v/>
      </c>
      <c r="J178" s="41"/>
      <c r="K178" s="42" t="str">
        <f t="shared" si="10"/>
        <v/>
      </c>
      <c r="L178" s="219"/>
      <c r="M178" s="43" t="str">
        <f t="shared" si="11"/>
        <v/>
      </c>
      <c r="N178" s="44" t="str">
        <f t="shared" si="3"/>
        <v/>
      </c>
      <c r="O178" s="45" t="str">
        <f t="shared" si="4"/>
        <v/>
      </c>
      <c r="P178" s="46" t="str">
        <f t="shared" si="12"/>
        <v/>
      </c>
      <c r="Q178" s="47" t="str">
        <f t="shared" si="5"/>
        <v/>
      </c>
      <c r="R178" s="34"/>
      <c r="S178" s="34"/>
      <c r="T178" s="57"/>
    </row>
    <row r="179" spans="1:20" x14ac:dyDescent="0.4">
      <c r="A179" s="17">
        <f t="shared" si="24"/>
        <v>160</v>
      </c>
      <c r="B179" s="206"/>
      <c r="C179" s="207"/>
      <c r="D179" s="208" t="str">
        <f t="shared" si="22"/>
        <v/>
      </c>
      <c r="E179" s="209"/>
      <c r="F179" s="210"/>
      <c r="G179" s="211"/>
      <c r="H179" s="39" t="str">
        <f t="shared" si="23"/>
        <v/>
      </c>
      <c r="I179" s="40" t="str">
        <f t="shared" si="2"/>
        <v/>
      </c>
      <c r="J179" s="41"/>
      <c r="K179" s="42" t="str">
        <f t="shared" si="10"/>
        <v/>
      </c>
      <c r="L179" s="219"/>
      <c r="M179" s="43" t="str">
        <f t="shared" si="11"/>
        <v/>
      </c>
      <c r="N179" s="44" t="str">
        <f t="shared" si="3"/>
        <v/>
      </c>
      <c r="O179" s="45" t="str">
        <f t="shared" si="4"/>
        <v/>
      </c>
      <c r="P179" s="46" t="str">
        <f t="shared" si="12"/>
        <v/>
      </c>
      <c r="Q179" s="47" t="str">
        <f t="shared" si="5"/>
        <v/>
      </c>
      <c r="R179" s="34"/>
      <c r="S179" s="34"/>
      <c r="T179" s="57"/>
    </row>
    <row r="180" spans="1:20" x14ac:dyDescent="0.4">
      <c r="A180" s="17">
        <f t="shared" si="24"/>
        <v>161</v>
      </c>
      <c r="B180" s="206"/>
      <c r="C180" s="207"/>
      <c r="D180" s="208" t="str">
        <f t="shared" si="22"/>
        <v/>
      </c>
      <c r="E180" s="209"/>
      <c r="F180" s="210"/>
      <c r="G180" s="211"/>
      <c r="H180" s="39" t="str">
        <f t="shared" si="23"/>
        <v/>
      </c>
      <c r="I180" s="40" t="str">
        <f t="shared" si="2"/>
        <v/>
      </c>
      <c r="J180" s="41"/>
      <c r="K180" s="42" t="str">
        <f t="shared" si="10"/>
        <v/>
      </c>
      <c r="L180" s="219"/>
      <c r="M180" s="43" t="str">
        <f t="shared" si="11"/>
        <v/>
      </c>
      <c r="N180" s="44" t="str">
        <f t="shared" si="3"/>
        <v/>
      </c>
      <c r="O180" s="45" t="str">
        <f t="shared" si="4"/>
        <v/>
      </c>
      <c r="P180" s="46" t="str">
        <f t="shared" si="12"/>
        <v/>
      </c>
      <c r="Q180" s="47" t="str">
        <f t="shared" si="5"/>
        <v/>
      </c>
      <c r="R180" s="34"/>
      <c r="S180" s="34"/>
      <c r="T180" s="57"/>
    </row>
    <row r="181" spans="1:20" x14ac:dyDescent="0.4">
      <c r="A181" s="17">
        <f t="shared" si="24"/>
        <v>162</v>
      </c>
      <c r="B181" s="206"/>
      <c r="C181" s="207"/>
      <c r="D181" s="208" t="str">
        <f t="shared" si="22"/>
        <v/>
      </c>
      <c r="E181" s="209"/>
      <c r="F181" s="210"/>
      <c r="G181" s="211"/>
      <c r="H181" s="39" t="str">
        <f t="shared" si="23"/>
        <v/>
      </c>
      <c r="I181" s="40" t="str">
        <f t="shared" si="2"/>
        <v/>
      </c>
      <c r="J181" s="41"/>
      <c r="K181" s="42" t="str">
        <f t="shared" si="10"/>
        <v/>
      </c>
      <c r="L181" s="219"/>
      <c r="M181" s="43" t="str">
        <f t="shared" si="11"/>
        <v/>
      </c>
      <c r="N181" s="44" t="str">
        <f t="shared" si="3"/>
        <v/>
      </c>
      <c r="O181" s="45" t="str">
        <f t="shared" si="4"/>
        <v/>
      </c>
      <c r="P181" s="46" t="str">
        <f t="shared" si="12"/>
        <v/>
      </c>
      <c r="Q181" s="47" t="str">
        <f t="shared" si="5"/>
        <v/>
      </c>
      <c r="R181" s="34"/>
      <c r="S181" s="34"/>
      <c r="T181" s="57"/>
    </row>
    <row r="182" spans="1:20" x14ac:dyDescent="0.4">
      <c r="A182" s="17">
        <f t="shared" si="24"/>
        <v>163</v>
      </c>
      <c r="B182" s="206"/>
      <c r="C182" s="207"/>
      <c r="D182" s="208" t="str">
        <f t="shared" si="22"/>
        <v/>
      </c>
      <c r="E182" s="209"/>
      <c r="F182" s="210"/>
      <c r="G182" s="211"/>
      <c r="H182" s="39" t="str">
        <f t="shared" si="23"/>
        <v/>
      </c>
      <c r="I182" s="40" t="str">
        <f t="shared" si="2"/>
        <v/>
      </c>
      <c r="J182" s="41"/>
      <c r="K182" s="42" t="str">
        <f t="shared" si="10"/>
        <v/>
      </c>
      <c r="L182" s="219"/>
      <c r="M182" s="43" t="str">
        <f t="shared" si="11"/>
        <v/>
      </c>
      <c r="N182" s="44" t="str">
        <f t="shared" si="3"/>
        <v/>
      </c>
      <c r="O182" s="45" t="str">
        <f t="shared" si="4"/>
        <v/>
      </c>
      <c r="P182" s="46" t="str">
        <f t="shared" si="12"/>
        <v/>
      </c>
      <c r="Q182" s="47" t="str">
        <f t="shared" si="5"/>
        <v/>
      </c>
      <c r="R182" s="34"/>
      <c r="S182" s="34"/>
      <c r="T182" s="57"/>
    </row>
    <row r="183" spans="1:20" x14ac:dyDescent="0.4">
      <c r="A183" s="17">
        <f t="shared" si="24"/>
        <v>164</v>
      </c>
      <c r="B183" s="206"/>
      <c r="C183" s="207"/>
      <c r="D183" s="208" t="str">
        <f t="shared" si="22"/>
        <v/>
      </c>
      <c r="E183" s="209"/>
      <c r="F183" s="210"/>
      <c r="G183" s="211"/>
      <c r="H183" s="39" t="str">
        <f t="shared" si="23"/>
        <v/>
      </c>
      <c r="I183" s="40" t="str">
        <f t="shared" si="2"/>
        <v/>
      </c>
      <c r="J183" s="41"/>
      <c r="K183" s="42" t="str">
        <f t="shared" si="10"/>
        <v/>
      </c>
      <c r="L183" s="219"/>
      <c r="M183" s="43" t="str">
        <f t="shared" si="11"/>
        <v/>
      </c>
      <c r="N183" s="44" t="str">
        <f t="shared" si="3"/>
        <v/>
      </c>
      <c r="O183" s="45" t="str">
        <f t="shared" si="4"/>
        <v/>
      </c>
      <c r="P183" s="46" t="str">
        <f t="shared" si="12"/>
        <v/>
      </c>
      <c r="Q183" s="47" t="str">
        <f t="shared" si="5"/>
        <v/>
      </c>
      <c r="R183" s="34"/>
      <c r="S183" s="34"/>
      <c r="T183" s="57"/>
    </row>
    <row r="184" spans="1:20" ht="18" customHeight="1" x14ac:dyDescent="0.4">
      <c r="A184" s="17">
        <f t="shared" si="24"/>
        <v>165</v>
      </c>
      <c r="B184" s="206"/>
      <c r="C184" s="207"/>
      <c r="D184" s="208" t="str">
        <f t="shared" si="22"/>
        <v/>
      </c>
      <c r="E184" s="209"/>
      <c r="F184" s="210"/>
      <c r="G184" s="211"/>
      <c r="H184" s="39" t="str">
        <f t="shared" si="23"/>
        <v/>
      </c>
      <c r="I184" s="40" t="str">
        <f t="shared" si="2"/>
        <v/>
      </c>
      <c r="J184" s="41"/>
      <c r="K184" s="42" t="str">
        <f t="shared" si="10"/>
        <v/>
      </c>
      <c r="L184" s="219"/>
      <c r="M184" s="43" t="str">
        <f t="shared" si="11"/>
        <v/>
      </c>
      <c r="N184" s="44" t="str">
        <f t="shared" si="3"/>
        <v/>
      </c>
      <c r="O184" s="45" t="str">
        <f t="shared" si="4"/>
        <v/>
      </c>
      <c r="P184" s="46" t="str">
        <f t="shared" si="12"/>
        <v/>
      </c>
      <c r="Q184" s="47" t="str">
        <f t="shared" si="5"/>
        <v/>
      </c>
      <c r="R184" s="34"/>
      <c r="S184" s="34"/>
      <c r="T184" s="57"/>
    </row>
    <row r="185" spans="1:20" ht="18" customHeight="1" x14ac:dyDescent="0.4">
      <c r="A185" s="17">
        <f t="shared" si="24"/>
        <v>166</v>
      </c>
      <c r="B185" s="206"/>
      <c r="C185" s="207"/>
      <c r="D185" s="208" t="str">
        <f t="shared" si="22"/>
        <v/>
      </c>
      <c r="E185" s="209"/>
      <c r="F185" s="210"/>
      <c r="G185" s="211"/>
      <c r="H185" s="39" t="str">
        <f t="shared" si="23"/>
        <v/>
      </c>
      <c r="I185" s="40" t="str">
        <f t="shared" si="2"/>
        <v/>
      </c>
      <c r="J185" s="41"/>
      <c r="K185" s="42" t="str">
        <f t="shared" si="10"/>
        <v/>
      </c>
      <c r="L185" s="219"/>
      <c r="M185" s="43" t="str">
        <f t="shared" si="11"/>
        <v/>
      </c>
      <c r="N185" s="44" t="str">
        <f t="shared" si="3"/>
        <v/>
      </c>
      <c r="O185" s="45" t="str">
        <f t="shared" si="4"/>
        <v/>
      </c>
      <c r="P185" s="46" t="str">
        <f t="shared" si="12"/>
        <v/>
      </c>
      <c r="Q185" s="47" t="str">
        <f t="shared" si="5"/>
        <v/>
      </c>
      <c r="R185" s="34"/>
      <c r="S185" s="34"/>
      <c r="T185" s="57"/>
    </row>
    <row r="186" spans="1:20" ht="18" customHeight="1" x14ac:dyDescent="0.4">
      <c r="A186" s="17">
        <f t="shared" si="24"/>
        <v>167</v>
      </c>
      <c r="B186" s="206"/>
      <c r="C186" s="207"/>
      <c r="D186" s="208" t="str">
        <f t="shared" si="22"/>
        <v/>
      </c>
      <c r="E186" s="209"/>
      <c r="F186" s="210"/>
      <c r="G186" s="211"/>
      <c r="H186" s="39" t="str">
        <f t="shared" si="23"/>
        <v/>
      </c>
      <c r="I186" s="40" t="str">
        <f t="shared" si="2"/>
        <v/>
      </c>
      <c r="J186" s="41"/>
      <c r="K186" s="42" t="str">
        <f t="shared" si="10"/>
        <v/>
      </c>
      <c r="L186" s="219"/>
      <c r="M186" s="43" t="str">
        <f t="shared" si="11"/>
        <v/>
      </c>
      <c r="N186" s="44" t="str">
        <f t="shared" si="3"/>
        <v/>
      </c>
      <c r="O186" s="45" t="str">
        <f t="shared" si="4"/>
        <v/>
      </c>
      <c r="P186" s="46" t="str">
        <f t="shared" si="12"/>
        <v/>
      </c>
      <c r="Q186" s="47" t="str">
        <f t="shared" si="5"/>
        <v/>
      </c>
      <c r="R186" s="34"/>
      <c r="S186" s="34"/>
      <c r="T186" s="57"/>
    </row>
    <row r="187" spans="1:20" ht="18" customHeight="1" x14ac:dyDescent="0.4">
      <c r="A187" s="17">
        <f t="shared" si="24"/>
        <v>168</v>
      </c>
      <c r="B187" s="206"/>
      <c r="C187" s="207"/>
      <c r="D187" s="208" t="str">
        <f t="shared" si="22"/>
        <v/>
      </c>
      <c r="E187" s="209"/>
      <c r="F187" s="210"/>
      <c r="G187" s="211"/>
      <c r="H187" s="39" t="str">
        <f t="shared" si="23"/>
        <v/>
      </c>
      <c r="I187" s="40" t="str">
        <f t="shared" si="2"/>
        <v/>
      </c>
      <c r="J187" s="41"/>
      <c r="K187" s="42" t="str">
        <f t="shared" si="10"/>
        <v/>
      </c>
      <c r="L187" s="219"/>
      <c r="M187" s="43" t="str">
        <f t="shared" si="11"/>
        <v/>
      </c>
      <c r="N187" s="44" t="str">
        <f t="shared" si="3"/>
        <v/>
      </c>
      <c r="O187" s="45" t="str">
        <f t="shared" si="4"/>
        <v/>
      </c>
      <c r="P187" s="46" t="str">
        <f t="shared" si="12"/>
        <v/>
      </c>
      <c r="Q187" s="47" t="str">
        <f t="shared" si="5"/>
        <v/>
      </c>
      <c r="R187" s="34"/>
      <c r="S187" s="34"/>
      <c r="T187" s="57"/>
    </row>
    <row r="188" spans="1:20" ht="18" customHeight="1" x14ac:dyDescent="0.4">
      <c r="A188" s="17">
        <f t="shared" si="24"/>
        <v>169</v>
      </c>
      <c r="B188" s="206"/>
      <c r="C188" s="207"/>
      <c r="D188" s="208" t="str">
        <f t="shared" si="22"/>
        <v/>
      </c>
      <c r="E188" s="209"/>
      <c r="F188" s="210"/>
      <c r="G188" s="211"/>
      <c r="H188" s="39" t="str">
        <f t="shared" si="23"/>
        <v/>
      </c>
      <c r="I188" s="40" t="str">
        <f t="shared" si="2"/>
        <v/>
      </c>
      <c r="J188" s="41"/>
      <c r="K188" s="42" t="str">
        <f t="shared" si="10"/>
        <v/>
      </c>
      <c r="L188" s="219"/>
      <c r="M188" s="43" t="str">
        <f t="shared" si="11"/>
        <v/>
      </c>
      <c r="N188" s="44" t="str">
        <f t="shared" si="3"/>
        <v/>
      </c>
      <c r="O188" s="45" t="str">
        <f t="shared" si="4"/>
        <v/>
      </c>
      <c r="P188" s="46" t="str">
        <f t="shared" si="12"/>
        <v/>
      </c>
      <c r="Q188" s="47" t="str">
        <f t="shared" si="5"/>
        <v/>
      </c>
      <c r="R188" s="34"/>
      <c r="S188" s="34"/>
      <c r="T188" s="57"/>
    </row>
    <row r="189" spans="1:20" ht="18" customHeight="1" x14ac:dyDescent="0.4">
      <c r="A189" s="17">
        <f t="shared" si="24"/>
        <v>170</v>
      </c>
      <c r="B189" s="206"/>
      <c r="C189" s="207"/>
      <c r="D189" s="208" t="str">
        <f t="shared" si="22"/>
        <v/>
      </c>
      <c r="E189" s="209"/>
      <c r="F189" s="210"/>
      <c r="G189" s="211"/>
      <c r="H189" s="39" t="str">
        <f t="shared" si="23"/>
        <v/>
      </c>
      <c r="I189" s="40" t="str">
        <f t="shared" si="2"/>
        <v/>
      </c>
      <c r="J189" s="41"/>
      <c r="K189" s="42" t="str">
        <f t="shared" si="10"/>
        <v/>
      </c>
      <c r="L189" s="219"/>
      <c r="M189" s="43" t="str">
        <f t="shared" si="11"/>
        <v/>
      </c>
      <c r="N189" s="44" t="str">
        <f t="shared" si="3"/>
        <v/>
      </c>
      <c r="O189" s="45" t="str">
        <f t="shared" si="4"/>
        <v/>
      </c>
      <c r="P189" s="46" t="str">
        <f t="shared" si="12"/>
        <v/>
      </c>
      <c r="Q189" s="47" t="str">
        <f t="shared" si="5"/>
        <v/>
      </c>
      <c r="R189" s="34"/>
      <c r="S189" s="34"/>
      <c r="T189" s="57"/>
    </row>
    <row r="190" spans="1:20" ht="18" customHeight="1" x14ac:dyDescent="0.4">
      <c r="A190" s="17">
        <f t="shared" si="24"/>
        <v>171</v>
      </c>
      <c r="B190" s="206"/>
      <c r="C190" s="207"/>
      <c r="D190" s="208" t="str">
        <f t="shared" si="22"/>
        <v/>
      </c>
      <c r="E190" s="209"/>
      <c r="F190" s="210"/>
      <c r="G190" s="211"/>
      <c r="H190" s="39" t="str">
        <f t="shared" si="23"/>
        <v/>
      </c>
      <c r="I190" s="40" t="str">
        <f t="shared" si="2"/>
        <v/>
      </c>
      <c r="J190" s="41"/>
      <c r="K190" s="42" t="str">
        <f t="shared" si="10"/>
        <v/>
      </c>
      <c r="L190" s="219"/>
      <c r="M190" s="43" t="str">
        <f t="shared" si="11"/>
        <v/>
      </c>
      <c r="N190" s="44" t="str">
        <f t="shared" si="3"/>
        <v/>
      </c>
      <c r="O190" s="45" t="str">
        <f t="shared" si="4"/>
        <v/>
      </c>
      <c r="P190" s="46" t="str">
        <f t="shared" si="12"/>
        <v/>
      </c>
      <c r="Q190" s="47" t="str">
        <f t="shared" si="5"/>
        <v/>
      </c>
      <c r="R190" s="34"/>
      <c r="S190" s="34"/>
      <c r="T190" s="57"/>
    </row>
    <row r="191" spans="1:20" ht="18" customHeight="1" x14ac:dyDescent="0.4">
      <c r="A191" s="17">
        <f t="shared" si="24"/>
        <v>172</v>
      </c>
      <c r="B191" s="206"/>
      <c r="C191" s="207"/>
      <c r="D191" s="208" t="str">
        <f t="shared" si="22"/>
        <v/>
      </c>
      <c r="E191" s="209"/>
      <c r="F191" s="210"/>
      <c r="G191" s="211"/>
      <c r="H191" s="39" t="str">
        <f t="shared" si="23"/>
        <v/>
      </c>
      <c r="I191" s="40" t="str">
        <f t="shared" si="2"/>
        <v/>
      </c>
      <c r="J191" s="41"/>
      <c r="K191" s="42" t="str">
        <f t="shared" si="10"/>
        <v/>
      </c>
      <c r="L191" s="219"/>
      <c r="M191" s="43" t="str">
        <f t="shared" si="11"/>
        <v/>
      </c>
      <c r="N191" s="44" t="str">
        <f t="shared" si="3"/>
        <v/>
      </c>
      <c r="O191" s="45" t="str">
        <f t="shared" si="4"/>
        <v/>
      </c>
      <c r="P191" s="46" t="str">
        <f t="shared" si="12"/>
        <v/>
      </c>
      <c r="Q191" s="47" t="str">
        <f t="shared" si="5"/>
        <v/>
      </c>
      <c r="R191" s="34"/>
      <c r="S191" s="34"/>
      <c r="T191" s="57"/>
    </row>
    <row r="192" spans="1:20" ht="18" customHeight="1" x14ac:dyDescent="0.4">
      <c r="A192" s="17">
        <f t="shared" si="24"/>
        <v>173</v>
      </c>
      <c r="B192" s="206"/>
      <c r="C192" s="207"/>
      <c r="D192" s="208" t="str">
        <f t="shared" si="22"/>
        <v/>
      </c>
      <c r="E192" s="209"/>
      <c r="F192" s="210"/>
      <c r="G192" s="211"/>
      <c r="H192" s="39" t="str">
        <f t="shared" si="23"/>
        <v/>
      </c>
      <c r="I192" s="40" t="str">
        <f t="shared" si="2"/>
        <v/>
      </c>
      <c r="J192" s="41"/>
      <c r="K192" s="42" t="str">
        <f t="shared" si="10"/>
        <v/>
      </c>
      <c r="L192" s="219"/>
      <c r="M192" s="43" t="str">
        <f t="shared" si="11"/>
        <v/>
      </c>
      <c r="N192" s="44" t="str">
        <f t="shared" si="3"/>
        <v/>
      </c>
      <c r="O192" s="45" t="str">
        <f t="shared" si="4"/>
        <v/>
      </c>
      <c r="P192" s="46" t="str">
        <f t="shared" si="12"/>
        <v/>
      </c>
      <c r="Q192" s="47" t="str">
        <f t="shared" si="5"/>
        <v/>
      </c>
      <c r="R192" s="34"/>
      <c r="S192" s="34"/>
      <c r="T192" s="57"/>
    </row>
    <row r="193" spans="1:20" ht="18" customHeight="1" x14ac:dyDescent="0.4">
      <c r="A193" s="17">
        <f t="shared" si="24"/>
        <v>174</v>
      </c>
      <c r="B193" s="206"/>
      <c r="C193" s="207"/>
      <c r="D193" s="208" t="str">
        <f t="shared" si="22"/>
        <v/>
      </c>
      <c r="E193" s="209"/>
      <c r="F193" s="210"/>
      <c r="G193" s="211"/>
      <c r="H193" s="39" t="str">
        <f t="shared" si="23"/>
        <v/>
      </c>
      <c r="I193" s="40" t="str">
        <f t="shared" si="2"/>
        <v/>
      </c>
      <c r="J193" s="41"/>
      <c r="K193" s="42" t="str">
        <f t="shared" si="10"/>
        <v/>
      </c>
      <c r="L193" s="219"/>
      <c r="M193" s="43" t="str">
        <f t="shared" si="11"/>
        <v/>
      </c>
      <c r="N193" s="44" t="str">
        <f t="shared" si="3"/>
        <v/>
      </c>
      <c r="O193" s="45" t="str">
        <f t="shared" si="4"/>
        <v/>
      </c>
      <c r="P193" s="46" t="str">
        <f t="shared" si="12"/>
        <v/>
      </c>
      <c r="Q193" s="47" t="str">
        <f t="shared" si="5"/>
        <v/>
      </c>
      <c r="R193" s="34"/>
      <c r="S193" s="34"/>
      <c r="T193" s="57"/>
    </row>
    <row r="194" spans="1:20" ht="18" customHeight="1" x14ac:dyDescent="0.4">
      <c r="A194" s="17">
        <f t="shared" si="24"/>
        <v>175</v>
      </c>
      <c r="B194" s="206"/>
      <c r="C194" s="207"/>
      <c r="D194" s="208" t="str">
        <f t="shared" si="22"/>
        <v/>
      </c>
      <c r="E194" s="209"/>
      <c r="F194" s="210"/>
      <c r="G194" s="211"/>
      <c r="H194" s="39" t="str">
        <f t="shared" si="23"/>
        <v/>
      </c>
      <c r="I194" s="40" t="str">
        <f t="shared" si="2"/>
        <v/>
      </c>
      <c r="J194" s="41"/>
      <c r="K194" s="42" t="str">
        <f t="shared" si="10"/>
        <v/>
      </c>
      <c r="L194" s="219"/>
      <c r="M194" s="43" t="str">
        <f t="shared" si="11"/>
        <v/>
      </c>
      <c r="N194" s="44" t="str">
        <f t="shared" si="3"/>
        <v/>
      </c>
      <c r="O194" s="45" t="str">
        <f t="shared" si="4"/>
        <v/>
      </c>
      <c r="P194" s="46" t="str">
        <f t="shared" si="12"/>
        <v/>
      </c>
      <c r="Q194" s="47" t="str">
        <f t="shared" si="5"/>
        <v/>
      </c>
      <c r="R194" s="34"/>
      <c r="S194" s="34"/>
      <c r="T194" s="57"/>
    </row>
    <row r="195" spans="1:20" ht="18" customHeight="1" x14ac:dyDescent="0.4">
      <c r="A195" s="17">
        <f t="shared" si="24"/>
        <v>176</v>
      </c>
      <c r="B195" s="206"/>
      <c r="C195" s="207"/>
      <c r="D195" s="208" t="str">
        <f t="shared" si="22"/>
        <v/>
      </c>
      <c r="E195" s="209"/>
      <c r="F195" s="210"/>
      <c r="G195" s="211"/>
      <c r="H195" s="39" t="str">
        <f t="shared" si="23"/>
        <v/>
      </c>
      <c r="I195" s="40" t="str">
        <f t="shared" si="2"/>
        <v/>
      </c>
      <c r="J195" s="41"/>
      <c r="K195" s="42" t="str">
        <f t="shared" si="10"/>
        <v/>
      </c>
      <c r="L195" s="219"/>
      <c r="M195" s="43" t="str">
        <f t="shared" si="11"/>
        <v/>
      </c>
      <c r="N195" s="44" t="str">
        <f t="shared" si="3"/>
        <v/>
      </c>
      <c r="O195" s="45" t="str">
        <f t="shared" si="4"/>
        <v/>
      </c>
      <c r="P195" s="46" t="str">
        <f t="shared" si="12"/>
        <v/>
      </c>
      <c r="Q195" s="47" t="str">
        <f t="shared" si="5"/>
        <v/>
      </c>
      <c r="R195" s="34"/>
      <c r="S195" s="34"/>
      <c r="T195" s="57"/>
    </row>
    <row r="196" spans="1:20" ht="18" customHeight="1" x14ac:dyDescent="0.4">
      <c r="A196" s="17">
        <f t="shared" si="24"/>
        <v>177</v>
      </c>
      <c r="B196" s="206"/>
      <c r="C196" s="207"/>
      <c r="D196" s="208" t="str">
        <f t="shared" si="22"/>
        <v/>
      </c>
      <c r="E196" s="209"/>
      <c r="F196" s="210"/>
      <c r="G196" s="211"/>
      <c r="H196" s="39" t="str">
        <f t="shared" si="23"/>
        <v/>
      </c>
      <c r="I196" s="40" t="str">
        <f t="shared" si="2"/>
        <v/>
      </c>
      <c r="J196" s="41"/>
      <c r="K196" s="42" t="str">
        <f t="shared" si="10"/>
        <v/>
      </c>
      <c r="L196" s="219"/>
      <c r="M196" s="43" t="str">
        <f t="shared" si="11"/>
        <v/>
      </c>
      <c r="N196" s="44" t="str">
        <f t="shared" si="3"/>
        <v/>
      </c>
      <c r="O196" s="45" t="str">
        <f t="shared" si="4"/>
        <v/>
      </c>
      <c r="P196" s="46" t="str">
        <f t="shared" si="12"/>
        <v/>
      </c>
      <c r="Q196" s="47" t="str">
        <f t="shared" si="5"/>
        <v/>
      </c>
      <c r="R196" s="34"/>
      <c r="S196" s="34"/>
      <c r="T196" s="57"/>
    </row>
    <row r="197" spans="1:20" ht="18" customHeight="1" x14ac:dyDescent="0.4">
      <c r="A197" s="17">
        <f t="shared" si="24"/>
        <v>178</v>
      </c>
      <c r="B197" s="206"/>
      <c r="C197" s="207"/>
      <c r="D197" s="208" t="str">
        <f t="shared" si="22"/>
        <v/>
      </c>
      <c r="E197" s="209"/>
      <c r="F197" s="210"/>
      <c r="G197" s="211"/>
      <c r="H197" s="39" t="str">
        <f t="shared" si="23"/>
        <v/>
      </c>
      <c r="I197" s="40" t="str">
        <f t="shared" si="2"/>
        <v/>
      </c>
      <c r="J197" s="41"/>
      <c r="K197" s="42" t="str">
        <f t="shared" si="10"/>
        <v/>
      </c>
      <c r="L197" s="219"/>
      <c r="M197" s="43" t="str">
        <f t="shared" si="11"/>
        <v/>
      </c>
      <c r="N197" s="44" t="str">
        <f t="shared" si="3"/>
        <v/>
      </c>
      <c r="O197" s="45" t="str">
        <f t="shared" si="4"/>
        <v/>
      </c>
      <c r="P197" s="46" t="str">
        <f t="shared" si="12"/>
        <v/>
      </c>
      <c r="Q197" s="47" t="str">
        <f t="shared" si="5"/>
        <v/>
      </c>
      <c r="R197" s="34"/>
      <c r="S197" s="34"/>
      <c r="T197" s="57"/>
    </row>
    <row r="198" spans="1:20" ht="18" customHeight="1" x14ac:dyDescent="0.4">
      <c r="A198" s="17">
        <f t="shared" si="24"/>
        <v>179</v>
      </c>
      <c r="B198" s="206"/>
      <c r="C198" s="207"/>
      <c r="D198" s="208" t="str">
        <f t="shared" si="22"/>
        <v/>
      </c>
      <c r="E198" s="209"/>
      <c r="F198" s="210"/>
      <c r="G198" s="211"/>
      <c r="H198" s="39" t="str">
        <f t="shared" si="23"/>
        <v/>
      </c>
      <c r="I198" s="40" t="str">
        <f t="shared" si="2"/>
        <v/>
      </c>
      <c r="J198" s="41"/>
      <c r="K198" s="42" t="str">
        <f t="shared" si="10"/>
        <v/>
      </c>
      <c r="L198" s="219"/>
      <c r="M198" s="43" t="str">
        <f t="shared" si="11"/>
        <v/>
      </c>
      <c r="N198" s="44" t="str">
        <f t="shared" si="3"/>
        <v/>
      </c>
      <c r="O198" s="45" t="str">
        <f t="shared" si="4"/>
        <v/>
      </c>
      <c r="P198" s="46" t="str">
        <f t="shared" si="12"/>
        <v/>
      </c>
      <c r="Q198" s="47" t="str">
        <f t="shared" si="5"/>
        <v/>
      </c>
      <c r="R198" s="34"/>
      <c r="S198" s="34"/>
      <c r="T198" s="57"/>
    </row>
    <row r="199" spans="1:20" ht="18" customHeight="1" x14ac:dyDescent="0.4">
      <c r="A199" s="17">
        <f t="shared" si="24"/>
        <v>180</v>
      </c>
      <c r="B199" s="206"/>
      <c r="C199" s="207"/>
      <c r="D199" s="208" t="str">
        <f t="shared" si="22"/>
        <v/>
      </c>
      <c r="E199" s="209"/>
      <c r="F199" s="210"/>
      <c r="G199" s="211"/>
      <c r="H199" s="39" t="str">
        <f t="shared" si="23"/>
        <v/>
      </c>
      <c r="I199" s="40" t="str">
        <f t="shared" si="2"/>
        <v/>
      </c>
      <c r="J199" s="41"/>
      <c r="K199" s="42" t="str">
        <f t="shared" si="10"/>
        <v/>
      </c>
      <c r="L199" s="219"/>
      <c r="M199" s="43" t="str">
        <f t="shared" si="11"/>
        <v/>
      </c>
      <c r="N199" s="44" t="str">
        <f t="shared" si="3"/>
        <v/>
      </c>
      <c r="O199" s="45" t="str">
        <f t="shared" si="4"/>
        <v/>
      </c>
      <c r="P199" s="46" t="str">
        <f t="shared" si="12"/>
        <v/>
      </c>
      <c r="Q199" s="47" t="str">
        <f t="shared" si="5"/>
        <v/>
      </c>
      <c r="R199" s="34"/>
      <c r="S199" s="34"/>
      <c r="T199" s="57"/>
    </row>
    <row r="200" spans="1:20" ht="18" customHeight="1" x14ac:dyDescent="0.4">
      <c r="A200" s="17">
        <f t="shared" si="24"/>
        <v>181</v>
      </c>
      <c r="B200" s="206"/>
      <c r="C200" s="207"/>
      <c r="D200" s="208" t="str">
        <f t="shared" si="22"/>
        <v/>
      </c>
      <c r="E200" s="209"/>
      <c r="F200" s="210"/>
      <c r="G200" s="211"/>
      <c r="H200" s="39" t="str">
        <f t="shared" si="23"/>
        <v/>
      </c>
      <c r="I200" s="40" t="str">
        <f t="shared" si="2"/>
        <v/>
      </c>
      <c r="J200" s="41"/>
      <c r="K200" s="42" t="str">
        <f t="shared" si="10"/>
        <v/>
      </c>
      <c r="L200" s="219"/>
      <c r="M200" s="43" t="str">
        <f t="shared" si="11"/>
        <v/>
      </c>
      <c r="N200" s="44" t="str">
        <f t="shared" si="3"/>
        <v/>
      </c>
      <c r="O200" s="45" t="str">
        <f t="shared" si="4"/>
        <v/>
      </c>
      <c r="P200" s="46" t="str">
        <f t="shared" si="12"/>
        <v/>
      </c>
      <c r="Q200" s="47" t="str">
        <f t="shared" si="5"/>
        <v/>
      </c>
      <c r="R200" s="34"/>
      <c r="S200" s="34"/>
      <c r="T200" s="57"/>
    </row>
    <row r="201" spans="1:20" ht="18" customHeight="1" x14ac:dyDescent="0.4">
      <c r="A201" s="17">
        <f t="shared" si="24"/>
        <v>182</v>
      </c>
      <c r="B201" s="206"/>
      <c r="C201" s="207"/>
      <c r="D201" s="208" t="str">
        <f t="shared" si="22"/>
        <v/>
      </c>
      <c r="E201" s="209"/>
      <c r="F201" s="210"/>
      <c r="G201" s="211"/>
      <c r="H201" s="39" t="str">
        <f t="shared" si="23"/>
        <v/>
      </c>
      <c r="I201" s="40" t="str">
        <f t="shared" si="2"/>
        <v/>
      </c>
      <c r="J201" s="41"/>
      <c r="K201" s="42" t="str">
        <f t="shared" si="10"/>
        <v/>
      </c>
      <c r="L201" s="219"/>
      <c r="M201" s="43" t="str">
        <f t="shared" si="11"/>
        <v/>
      </c>
      <c r="N201" s="44" t="str">
        <f t="shared" si="3"/>
        <v/>
      </c>
      <c r="O201" s="45" t="str">
        <f t="shared" si="4"/>
        <v/>
      </c>
      <c r="P201" s="46" t="str">
        <f t="shared" si="12"/>
        <v/>
      </c>
      <c r="Q201" s="47" t="str">
        <f t="shared" si="5"/>
        <v/>
      </c>
      <c r="R201" s="34"/>
      <c r="S201" s="34"/>
      <c r="T201" s="57"/>
    </row>
    <row r="202" spans="1:20" ht="18" customHeight="1" x14ac:dyDescent="0.4">
      <c r="A202" s="17">
        <f t="shared" si="24"/>
        <v>183</v>
      </c>
      <c r="B202" s="206"/>
      <c r="C202" s="207"/>
      <c r="D202" s="208" t="str">
        <f t="shared" si="22"/>
        <v/>
      </c>
      <c r="E202" s="209"/>
      <c r="F202" s="210"/>
      <c r="G202" s="211"/>
      <c r="H202" s="39" t="str">
        <f t="shared" si="23"/>
        <v/>
      </c>
      <c r="I202" s="40" t="str">
        <f t="shared" si="2"/>
        <v/>
      </c>
      <c r="J202" s="41"/>
      <c r="K202" s="42" t="str">
        <f t="shared" si="10"/>
        <v/>
      </c>
      <c r="L202" s="219"/>
      <c r="M202" s="43" t="str">
        <f t="shared" si="11"/>
        <v/>
      </c>
      <c r="N202" s="44" t="str">
        <f t="shared" si="3"/>
        <v/>
      </c>
      <c r="O202" s="45" t="str">
        <f t="shared" si="4"/>
        <v/>
      </c>
      <c r="P202" s="46" t="str">
        <f t="shared" si="12"/>
        <v/>
      </c>
      <c r="Q202" s="47" t="str">
        <f t="shared" si="5"/>
        <v/>
      </c>
      <c r="R202" s="34"/>
      <c r="S202" s="34"/>
      <c r="T202" s="57"/>
    </row>
    <row r="203" spans="1:20" ht="18" customHeight="1" x14ac:dyDescent="0.4">
      <c r="A203" s="17">
        <f t="shared" si="24"/>
        <v>184</v>
      </c>
      <c r="B203" s="206"/>
      <c r="C203" s="207"/>
      <c r="D203" s="208" t="str">
        <f t="shared" si="22"/>
        <v/>
      </c>
      <c r="E203" s="209"/>
      <c r="F203" s="210"/>
      <c r="G203" s="211"/>
      <c r="H203" s="39" t="str">
        <f t="shared" si="23"/>
        <v/>
      </c>
      <c r="I203" s="40" t="str">
        <f t="shared" si="2"/>
        <v/>
      </c>
      <c r="J203" s="41"/>
      <c r="K203" s="42" t="str">
        <f t="shared" si="10"/>
        <v/>
      </c>
      <c r="L203" s="219"/>
      <c r="M203" s="43" t="str">
        <f t="shared" si="11"/>
        <v/>
      </c>
      <c r="N203" s="44" t="str">
        <f t="shared" si="3"/>
        <v/>
      </c>
      <c r="O203" s="45" t="str">
        <f t="shared" si="4"/>
        <v/>
      </c>
      <c r="P203" s="46" t="str">
        <f t="shared" si="12"/>
        <v/>
      </c>
      <c r="Q203" s="47" t="str">
        <f t="shared" si="5"/>
        <v/>
      </c>
      <c r="R203" s="34"/>
      <c r="S203" s="34"/>
      <c r="T203" s="57"/>
    </row>
    <row r="204" spans="1:20" ht="18" customHeight="1" x14ac:dyDescent="0.4">
      <c r="A204" s="17">
        <f t="shared" si="24"/>
        <v>185</v>
      </c>
      <c r="B204" s="206"/>
      <c r="C204" s="207"/>
      <c r="D204" s="208" t="str">
        <f t="shared" si="22"/>
        <v/>
      </c>
      <c r="E204" s="209"/>
      <c r="F204" s="210"/>
      <c r="G204" s="211"/>
      <c r="H204" s="39" t="str">
        <f t="shared" si="23"/>
        <v/>
      </c>
      <c r="I204" s="40" t="str">
        <f t="shared" si="2"/>
        <v/>
      </c>
      <c r="J204" s="41"/>
      <c r="K204" s="42" t="str">
        <f t="shared" si="10"/>
        <v/>
      </c>
      <c r="L204" s="219"/>
      <c r="M204" s="43" t="str">
        <f t="shared" si="11"/>
        <v/>
      </c>
      <c r="N204" s="44" t="str">
        <f t="shared" si="3"/>
        <v/>
      </c>
      <c r="O204" s="45" t="str">
        <f t="shared" si="4"/>
        <v/>
      </c>
      <c r="P204" s="46" t="str">
        <f t="shared" si="12"/>
        <v/>
      </c>
      <c r="Q204" s="47" t="str">
        <f t="shared" si="5"/>
        <v/>
      </c>
      <c r="R204" s="34"/>
      <c r="S204" s="34"/>
      <c r="T204" s="57"/>
    </row>
    <row r="205" spans="1:20" ht="18" customHeight="1" x14ac:dyDescent="0.4">
      <c r="A205" s="17">
        <f t="shared" si="24"/>
        <v>186</v>
      </c>
      <c r="B205" s="206"/>
      <c r="C205" s="207"/>
      <c r="D205" s="208" t="str">
        <f t="shared" si="22"/>
        <v/>
      </c>
      <c r="E205" s="209"/>
      <c r="F205" s="210"/>
      <c r="G205" s="211"/>
      <c r="H205" s="39" t="str">
        <f t="shared" si="23"/>
        <v/>
      </c>
      <c r="I205" s="40" t="str">
        <f t="shared" si="2"/>
        <v/>
      </c>
      <c r="J205" s="41"/>
      <c r="K205" s="42" t="str">
        <f t="shared" si="10"/>
        <v/>
      </c>
      <c r="L205" s="219"/>
      <c r="M205" s="43" t="str">
        <f t="shared" si="11"/>
        <v/>
      </c>
      <c r="N205" s="44" t="str">
        <f t="shared" si="3"/>
        <v/>
      </c>
      <c r="O205" s="45" t="str">
        <f t="shared" si="4"/>
        <v/>
      </c>
      <c r="P205" s="46" t="str">
        <f t="shared" si="12"/>
        <v/>
      </c>
      <c r="Q205" s="47" t="str">
        <f t="shared" si="5"/>
        <v/>
      </c>
      <c r="R205" s="34"/>
      <c r="S205" s="34"/>
      <c r="T205" s="57"/>
    </row>
    <row r="206" spans="1:20" ht="18" customHeight="1" x14ac:dyDescent="0.4">
      <c r="A206" s="17">
        <f t="shared" si="24"/>
        <v>187</v>
      </c>
      <c r="B206" s="206"/>
      <c r="C206" s="207"/>
      <c r="D206" s="208" t="str">
        <f t="shared" si="22"/>
        <v/>
      </c>
      <c r="E206" s="209"/>
      <c r="F206" s="210"/>
      <c r="G206" s="211"/>
      <c r="H206" s="39" t="str">
        <f t="shared" si="23"/>
        <v/>
      </c>
      <c r="I206" s="40" t="str">
        <f t="shared" si="2"/>
        <v/>
      </c>
      <c r="J206" s="41"/>
      <c r="K206" s="42" t="str">
        <f t="shared" si="10"/>
        <v/>
      </c>
      <c r="L206" s="219"/>
      <c r="M206" s="43" t="str">
        <f t="shared" si="11"/>
        <v/>
      </c>
      <c r="N206" s="44" t="str">
        <f t="shared" si="3"/>
        <v/>
      </c>
      <c r="O206" s="45" t="str">
        <f t="shared" si="4"/>
        <v/>
      </c>
      <c r="P206" s="46" t="str">
        <f t="shared" si="12"/>
        <v/>
      </c>
      <c r="Q206" s="47" t="str">
        <f t="shared" si="5"/>
        <v/>
      </c>
      <c r="R206" s="34"/>
      <c r="S206" s="34"/>
      <c r="T206" s="57"/>
    </row>
    <row r="207" spans="1:20" ht="18" customHeight="1" x14ac:dyDescent="0.4">
      <c r="A207" s="17">
        <f t="shared" si="24"/>
        <v>188</v>
      </c>
      <c r="B207" s="206"/>
      <c r="C207" s="207"/>
      <c r="D207" s="208" t="str">
        <f t="shared" si="22"/>
        <v/>
      </c>
      <c r="E207" s="209"/>
      <c r="F207" s="210"/>
      <c r="G207" s="211"/>
      <c r="H207" s="39" t="str">
        <f t="shared" si="23"/>
        <v/>
      </c>
      <c r="I207" s="40" t="str">
        <f t="shared" si="2"/>
        <v/>
      </c>
      <c r="J207" s="41"/>
      <c r="K207" s="42" t="str">
        <f t="shared" si="10"/>
        <v/>
      </c>
      <c r="L207" s="219"/>
      <c r="M207" s="43" t="str">
        <f t="shared" si="11"/>
        <v/>
      </c>
      <c r="N207" s="44" t="str">
        <f t="shared" si="3"/>
        <v/>
      </c>
      <c r="O207" s="45" t="str">
        <f t="shared" si="4"/>
        <v/>
      </c>
      <c r="P207" s="46" t="str">
        <f t="shared" si="12"/>
        <v/>
      </c>
      <c r="Q207" s="47" t="str">
        <f t="shared" si="5"/>
        <v/>
      </c>
      <c r="R207" s="34"/>
      <c r="S207" s="34"/>
      <c r="T207" s="57"/>
    </row>
    <row r="208" spans="1:20" ht="18" customHeight="1" x14ac:dyDescent="0.4">
      <c r="A208" s="17">
        <f t="shared" si="24"/>
        <v>189</v>
      </c>
      <c r="B208" s="206"/>
      <c r="C208" s="207"/>
      <c r="D208" s="208" t="str">
        <f t="shared" si="22"/>
        <v/>
      </c>
      <c r="E208" s="209"/>
      <c r="F208" s="210"/>
      <c r="G208" s="211"/>
      <c r="H208" s="39" t="str">
        <f t="shared" si="23"/>
        <v/>
      </c>
      <c r="I208" s="40" t="str">
        <f t="shared" si="2"/>
        <v/>
      </c>
      <c r="J208" s="41"/>
      <c r="K208" s="42" t="str">
        <f t="shared" si="10"/>
        <v/>
      </c>
      <c r="L208" s="219"/>
      <c r="M208" s="43" t="str">
        <f t="shared" si="11"/>
        <v/>
      </c>
      <c r="N208" s="44" t="str">
        <f t="shared" si="3"/>
        <v/>
      </c>
      <c r="O208" s="45" t="str">
        <f t="shared" si="4"/>
        <v/>
      </c>
      <c r="P208" s="46" t="str">
        <f t="shared" si="12"/>
        <v/>
      </c>
      <c r="Q208" s="47" t="str">
        <f t="shared" si="5"/>
        <v/>
      </c>
      <c r="R208" s="34"/>
      <c r="S208" s="34"/>
      <c r="T208" s="57"/>
    </row>
    <row r="209" spans="1:20" ht="18" customHeight="1" x14ac:dyDescent="0.4">
      <c r="A209" s="17">
        <f t="shared" si="24"/>
        <v>190</v>
      </c>
      <c r="B209" s="206"/>
      <c r="C209" s="207"/>
      <c r="D209" s="208" t="str">
        <f t="shared" si="22"/>
        <v/>
      </c>
      <c r="E209" s="209"/>
      <c r="F209" s="210"/>
      <c r="G209" s="211"/>
      <c r="H209" s="39" t="str">
        <f t="shared" si="23"/>
        <v/>
      </c>
      <c r="I209" s="40" t="str">
        <f t="shared" si="2"/>
        <v/>
      </c>
      <c r="J209" s="41"/>
      <c r="K209" s="42" t="str">
        <f t="shared" si="10"/>
        <v/>
      </c>
      <c r="L209" s="219"/>
      <c r="M209" s="43" t="str">
        <f t="shared" si="11"/>
        <v/>
      </c>
      <c r="N209" s="44" t="str">
        <f t="shared" si="3"/>
        <v/>
      </c>
      <c r="O209" s="45" t="str">
        <f t="shared" si="4"/>
        <v/>
      </c>
      <c r="P209" s="46" t="str">
        <f t="shared" si="12"/>
        <v/>
      </c>
      <c r="Q209" s="47" t="str">
        <f t="shared" si="5"/>
        <v/>
      </c>
      <c r="R209" s="34"/>
      <c r="S209" s="34"/>
      <c r="T209" s="57"/>
    </row>
    <row r="210" spans="1:20" x14ac:dyDescent="0.4">
      <c r="A210" s="17">
        <f t="shared" si="24"/>
        <v>191</v>
      </c>
      <c r="B210" s="206"/>
      <c r="C210" s="207"/>
      <c r="D210" s="208" t="str">
        <f t="shared" ref="D210:D299" si="25">IF(C210="04【時給制】",1,"")</f>
        <v/>
      </c>
      <c r="E210" s="209"/>
      <c r="F210" s="210"/>
      <c r="G210" s="211"/>
      <c r="H210" s="39" t="str">
        <f t="shared" si="23"/>
        <v/>
      </c>
      <c r="I210" s="40" t="str">
        <f t="shared" ref="I210:I299" si="26">IF(B210="","",IF(E210="",(F210+G210),(F210+H210)))</f>
        <v/>
      </c>
      <c r="J210" s="41"/>
      <c r="K210" s="42" t="str">
        <f t="shared" ref="K210:K299" si="27">I210</f>
        <v/>
      </c>
      <c r="L210" s="219"/>
      <c r="M210" s="43" t="str">
        <f t="shared" ref="M210:M299" si="28">IFERROR(L210-K210,"")</f>
        <v/>
      </c>
      <c r="N210" s="44" t="str">
        <f t="shared" ref="N210:N299" si="29">IFERROR(K210/D210,"")</f>
        <v/>
      </c>
      <c r="O210" s="45" t="str">
        <f t="shared" ref="O210:O299" si="30">IFERROR(L210/D210,"")</f>
        <v/>
      </c>
      <c r="P210" s="46" t="str">
        <f t="shared" ref="P210:P299" si="31">IFERROR(O210-N210,"")</f>
        <v/>
      </c>
      <c r="Q210" s="47" t="str">
        <f t="shared" ref="Q210:Q299" si="32">IF(O210="","",IF(OR(N210&lt;948,IF($Q$9="",O210&lt;948,O210&lt;$Q$9)),"最低賃金を下回っています。","○"))</f>
        <v/>
      </c>
      <c r="R210" s="34"/>
      <c r="S210" s="34"/>
      <c r="T210" s="57"/>
    </row>
    <row r="211" spans="1:20" x14ac:dyDescent="0.4">
      <c r="A211" s="17">
        <f t="shared" si="24"/>
        <v>192</v>
      </c>
      <c r="B211" s="206"/>
      <c r="C211" s="207"/>
      <c r="D211" s="208" t="str">
        <f t="shared" si="25"/>
        <v/>
      </c>
      <c r="E211" s="209"/>
      <c r="F211" s="210"/>
      <c r="G211" s="211"/>
      <c r="H211" s="39" t="str">
        <f t="shared" si="23"/>
        <v/>
      </c>
      <c r="I211" s="40" t="str">
        <f t="shared" si="26"/>
        <v/>
      </c>
      <c r="J211" s="41"/>
      <c r="K211" s="42" t="str">
        <f t="shared" si="27"/>
        <v/>
      </c>
      <c r="L211" s="219"/>
      <c r="M211" s="43" t="str">
        <f t="shared" si="28"/>
        <v/>
      </c>
      <c r="N211" s="44" t="str">
        <f t="shared" si="29"/>
        <v/>
      </c>
      <c r="O211" s="45" t="str">
        <f t="shared" si="30"/>
        <v/>
      </c>
      <c r="P211" s="46" t="str">
        <f t="shared" si="31"/>
        <v/>
      </c>
      <c r="Q211" s="47" t="str">
        <f t="shared" si="32"/>
        <v/>
      </c>
      <c r="R211" s="34"/>
      <c r="S211" s="34"/>
      <c r="T211" s="57"/>
    </row>
    <row r="212" spans="1:20" x14ac:dyDescent="0.4">
      <c r="A212" s="17">
        <f t="shared" si="24"/>
        <v>193</v>
      </c>
      <c r="B212" s="206"/>
      <c r="C212" s="207"/>
      <c r="D212" s="208" t="str">
        <f t="shared" si="25"/>
        <v/>
      </c>
      <c r="E212" s="209"/>
      <c r="F212" s="210"/>
      <c r="G212" s="211"/>
      <c r="H212" s="39" t="str">
        <f t="shared" ref="H212:H275" si="33">IFERROR(IF(C212="02【日給制+手当(月額)】",G212/(E212/12),""),"")</f>
        <v/>
      </c>
      <c r="I212" s="40" t="str">
        <f t="shared" si="26"/>
        <v/>
      </c>
      <c r="J212" s="41"/>
      <c r="K212" s="42" t="str">
        <f t="shared" si="27"/>
        <v/>
      </c>
      <c r="L212" s="219"/>
      <c r="M212" s="43" t="str">
        <f t="shared" si="28"/>
        <v/>
      </c>
      <c r="N212" s="44" t="str">
        <f t="shared" si="29"/>
        <v/>
      </c>
      <c r="O212" s="45" t="str">
        <f t="shared" si="30"/>
        <v/>
      </c>
      <c r="P212" s="46" t="str">
        <f t="shared" si="31"/>
        <v/>
      </c>
      <c r="Q212" s="47" t="str">
        <f t="shared" si="32"/>
        <v/>
      </c>
      <c r="R212" s="34"/>
      <c r="S212" s="34"/>
      <c r="T212" s="57"/>
    </row>
    <row r="213" spans="1:20" x14ac:dyDescent="0.4">
      <c r="A213" s="17">
        <f t="shared" si="24"/>
        <v>194</v>
      </c>
      <c r="B213" s="206"/>
      <c r="C213" s="207"/>
      <c r="D213" s="208" t="str">
        <f t="shared" si="25"/>
        <v/>
      </c>
      <c r="E213" s="209"/>
      <c r="F213" s="210"/>
      <c r="G213" s="211"/>
      <c r="H213" s="39" t="str">
        <f t="shared" si="33"/>
        <v/>
      </c>
      <c r="I213" s="40" t="str">
        <f t="shared" si="26"/>
        <v/>
      </c>
      <c r="J213" s="41"/>
      <c r="K213" s="42" t="str">
        <f t="shared" si="27"/>
        <v/>
      </c>
      <c r="L213" s="219"/>
      <c r="M213" s="43" t="str">
        <f t="shared" si="28"/>
        <v/>
      </c>
      <c r="N213" s="44" t="str">
        <f t="shared" si="29"/>
        <v/>
      </c>
      <c r="O213" s="45" t="str">
        <f t="shared" si="30"/>
        <v/>
      </c>
      <c r="P213" s="46" t="str">
        <f t="shared" si="31"/>
        <v/>
      </c>
      <c r="Q213" s="47" t="str">
        <f t="shared" si="32"/>
        <v/>
      </c>
      <c r="R213" s="34"/>
      <c r="S213" s="34"/>
      <c r="T213" s="57"/>
    </row>
    <row r="214" spans="1:20" x14ac:dyDescent="0.4">
      <c r="A214" s="17">
        <f t="shared" si="24"/>
        <v>195</v>
      </c>
      <c r="B214" s="206"/>
      <c r="C214" s="207"/>
      <c r="D214" s="208" t="str">
        <f t="shared" si="25"/>
        <v/>
      </c>
      <c r="E214" s="209"/>
      <c r="F214" s="210"/>
      <c r="G214" s="211"/>
      <c r="H214" s="39" t="str">
        <f t="shared" si="33"/>
        <v/>
      </c>
      <c r="I214" s="40" t="str">
        <f t="shared" si="26"/>
        <v/>
      </c>
      <c r="J214" s="41"/>
      <c r="K214" s="42" t="str">
        <f t="shared" si="27"/>
        <v/>
      </c>
      <c r="L214" s="219"/>
      <c r="M214" s="43" t="str">
        <f t="shared" si="28"/>
        <v/>
      </c>
      <c r="N214" s="44" t="str">
        <f t="shared" si="29"/>
        <v/>
      </c>
      <c r="O214" s="45" t="str">
        <f t="shared" si="30"/>
        <v/>
      </c>
      <c r="P214" s="46" t="str">
        <f t="shared" si="31"/>
        <v/>
      </c>
      <c r="Q214" s="47" t="str">
        <f t="shared" si="32"/>
        <v/>
      </c>
      <c r="R214" s="34"/>
      <c r="S214" s="34"/>
      <c r="T214" s="57"/>
    </row>
    <row r="215" spans="1:20" x14ac:dyDescent="0.4">
      <c r="A215" s="17">
        <f t="shared" si="24"/>
        <v>196</v>
      </c>
      <c r="B215" s="206"/>
      <c r="C215" s="207"/>
      <c r="D215" s="208" t="str">
        <f t="shared" si="25"/>
        <v/>
      </c>
      <c r="E215" s="209"/>
      <c r="F215" s="210"/>
      <c r="G215" s="211"/>
      <c r="H215" s="39" t="str">
        <f t="shared" si="33"/>
        <v/>
      </c>
      <c r="I215" s="40" t="str">
        <f t="shared" si="26"/>
        <v/>
      </c>
      <c r="J215" s="41"/>
      <c r="K215" s="42" t="str">
        <f t="shared" si="27"/>
        <v/>
      </c>
      <c r="L215" s="219"/>
      <c r="M215" s="43" t="str">
        <f t="shared" si="28"/>
        <v/>
      </c>
      <c r="N215" s="44" t="str">
        <f t="shared" si="29"/>
        <v/>
      </c>
      <c r="O215" s="45" t="str">
        <f t="shared" si="30"/>
        <v/>
      </c>
      <c r="P215" s="46" t="str">
        <f t="shared" si="31"/>
        <v/>
      </c>
      <c r="Q215" s="47" t="str">
        <f t="shared" si="32"/>
        <v/>
      </c>
      <c r="R215" s="34"/>
      <c r="S215" s="34"/>
      <c r="T215" s="57"/>
    </row>
    <row r="216" spans="1:20" x14ac:dyDescent="0.4">
      <c r="A216" s="17">
        <f t="shared" si="24"/>
        <v>197</v>
      </c>
      <c r="B216" s="206"/>
      <c r="C216" s="207"/>
      <c r="D216" s="208" t="str">
        <f t="shared" si="25"/>
        <v/>
      </c>
      <c r="E216" s="209"/>
      <c r="F216" s="210"/>
      <c r="G216" s="211"/>
      <c r="H216" s="39" t="str">
        <f t="shared" si="33"/>
        <v/>
      </c>
      <c r="I216" s="40" t="str">
        <f t="shared" si="26"/>
        <v/>
      </c>
      <c r="J216" s="41"/>
      <c r="K216" s="42" t="str">
        <f t="shared" si="27"/>
        <v/>
      </c>
      <c r="L216" s="219"/>
      <c r="M216" s="43" t="str">
        <f t="shared" si="28"/>
        <v/>
      </c>
      <c r="N216" s="44" t="str">
        <f t="shared" si="29"/>
        <v/>
      </c>
      <c r="O216" s="45" t="str">
        <f t="shared" si="30"/>
        <v/>
      </c>
      <c r="P216" s="46" t="str">
        <f t="shared" si="31"/>
        <v/>
      </c>
      <c r="Q216" s="47" t="str">
        <f t="shared" si="32"/>
        <v/>
      </c>
      <c r="R216" s="34"/>
      <c r="S216" s="34"/>
      <c r="T216" s="57"/>
    </row>
    <row r="217" spans="1:20" x14ac:dyDescent="0.4">
      <c r="A217" s="17">
        <f t="shared" si="24"/>
        <v>198</v>
      </c>
      <c r="B217" s="206"/>
      <c r="C217" s="207"/>
      <c r="D217" s="208" t="str">
        <f t="shared" si="25"/>
        <v/>
      </c>
      <c r="E217" s="209"/>
      <c r="F217" s="210"/>
      <c r="G217" s="211"/>
      <c r="H217" s="39" t="str">
        <f t="shared" si="33"/>
        <v/>
      </c>
      <c r="I217" s="40" t="str">
        <f t="shared" si="26"/>
        <v/>
      </c>
      <c r="J217" s="41"/>
      <c r="K217" s="42" t="str">
        <f t="shared" si="27"/>
        <v/>
      </c>
      <c r="L217" s="219"/>
      <c r="M217" s="43" t="str">
        <f t="shared" si="28"/>
        <v/>
      </c>
      <c r="N217" s="44" t="str">
        <f t="shared" si="29"/>
        <v/>
      </c>
      <c r="O217" s="45" t="str">
        <f t="shared" si="30"/>
        <v/>
      </c>
      <c r="P217" s="46" t="str">
        <f t="shared" si="31"/>
        <v/>
      </c>
      <c r="Q217" s="47" t="str">
        <f t="shared" si="32"/>
        <v/>
      </c>
      <c r="R217" s="34"/>
      <c r="S217" s="34"/>
      <c r="T217" s="57"/>
    </row>
    <row r="218" spans="1:20" x14ac:dyDescent="0.4">
      <c r="A218" s="17">
        <f t="shared" si="24"/>
        <v>199</v>
      </c>
      <c r="B218" s="206"/>
      <c r="C218" s="207"/>
      <c r="D218" s="208" t="str">
        <f t="shared" si="25"/>
        <v/>
      </c>
      <c r="E218" s="209"/>
      <c r="F218" s="210"/>
      <c r="G218" s="211"/>
      <c r="H218" s="39" t="str">
        <f t="shared" si="33"/>
        <v/>
      </c>
      <c r="I218" s="40" t="str">
        <f t="shared" si="26"/>
        <v/>
      </c>
      <c r="J218" s="41"/>
      <c r="K218" s="42" t="str">
        <f t="shared" si="27"/>
        <v/>
      </c>
      <c r="L218" s="219"/>
      <c r="M218" s="43" t="str">
        <f t="shared" si="28"/>
        <v/>
      </c>
      <c r="N218" s="44" t="str">
        <f t="shared" si="29"/>
        <v/>
      </c>
      <c r="O218" s="45" t="str">
        <f t="shared" si="30"/>
        <v/>
      </c>
      <c r="P218" s="46" t="str">
        <f t="shared" si="31"/>
        <v/>
      </c>
      <c r="Q218" s="47" t="str">
        <f t="shared" si="32"/>
        <v/>
      </c>
      <c r="R218" s="34"/>
      <c r="S218" s="34"/>
      <c r="T218" s="57"/>
    </row>
    <row r="219" spans="1:20" x14ac:dyDescent="0.4">
      <c r="A219" s="17">
        <f t="shared" si="24"/>
        <v>200</v>
      </c>
      <c r="B219" s="206"/>
      <c r="C219" s="207"/>
      <c r="D219" s="208" t="str">
        <f t="shared" si="25"/>
        <v/>
      </c>
      <c r="E219" s="209"/>
      <c r="F219" s="210"/>
      <c r="G219" s="211"/>
      <c r="H219" s="39" t="str">
        <f t="shared" si="33"/>
        <v/>
      </c>
      <c r="I219" s="40" t="str">
        <f t="shared" si="26"/>
        <v/>
      </c>
      <c r="J219" s="41"/>
      <c r="K219" s="42" t="str">
        <f t="shared" si="27"/>
        <v/>
      </c>
      <c r="L219" s="219"/>
      <c r="M219" s="43" t="str">
        <f t="shared" si="28"/>
        <v/>
      </c>
      <c r="N219" s="44" t="str">
        <f t="shared" si="29"/>
        <v/>
      </c>
      <c r="O219" s="45" t="str">
        <f t="shared" si="30"/>
        <v/>
      </c>
      <c r="P219" s="46" t="str">
        <f t="shared" si="31"/>
        <v/>
      </c>
      <c r="Q219" s="47" t="str">
        <f t="shared" si="32"/>
        <v/>
      </c>
      <c r="R219" s="34"/>
      <c r="S219" s="34"/>
      <c r="T219" s="57"/>
    </row>
    <row r="220" spans="1:20" x14ac:dyDescent="0.4">
      <c r="A220" s="17">
        <f t="shared" si="24"/>
        <v>201</v>
      </c>
      <c r="B220" s="206"/>
      <c r="C220" s="207"/>
      <c r="D220" s="208" t="str">
        <f t="shared" si="25"/>
        <v/>
      </c>
      <c r="E220" s="209"/>
      <c r="F220" s="210"/>
      <c r="G220" s="211"/>
      <c r="H220" s="39" t="str">
        <f t="shared" si="33"/>
        <v/>
      </c>
      <c r="I220" s="40" t="str">
        <f t="shared" si="26"/>
        <v/>
      </c>
      <c r="J220" s="41"/>
      <c r="K220" s="42" t="str">
        <f t="shared" si="27"/>
        <v/>
      </c>
      <c r="L220" s="219"/>
      <c r="M220" s="43" t="str">
        <f t="shared" si="28"/>
        <v/>
      </c>
      <c r="N220" s="44" t="str">
        <f t="shared" si="29"/>
        <v/>
      </c>
      <c r="O220" s="45" t="str">
        <f t="shared" si="30"/>
        <v/>
      </c>
      <c r="P220" s="46" t="str">
        <f t="shared" si="31"/>
        <v/>
      </c>
      <c r="Q220" s="47" t="str">
        <f t="shared" si="32"/>
        <v/>
      </c>
      <c r="R220" s="34"/>
      <c r="S220" s="34"/>
      <c r="T220" s="57"/>
    </row>
    <row r="221" spans="1:20" x14ac:dyDescent="0.4">
      <c r="A221" s="17">
        <f t="shared" si="24"/>
        <v>202</v>
      </c>
      <c r="B221" s="206"/>
      <c r="C221" s="207"/>
      <c r="D221" s="208" t="str">
        <f t="shared" si="25"/>
        <v/>
      </c>
      <c r="E221" s="209"/>
      <c r="F221" s="210"/>
      <c r="G221" s="211"/>
      <c r="H221" s="39" t="str">
        <f t="shared" si="33"/>
        <v/>
      </c>
      <c r="I221" s="40" t="str">
        <f t="shared" si="26"/>
        <v/>
      </c>
      <c r="J221" s="41"/>
      <c r="K221" s="42" t="str">
        <f t="shared" si="27"/>
        <v/>
      </c>
      <c r="L221" s="219"/>
      <c r="M221" s="43" t="str">
        <f t="shared" si="28"/>
        <v/>
      </c>
      <c r="N221" s="44" t="str">
        <f t="shared" si="29"/>
        <v/>
      </c>
      <c r="O221" s="45" t="str">
        <f t="shared" si="30"/>
        <v/>
      </c>
      <c r="P221" s="46" t="str">
        <f t="shared" si="31"/>
        <v/>
      </c>
      <c r="Q221" s="47" t="str">
        <f t="shared" si="32"/>
        <v/>
      </c>
      <c r="R221" s="34"/>
      <c r="S221" s="34"/>
      <c r="T221" s="57"/>
    </row>
    <row r="222" spans="1:20" x14ac:dyDescent="0.4">
      <c r="A222" s="17">
        <f t="shared" si="24"/>
        <v>203</v>
      </c>
      <c r="B222" s="206"/>
      <c r="C222" s="207"/>
      <c r="D222" s="208" t="str">
        <f t="shared" si="25"/>
        <v/>
      </c>
      <c r="E222" s="209"/>
      <c r="F222" s="210"/>
      <c r="G222" s="211"/>
      <c r="H222" s="39" t="str">
        <f t="shared" si="33"/>
        <v/>
      </c>
      <c r="I222" s="40" t="str">
        <f t="shared" si="26"/>
        <v/>
      </c>
      <c r="J222" s="41"/>
      <c r="K222" s="42" t="str">
        <f t="shared" si="27"/>
        <v/>
      </c>
      <c r="L222" s="219"/>
      <c r="M222" s="43" t="str">
        <f t="shared" si="28"/>
        <v/>
      </c>
      <c r="N222" s="44" t="str">
        <f t="shared" si="29"/>
        <v/>
      </c>
      <c r="O222" s="45" t="str">
        <f t="shared" si="30"/>
        <v/>
      </c>
      <c r="P222" s="46" t="str">
        <f t="shared" si="31"/>
        <v/>
      </c>
      <c r="Q222" s="47" t="str">
        <f t="shared" si="32"/>
        <v/>
      </c>
      <c r="R222" s="34"/>
      <c r="S222" s="34"/>
      <c r="T222" s="57"/>
    </row>
    <row r="223" spans="1:20" x14ac:dyDescent="0.4">
      <c r="A223" s="17">
        <f t="shared" si="24"/>
        <v>204</v>
      </c>
      <c r="B223" s="206"/>
      <c r="C223" s="207"/>
      <c r="D223" s="208" t="str">
        <f t="shared" si="25"/>
        <v/>
      </c>
      <c r="E223" s="209"/>
      <c r="F223" s="210"/>
      <c r="G223" s="211"/>
      <c r="H223" s="39" t="str">
        <f t="shared" si="33"/>
        <v/>
      </c>
      <c r="I223" s="40" t="str">
        <f t="shared" si="26"/>
        <v/>
      </c>
      <c r="J223" s="41"/>
      <c r="K223" s="42" t="str">
        <f t="shared" si="27"/>
        <v/>
      </c>
      <c r="L223" s="219"/>
      <c r="M223" s="43" t="str">
        <f t="shared" si="28"/>
        <v/>
      </c>
      <c r="N223" s="44" t="str">
        <f t="shared" si="29"/>
        <v/>
      </c>
      <c r="O223" s="45" t="str">
        <f t="shared" si="30"/>
        <v/>
      </c>
      <c r="P223" s="46" t="str">
        <f t="shared" si="31"/>
        <v/>
      </c>
      <c r="Q223" s="47" t="str">
        <f t="shared" si="32"/>
        <v/>
      </c>
      <c r="R223" s="34"/>
      <c r="S223" s="34"/>
      <c r="T223" s="57"/>
    </row>
    <row r="224" spans="1:20" x14ac:dyDescent="0.4">
      <c r="A224" s="17">
        <f t="shared" si="24"/>
        <v>205</v>
      </c>
      <c r="B224" s="206"/>
      <c r="C224" s="207"/>
      <c r="D224" s="208" t="str">
        <f t="shared" si="25"/>
        <v/>
      </c>
      <c r="E224" s="209"/>
      <c r="F224" s="210"/>
      <c r="G224" s="211"/>
      <c r="H224" s="39" t="str">
        <f t="shared" si="33"/>
        <v/>
      </c>
      <c r="I224" s="40" t="str">
        <f t="shared" si="26"/>
        <v/>
      </c>
      <c r="J224" s="41"/>
      <c r="K224" s="42" t="str">
        <f t="shared" si="27"/>
        <v/>
      </c>
      <c r="L224" s="219"/>
      <c r="M224" s="43" t="str">
        <f t="shared" si="28"/>
        <v/>
      </c>
      <c r="N224" s="44" t="str">
        <f t="shared" si="29"/>
        <v/>
      </c>
      <c r="O224" s="45" t="str">
        <f t="shared" si="30"/>
        <v/>
      </c>
      <c r="P224" s="46" t="str">
        <f t="shared" si="31"/>
        <v/>
      </c>
      <c r="Q224" s="47" t="str">
        <f t="shared" si="32"/>
        <v/>
      </c>
      <c r="R224" s="34"/>
      <c r="S224" s="34"/>
      <c r="T224" s="57"/>
    </row>
    <row r="225" spans="1:20" x14ac:dyDescent="0.4">
      <c r="A225" s="17">
        <f t="shared" si="24"/>
        <v>206</v>
      </c>
      <c r="B225" s="206"/>
      <c r="C225" s="207"/>
      <c r="D225" s="208" t="str">
        <f t="shared" si="25"/>
        <v/>
      </c>
      <c r="E225" s="209"/>
      <c r="F225" s="210"/>
      <c r="G225" s="211"/>
      <c r="H225" s="39" t="str">
        <f t="shared" si="33"/>
        <v/>
      </c>
      <c r="I225" s="40" t="str">
        <f t="shared" si="26"/>
        <v/>
      </c>
      <c r="J225" s="41"/>
      <c r="K225" s="42" t="str">
        <f t="shared" si="27"/>
        <v/>
      </c>
      <c r="L225" s="219"/>
      <c r="M225" s="43" t="str">
        <f t="shared" si="28"/>
        <v/>
      </c>
      <c r="N225" s="44" t="str">
        <f t="shared" si="29"/>
        <v/>
      </c>
      <c r="O225" s="45" t="str">
        <f t="shared" si="30"/>
        <v/>
      </c>
      <c r="P225" s="46" t="str">
        <f t="shared" si="31"/>
        <v/>
      </c>
      <c r="Q225" s="47" t="str">
        <f t="shared" si="32"/>
        <v/>
      </c>
      <c r="R225" s="34"/>
      <c r="S225" s="34"/>
      <c r="T225" s="57"/>
    </row>
    <row r="226" spans="1:20" x14ac:dyDescent="0.4">
      <c r="A226" s="17">
        <f t="shared" si="24"/>
        <v>207</v>
      </c>
      <c r="B226" s="206"/>
      <c r="C226" s="207"/>
      <c r="D226" s="208" t="str">
        <f t="shared" si="25"/>
        <v/>
      </c>
      <c r="E226" s="209"/>
      <c r="F226" s="210"/>
      <c r="G226" s="211"/>
      <c r="H226" s="39" t="str">
        <f t="shared" si="33"/>
        <v/>
      </c>
      <c r="I226" s="40" t="str">
        <f t="shared" si="26"/>
        <v/>
      </c>
      <c r="J226" s="41"/>
      <c r="K226" s="42" t="str">
        <f t="shared" si="27"/>
        <v/>
      </c>
      <c r="L226" s="219"/>
      <c r="M226" s="43" t="str">
        <f t="shared" si="28"/>
        <v/>
      </c>
      <c r="N226" s="44" t="str">
        <f t="shared" si="29"/>
        <v/>
      </c>
      <c r="O226" s="45" t="str">
        <f t="shared" si="30"/>
        <v/>
      </c>
      <c r="P226" s="46" t="str">
        <f t="shared" si="31"/>
        <v/>
      </c>
      <c r="Q226" s="47" t="str">
        <f t="shared" si="32"/>
        <v/>
      </c>
      <c r="R226" s="34"/>
      <c r="S226" s="34"/>
      <c r="T226" s="57"/>
    </row>
    <row r="227" spans="1:20" x14ac:dyDescent="0.4">
      <c r="A227" s="17">
        <f t="shared" si="24"/>
        <v>208</v>
      </c>
      <c r="B227" s="206"/>
      <c r="C227" s="207"/>
      <c r="D227" s="208" t="str">
        <f t="shared" si="25"/>
        <v/>
      </c>
      <c r="E227" s="209"/>
      <c r="F227" s="210"/>
      <c r="G227" s="211"/>
      <c r="H227" s="39" t="str">
        <f t="shared" si="33"/>
        <v/>
      </c>
      <c r="I227" s="40" t="str">
        <f t="shared" si="26"/>
        <v/>
      </c>
      <c r="J227" s="41"/>
      <c r="K227" s="42" t="str">
        <f t="shared" si="27"/>
        <v/>
      </c>
      <c r="L227" s="219"/>
      <c r="M227" s="43" t="str">
        <f t="shared" si="28"/>
        <v/>
      </c>
      <c r="N227" s="44" t="str">
        <f t="shared" si="29"/>
        <v/>
      </c>
      <c r="O227" s="45" t="str">
        <f t="shared" si="30"/>
        <v/>
      </c>
      <c r="P227" s="46" t="str">
        <f t="shared" si="31"/>
        <v/>
      </c>
      <c r="Q227" s="47" t="str">
        <f t="shared" si="32"/>
        <v/>
      </c>
      <c r="R227" s="34"/>
      <c r="S227" s="34"/>
      <c r="T227" s="57"/>
    </row>
    <row r="228" spans="1:20" x14ac:dyDescent="0.4">
      <c r="A228" s="17">
        <f t="shared" si="24"/>
        <v>209</v>
      </c>
      <c r="B228" s="206"/>
      <c r="C228" s="207"/>
      <c r="D228" s="208" t="str">
        <f t="shared" si="25"/>
        <v/>
      </c>
      <c r="E228" s="209"/>
      <c r="F228" s="210"/>
      <c r="G228" s="211"/>
      <c r="H228" s="39" t="str">
        <f t="shared" si="33"/>
        <v/>
      </c>
      <c r="I228" s="40" t="str">
        <f t="shared" si="26"/>
        <v/>
      </c>
      <c r="J228" s="41"/>
      <c r="K228" s="42" t="str">
        <f t="shared" si="27"/>
        <v/>
      </c>
      <c r="L228" s="219"/>
      <c r="M228" s="43" t="str">
        <f t="shared" si="28"/>
        <v/>
      </c>
      <c r="N228" s="44" t="str">
        <f t="shared" si="29"/>
        <v/>
      </c>
      <c r="O228" s="45" t="str">
        <f t="shared" si="30"/>
        <v/>
      </c>
      <c r="P228" s="46" t="str">
        <f t="shared" si="31"/>
        <v/>
      </c>
      <c r="Q228" s="47" t="str">
        <f t="shared" si="32"/>
        <v/>
      </c>
      <c r="R228" s="34"/>
      <c r="S228" s="34"/>
      <c r="T228" s="57"/>
    </row>
    <row r="229" spans="1:20" x14ac:dyDescent="0.4">
      <c r="A229" s="17">
        <f t="shared" si="24"/>
        <v>210</v>
      </c>
      <c r="B229" s="206"/>
      <c r="C229" s="207"/>
      <c r="D229" s="208" t="str">
        <f t="shared" si="25"/>
        <v/>
      </c>
      <c r="E229" s="209"/>
      <c r="F229" s="210"/>
      <c r="G229" s="211"/>
      <c r="H229" s="39" t="str">
        <f t="shared" si="33"/>
        <v/>
      </c>
      <c r="I229" s="40" t="str">
        <f t="shared" si="26"/>
        <v/>
      </c>
      <c r="J229" s="41"/>
      <c r="K229" s="42" t="str">
        <f t="shared" si="27"/>
        <v/>
      </c>
      <c r="L229" s="219"/>
      <c r="M229" s="43" t="str">
        <f t="shared" si="28"/>
        <v/>
      </c>
      <c r="N229" s="44" t="str">
        <f t="shared" si="29"/>
        <v/>
      </c>
      <c r="O229" s="45" t="str">
        <f t="shared" si="30"/>
        <v/>
      </c>
      <c r="P229" s="46" t="str">
        <f t="shared" si="31"/>
        <v/>
      </c>
      <c r="Q229" s="47" t="str">
        <f t="shared" si="32"/>
        <v/>
      </c>
      <c r="R229" s="34"/>
      <c r="S229" s="34"/>
      <c r="T229" s="57"/>
    </row>
    <row r="230" spans="1:20" x14ac:dyDescent="0.4">
      <c r="A230" s="17">
        <f t="shared" si="24"/>
        <v>211</v>
      </c>
      <c r="B230" s="206"/>
      <c r="C230" s="207"/>
      <c r="D230" s="208" t="str">
        <f t="shared" si="25"/>
        <v/>
      </c>
      <c r="E230" s="209"/>
      <c r="F230" s="210"/>
      <c r="G230" s="211"/>
      <c r="H230" s="39" t="str">
        <f t="shared" si="33"/>
        <v/>
      </c>
      <c r="I230" s="40" t="str">
        <f t="shared" si="26"/>
        <v/>
      </c>
      <c r="J230" s="41"/>
      <c r="K230" s="42" t="str">
        <f t="shared" si="27"/>
        <v/>
      </c>
      <c r="L230" s="219"/>
      <c r="M230" s="43" t="str">
        <f t="shared" si="28"/>
        <v/>
      </c>
      <c r="N230" s="44" t="str">
        <f t="shared" si="29"/>
        <v/>
      </c>
      <c r="O230" s="45" t="str">
        <f t="shared" si="30"/>
        <v/>
      </c>
      <c r="P230" s="46" t="str">
        <f t="shared" si="31"/>
        <v/>
      </c>
      <c r="Q230" s="47" t="str">
        <f t="shared" si="32"/>
        <v/>
      </c>
      <c r="R230" s="34"/>
      <c r="S230" s="34"/>
      <c r="T230" s="57"/>
    </row>
    <row r="231" spans="1:20" x14ac:dyDescent="0.4">
      <c r="A231" s="17">
        <f t="shared" si="24"/>
        <v>212</v>
      </c>
      <c r="B231" s="206"/>
      <c r="C231" s="207"/>
      <c r="D231" s="208" t="str">
        <f t="shared" si="25"/>
        <v/>
      </c>
      <c r="E231" s="209"/>
      <c r="F231" s="210"/>
      <c r="G231" s="211"/>
      <c r="H231" s="39" t="str">
        <f t="shared" si="33"/>
        <v/>
      </c>
      <c r="I231" s="40" t="str">
        <f t="shared" si="26"/>
        <v/>
      </c>
      <c r="J231" s="41"/>
      <c r="K231" s="42" t="str">
        <f t="shared" si="27"/>
        <v/>
      </c>
      <c r="L231" s="219"/>
      <c r="M231" s="43" t="str">
        <f t="shared" si="28"/>
        <v/>
      </c>
      <c r="N231" s="44" t="str">
        <f t="shared" si="29"/>
        <v/>
      </c>
      <c r="O231" s="45" t="str">
        <f t="shared" si="30"/>
        <v/>
      </c>
      <c r="P231" s="46" t="str">
        <f t="shared" si="31"/>
        <v/>
      </c>
      <c r="Q231" s="47" t="str">
        <f t="shared" si="32"/>
        <v/>
      </c>
      <c r="R231" s="34"/>
      <c r="S231" s="34"/>
      <c r="T231" s="57"/>
    </row>
    <row r="232" spans="1:20" x14ac:dyDescent="0.4">
      <c r="A232" s="17">
        <f t="shared" si="24"/>
        <v>213</v>
      </c>
      <c r="B232" s="206"/>
      <c r="C232" s="207"/>
      <c r="D232" s="208" t="str">
        <f t="shared" si="25"/>
        <v/>
      </c>
      <c r="E232" s="209"/>
      <c r="F232" s="210"/>
      <c r="G232" s="211"/>
      <c r="H232" s="39" t="str">
        <f t="shared" si="33"/>
        <v/>
      </c>
      <c r="I232" s="40" t="str">
        <f t="shared" si="26"/>
        <v/>
      </c>
      <c r="J232" s="41"/>
      <c r="K232" s="42" t="str">
        <f t="shared" si="27"/>
        <v/>
      </c>
      <c r="L232" s="219"/>
      <c r="M232" s="43" t="str">
        <f t="shared" si="28"/>
        <v/>
      </c>
      <c r="N232" s="44" t="str">
        <f t="shared" si="29"/>
        <v/>
      </c>
      <c r="O232" s="45" t="str">
        <f t="shared" si="30"/>
        <v/>
      </c>
      <c r="P232" s="46" t="str">
        <f t="shared" si="31"/>
        <v/>
      </c>
      <c r="Q232" s="47" t="str">
        <f t="shared" si="32"/>
        <v/>
      </c>
      <c r="R232" s="34"/>
      <c r="S232" s="34"/>
      <c r="T232" s="57"/>
    </row>
    <row r="233" spans="1:20" x14ac:dyDescent="0.4">
      <c r="A233" s="17">
        <f t="shared" si="24"/>
        <v>214</v>
      </c>
      <c r="B233" s="206"/>
      <c r="C233" s="207"/>
      <c r="D233" s="208" t="str">
        <f t="shared" si="25"/>
        <v/>
      </c>
      <c r="E233" s="209"/>
      <c r="F233" s="210"/>
      <c r="G233" s="211"/>
      <c r="H233" s="39" t="str">
        <f t="shared" si="33"/>
        <v/>
      </c>
      <c r="I233" s="40" t="str">
        <f t="shared" si="26"/>
        <v/>
      </c>
      <c r="J233" s="41"/>
      <c r="K233" s="42" t="str">
        <f t="shared" si="27"/>
        <v/>
      </c>
      <c r="L233" s="219"/>
      <c r="M233" s="43" t="str">
        <f t="shared" si="28"/>
        <v/>
      </c>
      <c r="N233" s="44" t="str">
        <f t="shared" si="29"/>
        <v/>
      </c>
      <c r="O233" s="45" t="str">
        <f t="shared" si="30"/>
        <v/>
      </c>
      <c r="P233" s="46" t="str">
        <f t="shared" si="31"/>
        <v/>
      </c>
      <c r="Q233" s="47" t="str">
        <f t="shared" si="32"/>
        <v/>
      </c>
      <c r="R233" s="34"/>
      <c r="S233" s="34"/>
      <c r="T233" s="57"/>
    </row>
    <row r="234" spans="1:20" x14ac:dyDescent="0.4">
      <c r="A234" s="17">
        <f t="shared" si="24"/>
        <v>215</v>
      </c>
      <c r="B234" s="206"/>
      <c r="C234" s="207"/>
      <c r="D234" s="208" t="str">
        <f t="shared" si="25"/>
        <v/>
      </c>
      <c r="E234" s="209"/>
      <c r="F234" s="210"/>
      <c r="G234" s="211"/>
      <c r="H234" s="39" t="str">
        <f t="shared" si="33"/>
        <v/>
      </c>
      <c r="I234" s="40" t="str">
        <f t="shared" si="26"/>
        <v/>
      </c>
      <c r="J234" s="41"/>
      <c r="K234" s="42" t="str">
        <f t="shared" si="27"/>
        <v/>
      </c>
      <c r="L234" s="219"/>
      <c r="M234" s="43" t="str">
        <f t="shared" si="28"/>
        <v/>
      </c>
      <c r="N234" s="44" t="str">
        <f t="shared" si="29"/>
        <v/>
      </c>
      <c r="O234" s="45" t="str">
        <f t="shared" si="30"/>
        <v/>
      </c>
      <c r="P234" s="46" t="str">
        <f t="shared" si="31"/>
        <v/>
      </c>
      <c r="Q234" s="47" t="str">
        <f t="shared" si="32"/>
        <v/>
      </c>
      <c r="R234" s="34"/>
      <c r="S234" s="34"/>
      <c r="T234" s="57"/>
    </row>
    <row r="235" spans="1:20" x14ac:dyDescent="0.4">
      <c r="A235" s="17">
        <f t="shared" si="24"/>
        <v>216</v>
      </c>
      <c r="B235" s="206"/>
      <c r="C235" s="207"/>
      <c r="D235" s="208" t="str">
        <f t="shared" si="25"/>
        <v/>
      </c>
      <c r="E235" s="209"/>
      <c r="F235" s="210"/>
      <c r="G235" s="211"/>
      <c r="H235" s="39" t="str">
        <f t="shared" si="33"/>
        <v/>
      </c>
      <c r="I235" s="40" t="str">
        <f t="shared" si="26"/>
        <v/>
      </c>
      <c r="J235" s="41"/>
      <c r="K235" s="42" t="str">
        <f t="shared" si="27"/>
        <v/>
      </c>
      <c r="L235" s="219"/>
      <c r="M235" s="43" t="str">
        <f t="shared" si="28"/>
        <v/>
      </c>
      <c r="N235" s="44" t="str">
        <f t="shared" si="29"/>
        <v/>
      </c>
      <c r="O235" s="45" t="str">
        <f t="shared" si="30"/>
        <v/>
      </c>
      <c r="P235" s="46" t="str">
        <f t="shared" si="31"/>
        <v/>
      </c>
      <c r="Q235" s="47" t="str">
        <f t="shared" si="32"/>
        <v/>
      </c>
      <c r="R235" s="34"/>
      <c r="S235" s="34"/>
      <c r="T235" s="57"/>
    </row>
    <row r="236" spans="1:20" x14ac:dyDescent="0.4">
      <c r="A236" s="17">
        <f t="shared" si="24"/>
        <v>217</v>
      </c>
      <c r="B236" s="206"/>
      <c r="C236" s="207"/>
      <c r="D236" s="208" t="str">
        <f t="shared" si="25"/>
        <v/>
      </c>
      <c r="E236" s="209"/>
      <c r="F236" s="210"/>
      <c r="G236" s="211"/>
      <c r="H236" s="39" t="str">
        <f t="shared" si="33"/>
        <v/>
      </c>
      <c r="I236" s="40" t="str">
        <f t="shared" si="26"/>
        <v/>
      </c>
      <c r="J236" s="41"/>
      <c r="K236" s="42" t="str">
        <f t="shared" si="27"/>
        <v/>
      </c>
      <c r="L236" s="219"/>
      <c r="M236" s="43" t="str">
        <f t="shared" si="28"/>
        <v/>
      </c>
      <c r="N236" s="44" t="str">
        <f t="shared" si="29"/>
        <v/>
      </c>
      <c r="O236" s="45" t="str">
        <f t="shared" si="30"/>
        <v/>
      </c>
      <c r="P236" s="46" t="str">
        <f t="shared" si="31"/>
        <v/>
      </c>
      <c r="Q236" s="47" t="str">
        <f t="shared" si="32"/>
        <v/>
      </c>
      <c r="R236" s="34"/>
      <c r="S236" s="34"/>
      <c r="T236" s="57"/>
    </row>
    <row r="237" spans="1:20" x14ac:dyDescent="0.4">
      <c r="A237" s="17">
        <f t="shared" si="24"/>
        <v>218</v>
      </c>
      <c r="B237" s="206"/>
      <c r="C237" s="207"/>
      <c r="D237" s="208" t="str">
        <f t="shared" si="25"/>
        <v/>
      </c>
      <c r="E237" s="209"/>
      <c r="F237" s="210"/>
      <c r="G237" s="211"/>
      <c r="H237" s="39" t="str">
        <f t="shared" si="33"/>
        <v/>
      </c>
      <c r="I237" s="40" t="str">
        <f t="shared" si="26"/>
        <v/>
      </c>
      <c r="J237" s="41"/>
      <c r="K237" s="42" t="str">
        <f t="shared" si="27"/>
        <v/>
      </c>
      <c r="L237" s="219"/>
      <c r="M237" s="43" t="str">
        <f t="shared" si="28"/>
        <v/>
      </c>
      <c r="N237" s="44" t="str">
        <f t="shared" si="29"/>
        <v/>
      </c>
      <c r="O237" s="45" t="str">
        <f t="shared" si="30"/>
        <v/>
      </c>
      <c r="P237" s="46" t="str">
        <f t="shared" si="31"/>
        <v/>
      </c>
      <c r="Q237" s="47" t="str">
        <f t="shared" si="32"/>
        <v/>
      </c>
      <c r="R237" s="34"/>
      <c r="S237" s="34"/>
      <c r="T237" s="57"/>
    </row>
    <row r="238" spans="1:20" x14ac:dyDescent="0.4">
      <c r="A238" s="17">
        <f t="shared" si="24"/>
        <v>219</v>
      </c>
      <c r="B238" s="206"/>
      <c r="C238" s="207"/>
      <c r="D238" s="208" t="str">
        <f t="shared" si="25"/>
        <v/>
      </c>
      <c r="E238" s="209"/>
      <c r="F238" s="210"/>
      <c r="G238" s="211"/>
      <c r="H238" s="39" t="str">
        <f t="shared" si="33"/>
        <v/>
      </c>
      <c r="I238" s="40" t="str">
        <f t="shared" si="26"/>
        <v/>
      </c>
      <c r="J238" s="41"/>
      <c r="K238" s="42" t="str">
        <f t="shared" si="27"/>
        <v/>
      </c>
      <c r="L238" s="219"/>
      <c r="M238" s="43" t="str">
        <f t="shared" si="28"/>
        <v/>
      </c>
      <c r="N238" s="44" t="str">
        <f t="shared" si="29"/>
        <v/>
      </c>
      <c r="O238" s="45" t="str">
        <f t="shared" si="30"/>
        <v/>
      </c>
      <c r="P238" s="46" t="str">
        <f t="shared" si="31"/>
        <v/>
      </c>
      <c r="Q238" s="47" t="str">
        <f t="shared" si="32"/>
        <v/>
      </c>
      <c r="R238" s="34"/>
      <c r="S238" s="34"/>
      <c r="T238" s="57"/>
    </row>
    <row r="239" spans="1:20" x14ac:dyDescent="0.4">
      <c r="A239" s="17">
        <f t="shared" si="24"/>
        <v>220</v>
      </c>
      <c r="B239" s="206"/>
      <c r="C239" s="207"/>
      <c r="D239" s="208" t="str">
        <f t="shared" si="25"/>
        <v/>
      </c>
      <c r="E239" s="209"/>
      <c r="F239" s="210"/>
      <c r="G239" s="211"/>
      <c r="H239" s="39" t="str">
        <f t="shared" si="33"/>
        <v/>
      </c>
      <c r="I239" s="40" t="str">
        <f t="shared" si="26"/>
        <v/>
      </c>
      <c r="J239" s="41"/>
      <c r="K239" s="42" t="str">
        <f t="shared" si="27"/>
        <v/>
      </c>
      <c r="L239" s="219"/>
      <c r="M239" s="43" t="str">
        <f t="shared" si="28"/>
        <v/>
      </c>
      <c r="N239" s="44" t="str">
        <f t="shared" si="29"/>
        <v/>
      </c>
      <c r="O239" s="45" t="str">
        <f t="shared" si="30"/>
        <v/>
      </c>
      <c r="P239" s="46" t="str">
        <f t="shared" si="31"/>
        <v/>
      </c>
      <c r="Q239" s="47" t="str">
        <f t="shared" si="32"/>
        <v/>
      </c>
      <c r="R239" s="34"/>
      <c r="S239" s="34"/>
      <c r="T239" s="57"/>
    </row>
    <row r="240" spans="1:20" x14ac:dyDescent="0.4">
      <c r="A240" s="17">
        <f t="shared" si="24"/>
        <v>221</v>
      </c>
      <c r="B240" s="206"/>
      <c r="C240" s="207"/>
      <c r="D240" s="208" t="str">
        <f t="shared" si="25"/>
        <v/>
      </c>
      <c r="E240" s="209"/>
      <c r="F240" s="210"/>
      <c r="G240" s="211"/>
      <c r="H240" s="39" t="str">
        <f t="shared" si="33"/>
        <v/>
      </c>
      <c r="I240" s="40" t="str">
        <f t="shared" si="26"/>
        <v/>
      </c>
      <c r="J240" s="41"/>
      <c r="K240" s="42" t="str">
        <f t="shared" si="27"/>
        <v/>
      </c>
      <c r="L240" s="219"/>
      <c r="M240" s="43" t="str">
        <f t="shared" si="28"/>
        <v/>
      </c>
      <c r="N240" s="44" t="str">
        <f t="shared" si="29"/>
        <v/>
      </c>
      <c r="O240" s="45" t="str">
        <f t="shared" si="30"/>
        <v/>
      </c>
      <c r="P240" s="46" t="str">
        <f t="shared" si="31"/>
        <v/>
      </c>
      <c r="Q240" s="47" t="str">
        <f t="shared" si="32"/>
        <v/>
      </c>
      <c r="R240" s="34"/>
      <c r="S240" s="34"/>
      <c r="T240" s="57"/>
    </row>
    <row r="241" spans="1:20" x14ac:dyDescent="0.4">
      <c r="A241" s="17">
        <f t="shared" si="24"/>
        <v>222</v>
      </c>
      <c r="B241" s="206"/>
      <c r="C241" s="207"/>
      <c r="D241" s="208" t="str">
        <f t="shared" si="25"/>
        <v/>
      </c>
      <c r="E241" s="209"/>
      <c r="F241" s="210"/>
      <c r="G241" s="211"/>
      <c r="H241" s="39" t="str">
        <f t="shared" si="33"/>
        <v/>
      </c>
      <c r="I241" s="40" t="str">
        <f t="shared" si="26"/>
        <v/>
      </c>
      <c r="J241" s="41"/>
      <c r="K241" s="42" t="str">
        <f t="shared" si="27"/>
        <v/>
      </c>
      <c r="L241" s="219"/>
      <c r="M241" s="43" t="str">
        <f t="shared" si="28"/>
        <v/>
      </c>
      <c r="N241" s="44" t="str">
        <f t="shared" si="29"/>
        <v/>
      </c>
      <c r="O241" s="45" t="str">
        <f t="shared" si="30"/>
        <v/>
      </c>
      <c r="P241" s="46" t="str">
        <f t="shared" si="31"/>
        <v/>
      </c>
      <c r="Q241" s="47" t="str">
        <f t="shared" si="32"/>
        <v/>
      </c>
      <c r="R241" s="34"/>
      <c r="S241" s="34"/>
      <c r="T241" s="57"/>
    </row>
    <row r="242" spans="1:20" x14ac:dyDescent="0.4">
      <c r="A242" s="17">
        <f t="shared" si="24"/>
        <v>223</v>
      </c>
      <c r="B242" s="206"/>
      <c r="C242" s="207"/>
      <c r="D242" s="208" t="str">
        <f t="shared" si="25"/>
        <v/>
      </c>
      <c r="E242" s="209"/>
      <c r="F242" s="210"/>
      <c r="G242" s="211"/>
      <c r="H242" s="39" t="str">
        <f t="shared" si="33"/>
        <v/>
      </c>
      <c r="I242" s="40" t="str">
        <f t="shared" si="26"/>
        <v/>
      </c>
      <c r="J242" s="41"/>
      <c r="K242" s="42" t="str">
        <f t="shared" si="27"/>
        <v/>
      </c>
      <c r="L242" s="219"/>
      <c r="M242" s="43" t="str">
        <f t="shared" si="28"/>
        <v/>
      </c>
      <c r="N242" s="44" t="str">
        <f t="shared" si="29"/>
        <v/>
      </c>
      <c r="O242" s="45" t="str">
        <f t="shared" si="30"/>
        <v/>
      </c>
      <c r="P242" s="46" t="str">
        <f t="shared" si="31"/>
        <v/>
      </c>
      <c r="Q242" s="47" t="str">
        <f t="shared" si="32"/>
        <v/>
      </c>
      <c r="R242" s="34"/>
      <c r="S242" s="34"/>
      <c r="T242" s="57"/>
    </row>
    <row r="243" spans="1:20" x14ac:dyDescent="0.4">
      <c r="A243" s="17">
        <f t="shared" si="24"/>
        <v>224</v>
      </c>
      <c r="B243" s="206"/>
      <c r="C243" s="207"/>
      <c r="D243" s="208" t="str">
        <f t="shared" si="25"/>
        <v/>
      </c>
      <c r="E243" s="209"/>
      <c r="F243" s="210"/>
      <c r="G243" s="211"/>
      <c r="H243" s="39" t="str">
        <f t="shared" si="33"/>
        <v/>
      </c>
      <c r="I243" s="40" t="str">
        <f t="shared" si="26"/>
        <v/>
      </c>
      <c r="J243" s="41"/>
      <c r="K243" s="42" t="str">
        <f t="shared" si="27"/>
        <v/>
      </c>
      <c r="L243" s="219"/>
      <c r="M243" s="43" t="str">
        <f t="shared" si="28"/>
        <v/>
      </c>
      <c r="N243" s="44" t="str">
        <f t="shared" si="29"/>
        <v/>
      </c>
      <c r="O243" s="45" t="str">
        <f t="shared" si="30"/>
        <v/>
      </c>
      <c r="P243" s="46" t="str">
        <f t="shared" si="31"/>
        <v/>
      </c>
      <c r="Q243" s="47" t="str">
        <f t="shared" si="32"/>
        <v/>
      </c>
      <c r="R243" s="34"/>
      <c r="S243" s="34"/>
      <c r="T243" s="57"/>
    </row>
    <row r="244" spans="1:20" x14ac:dyDescent="0.4">
      <c r="A244" s="17">
        <f t="shared" si="24"/>
        <v>225</v>
      </c>
      <c r="B244" s="206"/>
      <c r="C244" s="207"/>
      <c r="D244" s="208" t="str">
        <f t="shared" si="25"/>
        <v/>
      </c>
      <c r="E244" s="209"/>
      <c r="F244" s="210"/>
      <c r="G244" s="211"/>
      <c r="H244" s="39" t="str">
        <f t="shared" si="33"/>
        <v/>
      </c>
      <c r="I244" s="40" t="str">
        <f t="shared" si="26"/>
        <v/>
      </c>
      <c r="J244" s="41"/>
      <c r="K244" s="42" t="str">
        <f t="shared" si="27"/>
        <v/>
      </c>
      <c r="L244" s="219"/>
      <c r="M244" s="43" t="str">
        <f t="shared" si="28"/>
        <v/>
      </c>
      <c r="N244" s="44" t="str">
        <f t="shared" si="29"/>
        <v/>
      </c>
      <c r="O244" s="45" t="str">
        <f t="shared" si="30"/>
        <v/>
      </c>
      <c r="P244" s="46" t="str">
        <f t="shared" si="31"/>
        <v/>
      </c>
      <c r="Q244" s="47" t="str">
        <f t="shared" si="32"/>
        <v/>
      </c>
      <c r="R244" s="34"/>
      <c r="S244" s="34"/>
      <c r="T244" s="57"/>
    </row>
    <row r="245" spans="1:20" x14ac:dyDescent="0.4">
      <c r="A245" s="17">
        <f t="shared" si="24"/>
        <v>226</v>
      </c>
      <c r="B245" s="206"/>
      <c r="C245" s="207"/>
      <c r="D245" s="208" t="str">
        <f t="shared" si="25"/>
        <v/>
      </c>
      <c r="E245" s="209"/>
      <c r="F245" s="210"/>
      <c r="G245" s="211"/>
      <c r="H245" s="39" t="str">
        <f t="shared" si="33"/>
        <v/>
      </c>
      <c r="I245" s="40" t="str">
        <f t="shared" si="26"/>
        <v/>
      </c>
      <c r="J245" s="41"/>
      <c r="K245" s="42" t="str">
        <f t="shared" si="27"/>
        <v/>
      </c>
      <c r="L245" s="219"/>
      <c r="M245" s="43" t="str">
        <f t="shared" si="28"/>
        <v/>
      </c>
      <c r="N245" s="44" t="str">
        <f t="shared" si="29"/>
        <v/>
      </c>
      <c r="O245" s="45" t="str">
        <f t="shared" si="30"/>
        <v/>
      </c>
      <c r="P245" s="46" t="str">
        <f t="shared" si="31"/>
        <v/>
      </c>
      <c r="Q245" s="47" t="str">
        <f t="shared" si="32"/>
        <v/>
      </c>
      <c r="R245" s="34"/>
      <c r="S245" s="34"/>
      <c r="T245" s="57"/>
    </row>
    <row r="246" spans="1:20" x14ac:dyDescent="0.4">
      <c r="A246" s="17">
        <f t="shared" si="24"/>
        <v>227</v>
      </c>
      <c r="B246" s="206"/>
      <c r="C246" s="207"/>
      <c r="D246" s="208" t="str">
        <f t="shared" si="25"/>
        <v/>
      </c>
      <c r="E246" s="209"/>
      <c r="F246" s="210"/>
      <c r="G246" s="211"/>
      <c r="H246" s="39" t="str">
        <f t="shared" si="33"/>
        <v/>
      </c>
      <c r="I246" s="40" t="str">
        <f t="shared" si="26"/>
        <v/>
      </c>
      <c r="J246" s="41"/>
      <c r="K246" s="42" t="str">
        <f t="shared" si="27"/>
        <v/>
      </c>
      <c r="L246" s="219"/>
      <c r="M246" s="43" t="str">
        <f t="shared" si="28"/>
        <v/>
      </c>
      <c r="N246" s="44" t="str">
        <f t="shared" si="29"/>
        <v/>
      </c>
      <c r="O246" s="45" t="str">
        <f t="shared" si="30"/>
        <v/>
      </c>
      <c r="P246" s="46" t="str">
        <f t="shared" si="31"/>
        <v/>
      </c>
      <c r="Q246" s="47" t="str">
        <f t="shared" si="32"/>
        <v/>
      </c>
      <c r="R246" s="34"/>
      <c r="S246" s="34"/>
      <c r="T246" s="57"/>
    </row>
    <row r="247" spans="1:20" x14ac:dyDescent="0.4">
      <c r="A247" s="17">
        <f t="shared" si="24"/>
        <v>228</v>
      </c>
      <c r="B247" s="206"/>
      <c r="C247" s="207"/>
      <c r="D247" s="208" t="str">
        <f t="shared" si="25"/>
        <v/>
      </c>
      <c r="E247" s="209"/>
      <c r="F247" s="210"/>
      <c r="G247" s="211"/>
      <c r="H247" s="39" t="str">
        <f t="shared" si="33"/>
        <v/>
      </c>
      <c r="I247" s="40" t="str">
        <f t="shared" si="26"/>
        <v/>
      </c>
      <c r="J247" s="41"/>
      <c r="K247" s="42" t="str">
        <f t="shared" si="27"/>
        <v/>
      </c>
      <c r="L247" s="219"/>
      <c r="M247" s="43" t="str">
        <f t="shared" si="28"/>
        <v/>
      </c>
      <c r="N247" s="44" t="str">
        <f t="shared" si="29"/>
        <v/>
      </c>
      <c r="O247" s="45" t="str">
        <f t="shared" si="30"/>
        <v/>
      </c>
      <c r="P247" s="46" t="str">
        <f t="shared" si="31"/>
        <v/>
      </c>
      <c r="Q247" s="47" t="str">
        <f t="shared" si="32"/>
        <v/>
      </c>
      <c r="R247" s="34"/>
      <c r="S247" s="34"/>
      <c r="T247" s="57"/>
    </row>
    <row r="248" spans="1:20" x14ac:dyDescent="0.4">
      <c r="A248" s="17">
        <f t="shared" si="24"/>
        <v>229</v>
      </c>
      <c r="B248" s="206"/>
      <c r="C248" s="207"/>
      <c r="D248" s="208" t="str">
        <f t="shared" si="25"/>
        <v/>
      </c>
      <c r="E248" s="209"/>
      <c r="F248" s="210"/>
      <c r="G248" s="211"/>
      <c r="H248" s="39" t="str">
        <f t="shared" si="33"/>
        <v/>
      </c>
      <c r="I248" s="40" t="str">
        <f t="shared" si="26"/>
        <v/>
      </c>
      <c r="J248" s="41"/>
      <c r="K248" s="42" t="str">
        <f t="shared" si="27"/>
        <v/>
      </c>
      <c r="L248" s="219"/>
      <c r="M248" s="43" t="str">
        <f t="shared" si="28"/>
        <v/>
      </c>
      <c r="N248" s="44" t="str">
        <f t="shared" si="29"/>
        <v/>
      </c>
      <c r="O248" s="45" t="str">
        <f t="shared" si="30"/>
        <v/>
      </c>
      <c r="P248" s="46" t="str">
        <f t="shared" si="31"/>
        <v/>
      </c>
      <c r="Q248" s="47" t="str">
        <f t="shared" si="32"/>
        <v/>
      </c>
      <c r="R248" s="34"/>
      <c r="S248" s="34"/>
      <c r="T248" s="57"/>
    </row>
    <row r="249" spans="1:20" x14ac:dyDescent="0.4">
      <c r="A249" s="17">
        <f t="shared" si="24"/>
        <v>230</v>
      </c>
      <c r="B249" s="206"/>
      <c r="C249" s="207"/>
      <c r="D249" s="208" t="str">
        <f t="shared" si="25"/>
        <v/>
      </c>
      <c r="E249" s="209"/>
      <c r="F249" s="210"/>
      <c r="G249" s="211"/>
      <c r="H249" s="39" t="str">
        <f t="shared" si="33"/>
        <v/>
      </c>
      <c r="I249" s="40" t="str">
        <f t="shared" si="26"/>
        <v/>
      </c>
      <c r="J249" s="41"/>
      <c r="K249" s="42" t="str">
        <f t="shared" si="27"/>
        <v/>
      </c>
      <c r="L249" s="219"/>
      <c r="M249" s="43" t="str">
        <f t="shared" si="28"/>
        <v/>
      </c>
      <c r="N249" s="44" t="str">
        <f t="shared" si="29"/>
        <v/>
      </c>
      <c r="O249" s="45" t="str">
        <f t="shared" si="30"/>
        <v/>
      </c>
      <c r="P249" s="46" t="str">
        <f t="shared" si="31"/>
        <v/>
      </c>
      <c r="Q249" s="47" t="str">
        <f t="shared" si="32"/>
        <v/>
      </c>
      <c r="R249" s="34"/>
      <c r="S249" s="34"/>
      <c r="T249" s="57"/>
    </row>
    <row r="250" spans="1:20" x14ac:dyDescent="0.4">
      <c r="A250" s="17">
        <f t="shared" si="24"/>
        <v>231</v>
      </c>
      <c r="B250" s="206"/>
      <c r="C250" s="207"/>
      <c r="D250" s="208" t="str">
        <f t="shared" si="25"/>
        <v/>
      </c>
      <c r="E250" s="209"/>
      <c r="F250" s="210"/>
      <c r="G250" s="211"/>
      <c r="H250" s="39" t="str">
        <f t="shared" si="33"/>
        <v/>
      </c>
      <c r="I250" s="40" t="str">
        <f t="shared" si="26"/>
        <v/>
      </c>
      <c r="J250" s="41"/>
      <c r="K250" s="42" t="str">
        <f t="shared" si="27"/>
        <v/>
      </c>
      <c r="L250" s="219"/>
      <c r="M250" s="43" t="str">
        <f t="shared" si="28"/>
        <v/>
      </c>
      <c r="N250" s="44" t="str">
        <f t="shared" si="29"/>
        <v/>
      </c>
      <c r="O250" s="45" t="str">
        <f t="shared" si="30"/>
        <v/>
      </c>
      <c r="P250" s="46" t="str">
        <f t="shared" si="31"/>
        <v/>
      </c>
      <c r="Q250" s="47" t="str">
        <f t="shared" si="32"/>
        <v/>
      </c>
      <c r="R250" s="34"/>
      <c r="S250" s="34"/>
      <c r="T250" s="57"/>
    </row>
    <row r="251" spans="1:20" x14ac:dyDescent="0.4">
      <c r="A251" s="17">
        <f t="shared" si="24"/>
        <v>232</v>
      </c>
      <c r="B251" s="206"/>
      <c r="C251" s="207"/>
      <c r="D251" s="208" t="str">
        <f t="shared" si="25"/>
        <v/>
      </c>
      <c r="E251" s="209"/>
      <c r="F251" s="210"/>
      <c r="G251" s="211"/>
      <c r="H251" s="39" t="str">
        <f t="shared" si="33"/>
        <v/>
      </c>
      <c r="I251" s="40" t="str">
        <f t="shared" si="26"/>
        <v/>
      </c>
      <c r="J251" s="41"/>
      <c r="K251" s="42" t="str">
        <f t="shared" si="27"/>
        <v/>
      </c>
      <c r="L251" s="219"/>
      <c r="M251" s="43" t="str">
        <f t="shared" si="28"/>
        <v/>
      </c>
      <c r="N251" s="44" t="str">
        <f t="shared" si="29"/>
        <v/>
      </c>
      <c r="O251" s="45" t="str">
        <f t="shared" si="30"/>
        <v/>
      </c>
      <c r="P251" s="46" t="str">
        <f t="shared" si="31"/>
        <v/>
      </c>
      <c r="Q251" s="47" t="str">
        <f t="shared" si="32"/>
        <v/>
      </c>
      <c r="R251" s="34"/>
      <c r="S251" s="34"/>
      <c r="T251" s="57"/>
    </row>
    <row r="252" spans="1:20" x14ac:dyDescent="0.4">
      <c r="A252" s="17">
        <f t="shared" si="24"/>
        <v>233</v>
      </c>
      <c r="B252" s="206"/>
      <c r="C252" s="207"/>
      <c r="D252" s="208" t="str">
        <f t="shared" si="25"/>
        <v/>
      </c>
      <c r="E252" s="209"/>
      <c r="F252" s="210"/>
      <c r="G252" s="211"/>
      <c r="H252" s="39" t="str">
        <f t="shared" si="33"/>
        <v/>
      </c>
      <c r="I252" s="40" t="str">
        <f t="shared" si="26"/>
        <v/>
      </c>
      <c r="J252" s="41"/>
      <c r="K252" s="42" t="str">
        <f t="shared" si="27"/>
        <v/>
      </c>
      <c r="L252" s="219"/>
      <c r="M252" s="43" t="str">
        <f t="shared" si="28"/>
        <v/>
      </c>
      <c r="N252" s="44" t="str">
        <f t="shared" si="29"/>
        <v/>
      </c>
      <c r="O252" s="45" t="str">
        <f t="shared" si="30"/>
        <v/>
      </c>
      <c r="P252" s="46" t="str">
        <f t="shared" si="31"/>
        <v/>
      </c>
      <c r="Q252" s="47" t="str">
        <f t="shared" si="32"/>
        <v/>
      </c>
      <c r="R252" s="34"/>
      <c r="S252" s="34"/>
      <c r="T252" s="57"/>
    </row>
    <row r="253" spans="1:20" x14ac:dyDescent="0.4">
      <c r="A253" s="17">
        <f t="shared" si="24"/>
        <v>234</v>
      </c>
      <c r="B253" s="206"/>
      <c r="C253" s="207"/>
      <c r="D253" s="208" t="str">
        <f t="shared" si="25"/>
        <v/>
      </c>
      <c r="E253" s="209"/>
      <c r="F253" s="210"/>
      <c r="G253" s="211"/>
      <c r="H253" s="39" t="str">
        <f t="shared" si="33"/>
        <v/>
      </c>
      <c r="I253" s="40" t="str">
        <f t="shared" si="26"/>
        <v/>
      </c>
      <c r="J253" s="41"/>
      <c r="K253" s="42" t="str">
        <f t="shared" si="27"/>
        <v/>
      </c>
      <c r="L253" s="219"/>
      <c r="M253" s="43" t="str">
        <f t="shared" si="28"/>
        <v/>
      </c>
      <c r="N253" s="44" t="str">
        <f t="shared" si="29"/>
        <v/>
      </c>
      <c r="O253" s="45" t="str">
        <f t="shared" si="30"/>
        <v/>
      </c>
      <c r="P253" s="46" t="str">
        <f t="shared" si="31"/>
        <v/>
      </c>
      <c r="Q253" s="47" t="str">
        <f t="shared" si="32"/>
        <v/>
      </c>
      <c r="R253" s="34"/>
      <c r="S253" s="34"/>
      <c r="T253" s="57"/>
    </row>
    <row r="254" spans="1:20" x14ac:dyDescent="0.4">
      <c r="A254" s="17">
        <f t="shared" si="24"/>
        <v>235</v>
      </c>
      <c r="B254" s="206"/>
      <c r="C254" s="207"/>
      <c r="D254" s="208" t="str">
        <f t="shared" si="25"/>
        <v/>
      </c>
      <c r="E254" s="209"/>
      <c r="F254" s="210"/>
      <c r="G254" s="211"/>
      <c r="H254" s="39" t="str">
        <f t="shared" si="33"/>
        <v/>
      </c>
      <c r="I254" s="40" t="str">
        <f t="shared" si="26"/>
        <v/>
      </c>
      <c r="J254" s="41"/>
      <c r="K254" s="42" t="str">
        <f t="shared" si="27"/>
        <v/>
      </c>
      <c r="L254" s="219"/>
      <c r="M254" s="43" t="str">
        <f t="shared" si="28"/>
        <v/>
      </c>
      <c r="N254" s="44" t="str">
        <f t="shared" si="29"/>
        <v/>
      </c>
      <c r="O254" s="45" t="str">
        <f t="shared" si="30"/>
        <v/>
      </c>
      <c r="P254" s="46" t="str">
        <f t="shared" si="31"/>
        <v/>
      </c>
      <c r="Q254" s="47" t="str">
        <f t="shared" si="32"/>
        <v/>
      </c>
      <c r="R254" s="34"/>
      <c r="S254" s="34"/>
      <c r="T254" s="57"/>
    </row>
    <row r="255" spans="1:20" x14ac:dyDescent="0.4">
      <c r="A255" s="17">
        <f t="shared" si="24"/>
        <v>236</v>
      </c>
      <c r="B255" s="206"/>
      <c r="C255" s="207"/>
      <c r="D255" s="208" t="str">
        <f t="shared" si="25"/>
        <v/>
      </c>
      <c r="E255" s="209"/>
      <c r="F255" s="210"/>
      <c r="G255" s="211"/>
      <c r="H255" s="39" t="str">
        <f t="shared" si="33"/>
        <v/>
      </c>
      <c r="I255" s="40" t="str">
        <f t="shared" si="26"/>
        <v/>
      </c>
      <c r="J255" s="41"/>
      <c r="K255" s="42" t="str">
        <f t="shared" si="27"/>
        <v/>
      </c>
      <c r="L255" s="219"/>
      <c r="M255" s="43" t="str">
        <f t="shared" si="28"/>
        <v/>
      </c>
      <c r="N255" s="44" t="str">
        <f t="shared" si="29"/>
        <v/>
      </c>
      <c r="O255" s="45" t="str">
        <f t="shared" si="30"/>
        <v/>
      </c>
      <c r="P255" s="46" t="str">
        <f t="shared" si="31"/>
        <v/>
      </c>
      <c r="Q255" s="47" t="str">
        <f t="shared" si="32"/>
        <v/>
      </c>
      <c r="R255" s="34"/>
      <c r="S255" s="34"/>
      <c r="T255" s="57"/>
    </row>
    <row r="256" spans="1:20" x14ac:dyDescent="0.4">
      <c r="A256" s="17">
        <f t="shared" si="24"/>
        <v>237</v>
      </c>
      <c r="B256" s="206"/>
      <c r="C256" s="207"/>
      <c r="D256" s="208" t="str">
        <f t="shared" si="25"/>
        <v/>
      </c>
      <c r="E256" s="209"/>
      <c r="F256" s="210"/>
      <c r="G256" s="211"/>
      <c r="H256" s="39" t="str">
        <f t="shared" si="33"/>
        <v/>
      </c>
      <c r="I256" s="40" t="str">
        <f t="shared" si="26"/>
        <v/>
      </c>
      <c r="J256" s="41"/>
      <c r="K256" s="42" t="str">
        <f t="shared" si="27"/>
        <v/>
      </c>
      <c r="L256" s="219"/>
      <c r="M256" s="43" t="str">
        <f t="shared" si="28"/>
        <v/>
      </c>
      <c r="N256" s="44" t="str">
        <f t="shared" si="29"/>
        <v/>
      </c>
      <c r="O256" s="45" t="str">
        <f t="shared" si="30"/>
        <v/>
      </c>
      <c r="P256" s="46" t="str">
        <f t="shared" si="31"/>
        <v/>
      </c>
      <c r="Q256" s="47" t="str">
        <f t="shared" si="32"/>
        <v/>
      </c>
      <c r="R256" s="34"/>
      <c r="S256" s="34"/>
      <c r="T256" s="57"/>
    </row>
    <row r="257" spans="1:20" x14ac:dyDescent="0.4">
      <c r="A257" s="17">
        <f t="shared" si="24"/>
        <v>238</v>
      </c>
      <c r="B257" s="206"/>
      <c r="C257" s="207"/>
      <c r="D257" s="208" t="str">
        <f t="shared" si="25"/>
        <v/>
      </c>
      <c r="E257" s="209"/>
      <c r="F257" s="210"/>
      <c r="G257" s="211"/>
      <c r="H257" s="39" t="str">
        <f t="shared" si="33"/>
        <v/>
      </c>
      <c r="I257" s="40" t="str">
        <f t="shared" si="26"/>
        <v/>
      </c>
      <c r="J257" s="41"/>
      <c r="K257" s="42" t="str">
        <f t="shared" si="27"/>
        <v/>
      </c>
      <c r="L257" s="219"/>
      <c r="M257" s="43" t="str">
        <f t="shared" si="28"/>
        <v/>
      </c>
      <c r="N257" s="44" t="str">
        <f t="shared" si="29"/>
        <v/>
      </c>
      <c r="O257" s="45" t="str">
        <f t="shared" si="30"/>
        <v/>
      </c>
      <c r="P257" s="46" t="str">
        <f t="shared" si="31"/>
        <v/>
      </c>
      <c r="Q257" s="47" t="str">
        <f t="shared" si="32"/>
        <v/>
      </c>
      <c r="R257" s="34"/>
      <c r="S257" s="34"/>
      <c r="T257" s="57"/>
    </row>
    <row r="258" spans="1:20" x14ac:dyDescent="0.4">
      <c r="A258" s="17">
        <f t="shared" si="24"/>
        <v>239</v>
      </c>
      <c r="B258" s="206"/>
      <c r="C258" s="207"/>
      <c r="D258" s="208" t="str">
        <f t="shared" si="25"/>
        <v/>
      </c>
      <c r="E258" s="209"/>
      <c r="F258" s="210"/>
      <c r="G258" s="211"/>
      <c r="H258" s="39" t="str">
        <f t="shared" si="33"/>
        <v/>
      </c>
      <c r="I258" s="40" t="str">
        <f t="shared" si="26"/>
        <v/>
      </c>
      <c r="J258" s="41"/>
      <c r="K258" s="42" t="str">
        <f t="shared" si="27"/>
        <v/>
      </c>
      <c r="L258" s="219"/>
      <c r="M258" s="43" t="str">
        <f t="shared" si="28"/>
        <v/>
      </c>
      <c r="N258" s="44" t="str">
        <f t="shared" si="29"/>
        <v/>
      </c>
      <c r="O258" s="45" t="str">
        <f t="shared" si="30"/>
        <v/>
      </c>
      <c r="P258" s="46" t="str">
        <f t="shared" si="31"/>
        <v/>
      </c>
      <c r="Q258" s="47" t="str">
        <f t="shared" si="32"/>
        <v/>
      </c>
      <c r="R258" s="34"/>
      <c r="S258" s="34"/>
      <c r="T258" s="57"/>
    </row>
    <row r="259" spans="1:20" x14ac:dyDescent="0.4">
      <c r="A259" s="17">
        <f t="shared" si="24"/>
        <v>240</v>
      </c>
      <c r="B259" s="206"/>
      <c r="C259" s="207"/>
      <c r="D259" s="208" t="str">
        <f t="shared" si="25"/>
        <v/>
      </c>
      <c r="E259" s="209"/>
      <c r="F259" s="210"/>
      <c r="G259" s="211"/>
      <c r="H259" s="39" t="str">
        <f t="shared" si="33"/>
        <v/>
      </c>
      <c r="I259" s="40" t="str">
        <f t="shared" si="26"/>
        <v/>
      </c>
      <c r="J259" s="41"/>
      <c r="K259" s="42" t="str">
        <f t="shared" si="27"/>
        <v/>
      </c>
      <c r="L259" s="219"/>
      <c r="M259" s="43" t="str">
        <f t="shared" si="28"/>
        <v/>
      </c>
      <c r="N259" s="44" t="str">
        <f t="shared" si="29"/>
        <v/>
      </c>
      <c r="O259" s="45" t="str">
        <f t="shared" si="30"/>
        <v/>
      </c>
      <c r="P259" s="46" t="str">
        <f t="shared" si="31"/>
        <v/>
      </c>
      <c r="Q259" s="47" t="str">
        <f t="shared" si="32"/>
        <v/>
      </c>
      <c r="R259" s="34"/>
      <c r="S259" s="34"/>
      <c r="T259" s="57"/>
    </row>
    <row r="260" spans="1:20" x14ac:dyDescent="0.4">
      <c r="A260" s="17">
        <f t="shared" si="24"/>
        <v>241</v>
      </c>
      <c r="B260" s="206"/>
      <c r="C260" s="207"/>
      <c r="D260" s="208" t="str">
        <f t="shared" si="25"/>
        <v/>
      </c>
      <c r="E260" s="209"/>
      <c r="F260" s="210"/>
      <c r="G260" s="211"/>
      <c r="H260" s="39" t="str">
        <f t="shared" si="33"/>
        <v/>
      </c>
      <c r="I260" s="40" t="str">
        <f t="shared" si="26"/>
        <v/>
      </c>
      <c r="J260" s="41"/>
      <c r="K260" s="42" t="str">
        <f t="shared" si="27"/>
        <v/>
      </c>
      <c r="L260" s="219"/>
      <c r="M260" s="43" t="str">
        <f t="shared" si="28"/>
        <v/>
      </c>
      <c r="N260" s="44" t="str">
        <f t="shared" si="29"/>
        <v/>
      </c>
      <c r="O260" s="45" t="str">
        <f t="shared" si="30"/>
        <v/>
      </c>
      <c r="P260" s="46" t="str">
        <f t="shared" si="31"/>
        <v/>
      </c>
      <c r="Q260" s="47" t="str">
        <f t="shared" si="32"/>
        <v/>
      </c>
      <c r="R260" s="34"/>
      <c r="S260" s="34"/>
      <c r="T260" s="57"/>
    </row>
    <row r="261" spans="1:20" x14ac:dyDescent="0.4">
      <c r="A261" s="17">
        <f t="shared" si="24"/>
        <v>242</v>
      </c>
      <c r="B261" s="206"/>
      <c r="C261" s="207"/>
      <c r="D261" s="208" t="str">
        <f t="shared" si="25"/>
        <v/>
      </c>
      <c r="E261" s="209"/>
      <c r="F261" s="210"/>
      <c r="G261" s="211"/>
      <c r="H261" s="39" t="str">
        <f t="shared" si="33"/>
        <v/>
      </c>
      <c r="I261" s="40" t="str">
        <f t="shared" si="26"/>
        <v/>
      </c>
      <c r="J261" s="41"/>
      <c r="K261" s="42" t="str">
        <f t="shared" si="27"/>
        <v/>
      </c>
      <c r="L261" s="219"/>
      <c r="M261" s="43" t="str">
        <f t="shared" si="28"/>
        <v/>
      </c>
      <c r="N261" s="44" t="str">
        <f t="shared" si="29"/>
        <v/>
      </c>
      <c r="O261" s="45" t="str">
        <f t="shared" si="30"/>
        <v/>
      </c>
      <c r="P261" s="46" t="str">
        <f t="shared" si="31"/>
        <v/>
      </c>
      <c r="Q261" s="47" t="str">
        <f t="shared" si="32"/>
        <v/>
      </c>
      <c r="R261" s="34"/>
      <c r="S261" s="34"/>
      <c r="T261" s="57"/>
    </row>
    <row r="262" spans="1:20" x14ac:dyDescent="0.4">
      <c r="A262" s="17">
        <f t="shared" si="24"/>
        <v>243</v>
      </c>
      <c r="B262" s="206"/>
      <c r="C262" s="207"/>
      <c r="D262" s="208" t="str">
        <f t="shared" si="25"/>
        <v/>
      </c>
      <c r="E262" s="209"/>
      <c r="F262" s="210"/>
      <c r="G262" s="211"/>
      <c r="H262" s="39" t="str">
        <f t="shared" si="33"/>
        <v/>
      </c>
      <c r="I262" s="40" t="str">
        <f t="shared" si="26"/>
        <v/>
      </c>
      <c r="J262" s="41"/>
      <c r="K262" s="42" t="str">
        <f t="shared" si="27"/>
        <v/>
      </c>
      <c r="L262" s="219"/>
      <c r="M262" s="43" t="str">
        <f t="shared" si="28"/>
        <v/>
      </c>
      <c r="N262" s="44" t="str">
        <f t="shared" si="29"/>
        <v/>
      </c>
      <c r="O262" s="45" t="str">
        <f t="shared" si="30"/>
        <v/>
      </c>
      <c r="P262" s="46" t="str">
        <f t="shared" si="31"/>
        <v/>
      </c>
      <c r="Q262" s="47" t="str">
        <f t="shared" si="32"/>
        <v/>
      </c>
      <c r="R262" s="34"/>
      <c r="S262" s="34"/>
      <c r="T262" s="57"/>
    </row>
    <row r="263" spans="1:20" x14ac:dyDescent="0.4">
      <c r="A263" s="17">
        <f t="shared" si="24"/>
        <v>244</v>
      </c>
      <c r="B263" s="206"/>
      <c r="C263" s="207"/>
      <c r="D263" s="208" t="str">
        <f t="shared" si="25"/>
        <v/>
      </c>
      <c r="E263" s="209"/>
      <c r="F263" s="210"/>
      <c r="G263" s="211"/>
      <c r="H263" s="39" t="str">
        <f t="shared" si="33"/>
        <v/>
      </c>
      <c r="I263" s="40" t="str">
        <f t="shared" si="26"/>
        <v/>
      </c>
      <c r="J263" s="41"/>
      <c r="K263" s="42" t="str">
        <f t="shared" si="27"/>
        <v/>
      </c>
      <c r="L263" s="219"/>
      <c r="M263" s="43" t="str">
        <f t="shared" si="28"/>
        <v/>
      </c>
      <c r="N263" s="44" t="str">
        <f t="shared" si="29"/>
        <v/>
      </c>
      <c r="O263" s="45" t="str">
        <f t="shared" si="30"/>
        <v/>
      </c>
      <c r="P263" s="46" t="str">
        <f t="shared" si="31"/>
        <v/>
      </c>
      <c r="Q263" s="47" t="str">
        <f t="shared" si="32"/>
        <v/>
      </c>
      <c r="R263" s="34"/>
      <c r="S263" s="34"/>
      <c r="T263" s="57"/>
    </row>
    <row r="264" spans="1:20" x14ac:dyDescent="0.4">
      <c r="A264" s="17">
        <f t="shared" si="24"/>
        <v>245</v>
      </c>
      <c r="B264" s="206"/>
      <c r="C264" s="207"/>
      <c r="D264" s="208" t="str">
        <f t="shared" si="25"/>
        <v/>
      </c>
      <c r="E264" s="209"/>
      <c r="F264" s="210"/>
      <c r="G264" s="211"/>
      <c r="H264" s="39" t="str">
        <f t="shared" si="33"/>
        <v/>
      </c>
      <c r="I264" s="40" t="str">
        <f t="shared" si="26"/>
        <v/>
      </c>
      <c r="J264" s="41"/>
      <c r="K264" s="42" t="str">
        <f t="shared" si="27"/>
        <v/>
      </c>
      <c r="L264" s="219"/>
      <c r="M264" s="43" t="str">
        <f t="shared" si="28"/>
        <v/>
      </c>
      <c r="N264" s="44" t="str">
        <f t="shared" si="29"/>
        <v/>
      </c>
      <c r="O264" s="45" t="str">
        <f t="shared" si="30"/>
        <v/>
      </c>
      <c r="P264" s="46" t="str">
        <f t="shared" si="31"/>
        <v/>
      </c>
      <c r="Q264" s="47" t="str">
        <f t="shared" si="32"/>
        <v/>
      </c>
      <c r="R264" s="34"/>
      <c r="S264" s="34"/>
      <c r="T264" s="57"/>
    </row>
    <row r="265" spans="1:20" x14ac:dyDescent="0.4">
      <c r="A265" s="17">
        <f t="shared" si="24"/>
        <v>246</v>
      </c>
      <c r="B265" s="206"/>
      <c r="C265" s="207"/>
      <c r="D265" s="208" t="str">
        <f t="shared" si="25"/>
        <v/>
      </c>
      <c r="E265" s="209"/>
      <c r="F265" s="210"/>
      <c r="G265" s="211"/>
      <c r="H265" s="39" t="str">
        <f t="shared" si="33"/>
        <v/>
      </c>
      <c r="I265" s="40" t="str">
        <f t="shared" si="26"/>
        <v/>
      </c>
      <c r="J265" s="41"/>
      <c r="K265" s="42" t="str">
        <f t="shared" si="27"/>
        <v/>
      </c>
      <c r="L265" s="219"/>
      <c r="M265" s="43" t="str">
        <f t="shared" si="28"/>
        <v/>
      </c>
      <c r="N265" s="44" t="str">
        <f t="shared" si="29"/>
        <v/>
      </c>
      <c r="O265" s="45" t="str">
        <f t="shared" si="30"/>
        <v/>
      </c>
      <c r="P265" s="46" t="str">
        <f t="shared" si="31"/>
        <v/>
      </c>
      <c r="Q265" s="47" t="str">
        <f t="shared" si="32"/>
        <v/>
      </c>
      <c r="R265" s="34"/>
      <c r="S265" s="34"/>
      <c r="T265" s="57"/>
    </row>
    <row r="266" spans="1:20" x14ac:dyDescent="0.4">
      <c r="A266" s="17">
        <f t="shared" si="24"/>
        <v>247</v>
      </c>
      <c r="B266" s="206"/>
      <c r="C266" s="207"/>
      <c r="D266" s="208" t="str">
        <f t="shared" si="25"/>
        <v/>
      </c>
      <c r="E266" s="209"/>
      <c r="F266" s="210"/>
      <c r="G266" s="211"/>
      <c r="H266" s="39" t="str">
        <f t="shared" si="33"/>
        <v/>
      </c>
      <c r="I266" s="40" t="str">
        <f t="shared" si="26"/>
        <v/>
      </c>
      <c r="J266" s="41"/>
      <c r="K266" s="42" t="str">
        <f t="shared" si="27"/>
        <v/>
      </c>
      <c r="L266" s="219"/>
      <c r="M266" s="43" t="str">
        <f t="shared" si="28"/>
        <v/>
      </c>
      <c r="N266" s="44" t="str">
        <f t="shared" si="29"/>
        <v/>
      </c>
      <c r="O266" s="45" t="str">
        <f t="shared" si="30"/>
        <v/>
      </c>
      <c r="P266" s="46" t="str">
        <f t="shared" si="31"/>
        <v/>
      </c>
      <c r="Q266" s="47" t="str">
        <f t="shared" si="32"/>
        <v/>
      </c>
      <c r="R266" s="34"/>
      <c r="S266" s="34"/>
      <c r="T266" s="57"/>
    </row>
    <row r="267" spans="1:20" x14ac:dyDescent="0.4">
      <c r="A267" s="17">
        <f t="shared" si="24"/>
        <v>248</v>
      </c>
      <c r="B267" s="206"/>
      <c r="C267" s="207"/>
      <c r="D267" s="208" t="str">
        <f t="shared" si="25"/>
        <v/>
      </c>
      <c r="E267" s="209"/>
      <c r="F267" s="210"/>
      <c r="G267" s="211"/>
      <c r="H267" s="39" t="str">
        <f t="shared" si="33"/>
        <v/>
      </c>
      <c r="I267" s="40" t="str">
        <f t="shared" si="26"/>
        <v/>
      </c>
      <c r="J267" s="41"/>
      <c r="K267" s="42" t="str">
        <f t="shared" si="27"/>
        <v/>
      </c>
      <c r="L267" s="219"/>
      <c r="M267" s="43" t="str">
        <f t="shared" si="28"/>
        <v/>
      </c>
      <c r="N267" s="44" t="str">
        <f t="shared" si="29"/>
        <v/>
      </c>
      <c r="O267" s="45" t="str">
        <f t="shared" si="30"/>
        <v/>
      </c>
      <c r="P267" s="46" t="str">
        <f t="shared" si="31"/>
        <v/>
      </c>
      <c r="Q267" s="47" t="str">
        <f t="shared" si="32"/>
        <v/>
      </c>
      <c r="R267" s="34"/>
      <c r="S267" s="34"/>
      <c r="T267" s="57"/>
    </row>
    <row r="268" spans="1:20" x14ac:dyDescent="0.4">
      <c r="A268" s="17">
        <f t="shared" si="24"/>
        <v>249</v>
      </c>
      <c r="B268" s="206"/>
      <c r="C268" s="207"/>
      <c r="D268" s="208" t="str">
        <f t="shared" si="25"/>
        <v/>
      </c>
      <c r="E268" s="209"/>
      <c r="F268" s="210"/>
      <c r="G268" s="211"/>
      <c r="H268" s="39" t="str">
        <f t="shared" si="33"/>
        <v/>
      </c>
      <c r="I268" s="40" t="str">
        <f t="shared" si="26"/>
        <v/>
      </c>
      <c r="J268" s="41"/>
      <c r="K268" s="42" t="str">
        <f t="shared" si="27"/>
        <v/>
      </c>
      <c r="L268" s="219"/>
      <c r="M268" s="43" t="str">
        <f t="shared" si="28"/>
        <v/>
      </c>
      <c r="N268" s="44" t="str">
        <f t="shared" si="29"/>
        <v/>
      </c>
      <c r="O268" s="45" t="str">
        <f t="shared" si="30"/>
        <v/>
      </c>
      <c r="P268" s="46" t="str">
        <f t="shared" si="31"/>
        <v/>
      </c>
      <c r="Q268" s="47" t="str">
        <f t="shared" si="32"/>
        <v/>
      </c>
      <c r="R268" s="34"/>
      <c r="S268" s="34"/>
      <c r="T268" s="57"/>
    </row>
    <row r="269" spans="1:20" x14ac:dyDescent="0.4">
      <c r="A269" s="17">
        <f t="shared" si="24"/>
        <v>250</v>
      </c>
      <c r="B269" s="206"/>
      <c r="C269" s="207"/>
      <c r="D269" s="208" t="str">
        <f t="shared" si="25"/>
        <v/>
      </c>
      <c r="E269" s="209"/>
      <c r="F269" s="210"/>
      <c r="G269" s="211"/>
      <c r="H269" s="39" t="str">
        <f t="shared" si="33"/>
        <v/>
      </c>
      <c r="I269" s="40" t="str">
        <f t="shared" si="26"/>
        <v/>
      </c>
      <c r="J269" s="41"/>
      <c r="K269" s="42" t="str">
        <f t="shared" si="27"/>
        <v/>
      </c>
      <c r="L269" s="219"/>
      <c r="M269" s="43" t="str">
        <f t="shared" si="28"/>
        <v/>
      </c>
      <c r="N269" s="44" t="str">
        <f t="shared" si="29"/>
        <v/>
      </c>
      <c r="O269" s="45" t="str">
        <f t="shared" si="30"/>
        <v/>
      </c>
      <c r="P269" s="46" t="str">
        <f t="shared" si="31"/>
        <v/>
      </c>
      <c r="Q269" s="47" t="str">
        <f t="shared" si="32"/>
        <v/>
      </c>
      <c r="R269" s="34"/>
      <c r="S269" s="34"/>
      <c r="T269" s="57"/>
    </row>
    <row r="270" spans="1:20" x14ac:dyDescent="0.4">
      <c r="A270" s="17">
        <f t="shared" si="24"/>
        <v>251</v>
      </c>
      <c r="B270" s="206"/>
      <c r="C270" s="207"/>
      <c r="D270" s="208" t="str">
        <f t="shared" si="25"/>
        <v/>
      </c>
      <c r="E270" s="209"/>
      <c r="F270" s="210"/>
      <c r="G270" s="211"/>
      <c r="H270" s="39" t="str">
        <f t="shared" si="33"/>
        <v/>
      </c>
      <c r="I270" s="40" t="str">
        <f t="shared" si="26"/>
        <v/>
      </c>
      <c r="J270" s="41"/>
      <c r="K270" s="42" t="str">
        <f t="shared" si="27"/>
        <v/>
      </c>
      <c r="L270" s="219"/>
      <c r="M270" s="43" t="str">
        <f t="shared" si="28"/>
        <v/>
      </c>
      <c r="N270" s="44" t="str">
        <f t="shared" si="29"/>
        <v/>
      </c>
      <c r="O270" s="45" t="str">
        <f t="shared" si="30"/>
        <v/>
      </c>
      <c r="P270" s="46" t="str">
        <f t="shared" si="31"/>
        <v/>
      </c>
      <c r="Q270" s="47" t="str">
        <f t="shared" si="32"/>
        <v/>
      </c>
      <c r="R270" s="34"/>
      <c r="S270" s="34"/>
      <c r="T270" s="57"/>
    </row>
    <row r="271" spans="1:20" x14ac:dyDescent="0.4">
      <c r="A271" s="17">
        <f t="shared" si="24"/>
        <v>252</v>
      </c>
      <c r="B271" s="206"/>
      <c r="C271" s="207"/>
      <c r="D271" s="208" t="str">
        <f t="shared" si="25"/>
        <v/>
      </c>
      <c r="E271" s="209"/>
      <c r="F271" s="210"/>
      <c r="G271" s="211"/>
      <c r="H271" s="39" t="str">
        <f t="shared" si="33"/>
        <v/>
      </c>
      <c r="I271" s="40" t="str">
        <f t="shared" si="26"/>
        <v/>
      </c>
      <c r="J271" s="41"/>
      <c r="K271" s="42" t="str">
        <f t="shared" si="27"/>
        <v/>
      </c>
      <c r="L271" s="219"/>
      <c r="M271" s="43" t="str">
        <f t="shared" si="28"/>
        <v/>
      </c>
      <c r="N271" s="44" t="str">
        <f t="shared" si="29"/>
        <v/>
      </c>
      <c r="O271" s="45" t="str">
        <f t="shared" si="30"/>
        <v/>
      </c>
      <c r="P271" s="46" t="str">
        <f t="shared" si="31"/>
        <v/>
      </c>
      <c r="Q271" s="47" t="str">
        <f t="shared" si="32"/>
        <v/>
      </c>
      <c r="R271" s="34"/>
      <c r="S271" s="34"/>
      <c r="T271" s="57"/>
    </row>
    <row r="272" spans="1:20" x14ac:dyDescent="0.4">
      <c r="A272" s="17">
        <f t="shared" si="24"/>
        <v>253</v>
      </c>
      <c r="B272" s="206"/>
      <c r="C272" s="207"/>
      <c r="D272" s="208" t="str">
        <f t="shared" si="25"/>
        <v/>
      </c>
      <c r="E272" s="209"/>
      <c r="F272" s="210"/>
      <c r="G272" s="211"/>
      <c r="H272" s="39" t="str">
        <f t="shared" si="33"/>
        <v/>
      </c>
      <c r="I272" s="40" t="str">
        <f t="shared" si="26"/>
        <v/>
      </c>
      <c r="J272" s="41"/>
      <c r="K272" s="42" t="str">
        <f t="shared" si="27"/>
        <v/>
      </c>
      <c r="L272" s="219"/>
      <c r="M272" s="43" t="str">
        <f t="shared" si="28"/>
        <v/>
      </c>
      <c r="N272" s="44" t="str">
        <f t="shared" si="29"/>
        <v/>
      </c>
      <c r="O272" s="45" t="str">
        <f t="shared" si="30"/>
        <v/>
      </c>
      <c r="P272" s="46" t="str">
        <f t="shared" si="31"/>
        <v/>
      </c>
      <c r="Q272" s="47" t="str">
        <f t="shared" si="32"/>
        <v/>
      </c>
      <c r="R272" s="34"/>
      <c r="S272" s="34"/>
      <c r="T272" s="57"/>
    </row>
    <row r="273" spans="1:20" x14ac:dyDescent="0.4">
      <c r="A273" s="17">
        <f t="shared" si="24"/>
        <v>254</v>
      </c>
      <c r="B273" s="206"/>
      <c r="C273" s="207"/>
      <c r="D273" s="208" t="str">
        <f t="shared" si="25"/>
        <v/>
      </c>
      <c r="E273" s="209"/>
      <c r="F273" s="210"/>
      <c r="G273" s="211"/>
      <c r="H273" s="39" t="str">
        <f t="shared" si="33"/>
        <v/>
      </c>
      <c r="I273" s="40" t="str">
        <f t="shared" si="26"/>
        <v/>
      </c>
      <c r="J273" s="41"/>
      <c r="K273" s="42" t="str">
        <f t="shared" si="27"/>
        <v/>
      </c>
      <c r="L273" s="219"/>
      <c r="M273" s="43" t="str">
        <f t="shared" si="28"/>
        <v/>
      </c>
      <c r="N273" s="44" t="str">
        <f t="shared" si="29"/>
        <v/>
      </c>
      <c r="O273" s="45" t="str">
        <f t="shared" si="30"/>
        <v/>
      </c>
      <c r="P273" s="46" t="str">
        <f t="shared" si="31"/>
        <v/>
      </c>
      <c r="Q273" s="47" t="str">
        <f t="shared" si="32"/>
        <v/>
      </c>
      <c r="R273" s="34"/>
      <c r="S273" s="34"/>
      <c r="T273" s="57"/>
    </row>
    <row r="274" spans="1:20" ht="18" customHeight="1" x14ac:dyDescent="0.4">
      <c r="A274" s="17">
        <f t="shared" si="24"/>
        <v>255</v>
      </c>
      <c r="B274" s="206"/>
      <c r="C274" s="207"/>
      <c r="D274" s="208" t="str">
        <f t="shared" si="25"/>
        <v/>
      </c>
      <c r="E274" s="209"/>
      <c r="F274" s="210"/>
      <c r="G274" s="211"/>
      <c r="H274" s="39" t="str">
        <f t="shared" si="33"/>
        <v/>
      </c>
      <c r="I274" s="40" t="str">
        <f t="shared" si="26"/>
        <v/>
      </c>
      <c r="J274" s="41"/>
      <c r="K274" s="42" t="str">
        <f t="shared" si="27"/>
        <v/>
      </c>
      <c r="L274" s="219"/>
      <c r="M274" s="43" t="str">
        <f t="shared" si="28"/>
        <v/>
      </c>
      <c r="N274" s="44" t="str">
        <f t="shared" si="29"/>
        <v/>
      </c>
      <c r="O274" s="45" t="str">
        <f t="shared" si="30"/>
        <v/>
      </c>
      <c r="P274" s="46" t="str">
        <f t="shared" si="31"/>
        <v/>
      </c>
      <c r="Q274" s="47" t="str">
        <f t="shared" si="32"/>
        <v/>
      </c>
      <c r="R274" s="34"/>
      <c r="S274" s="34"/>
      <c r="T274" s="57"/>
    </row>
    <row r="275" spans="1:20" ht="18" customHeight="1" x14ac:dyDescent="0.4">
      <c r="A275" s="17">
        <f t="shared" si="24"/>
        <v>256</v>
      </c>
      <c r="B275" s="206"/>
      <c r="C275" s="207"/>
      <c r="D275" s="208" t="str">
        <f t="shared" si="25"/>
        <v/>
      </c>
      <c r="E275" s="209"/>
      <c r="F275" s="210"/>
      <c r="G275" s="211"/>
      <c r="H275" s="39" t="str">
        <f t="shared" si="33"/>
        <v/>
      </c>
      <c r="I275" s="40" t="str">
        <f t="shared" si="26"/>
        <v/>
      </c>
      <c r="J275" s="41"/>
      <c r="K275" s="42" t="str">
        <f t="shared" si="27"/>
        <v/>
      </c>
      <c r="L275" s="219"/>
      <c r="M275" s="43" t="str">
        <f t="shared" si="28"/>
        <v/>
      </c>
      <c r="N275" s="44" t="str">
        <f t="shared" si="29"/>
        <v/>
      </c>
      <c r="O275" s="45" t="str">
        <f t="shared" si="30"/>
        <v/>
      </c>
      <c r="P275" s="46" t="str">
        <f t="shared" si="31"/>
        <v/>
      </c>
      <c r="Q275" s="47" t="str">
        <f t="shared" si="32"/>
        <v/>
      </c>
      <c r="R275" s="34"/>
      <c r="S275" s="34"/>
      <c r="T275" s="57"/>
    </row>
    <row r="276" spans="1:20" ht="18" customHeight="1" x14ac:dyDescent="0.4">
      <c r="A276" s="17">
        <f t="shared" si="24"/>
        <v>257</v>
      </c>
      <c r="B276" s="206"/>
      <c r="C276" s="207"/>
      <c r="D276" s="208" t="str">
        <f t="shared" si="25"/>
        <v/>
      </c>
      <c r="E276" s="209"/>
      <c r="F276" s="210"/>
      <c r="G276" s="211"/>
      <c r="H276" s="39" t="str">
        <f t="shared" ref="H276:H319" si="34">IFERROR(IF(C276="02【日給制+手当(月額)】",G276/(E276/12),""),"")</f>
        <v/>
      </c>
      <c r="I276" s="40" t="str">
        <f t="shared" si="26"/>
        <v/>
      </c>
      <c r="J276" s="41"/>
      <c r="K276" s="42" t="str">
        <f t="shared" si="27"/>
        <v/>
      </c>
      <c r="L276" s="219"/>
      <c r="M276" s="43" t="str">
        <f t="shared" si="28"/>
        <v/>
      </c>
      <c r="N276" s="44" t="str">
        <f t="shared" si="29"/>
        <v/>
      </c>
      <c r="O276" s="45" t="str">
        <f t="shared" si="30"/>
        <v/>
      </c>
      <c r="P276" s="46" t="str">
        <f t="shared" si="31"/>
        <v/>
      </c>
      <c r="Q276" s="47" t="str">
        <f t="shared" si="32"/>
        <v/>
      </c>
      <c r="R276" s="34"/>
      <c r="S276" s="34"/>
      <c r="T276" s="57"/>
    </row>
    <row r="277" spans="1:20" ht="18" customHeight="1" x14ac:dyDescent="0.4">
      <c r="A277" s="17">
        <f t="shared" si="24"/>
        <v>258</v>
      </c>
      <c r="B277" s="206"/>
      <c r="C277" s="207"/>
      <c r="D277" s="208" t="str">
        <f t="shared" si="25"/>
        <v/>
      </c>
      <c r="E277" s="209"/>
      <c r="F277" s="210"/>
      <c r="G277" s="211"/>
      <c r="H277" s="39" t="str">
        <f t="shared" si="34"/>
        <v/>
      </c>
      <c r="I277" s="40" t="str">
        <f t="shared" si="26"/>
        <v/>
      </c>
      <c r="J277" s="41"/>
      <c r="K277" s="42" t="str">
        <f t="shared" si="27"/>
        <v/>
      </c>
      <c r="L277" s="219"/>
      <c r="M277" s="43" t="str">
        <f t="shared" si="28"/>
        <v/>
      </c>
      <c r="N277" s="44" t="str">
        <f t="shared" si="29"/>
        <v/>
      </c>
      <c r="O277" s="45" t="str">
        <f t="shared" si="30"/>
        <v/>
      </c>
      <c r="P277" s="46" t="str">
        <f t="shared" si="31"/>
        <v/>
      </c>
      <c r="Q277" s="47" t="str">
        <f t="shared" si="32"/>
        <v/>
      </c>
      <c r="R277" s="34"/>
      <c r="S277" s="34"/>
      <c r="T277" s="57"/>
    </row>
    <row r="278" spans="1:20" ht="18" customHeight="1" x14ac:dyDescent="0.4">
      <c r="A278" s="17">
        <f t="shared" si="24"/>
        <v>259</v>
      </c>
      <c r="B278" s="206"/>
      <c r="C278" s="207"/>
      <c r="D278" s="208" t="str">
        <f t="shared" si="25"/>
        <v/>
      </c>
      <c r="E278" s="209"/>
      <c r="F278" s="210"/>
      <c r="G278" s="211"/>
      <c r="H278" s="39" t="str">
        <f t="shared" si="34"/>
        <v/>
      </c>
      <c r="I278" s="40" t="str">
        <f t="shared" si="26"/>
        <v/>
      </c>
      <c r="J278" s="41"/>
      <c r="K278" s="42" t="str">
        <f t="shared" si="27"/>
        <v/>
      </c>
      <c r="L278" s="219"/>
      <c r="M278" s="43" t="str">
        <f t="shared" si="28"/>
        <v/>
      </c>
      <c r="N278" s="44" t="str">
        <f t="shared" si="29"/>
        <v/>
      </c>
      <c r="O278" s="45" t="str">
        <f t="shared" si="30"/>
        <v/>
      </c>
      <c r="P278" s="46" t="str">
        <f t="shared" si="31"/>
        <v/>
      </c>
      <c r="Q278" s="47" t="str">
        <f t="shared" si="32"/>
        <v/>
      </c>
      <c r="R278" s="34"/>
      <c r="S278" s="34"/>
      <c r="T278" s="57"/>
    </row>
    <row r="279" spans="1:20" ht="18" customHeight="1" x14ac:dyDescent="0.4">
      <c r="A279" s="17">
        <f t="shared" si="24"/>
        <v>260</v>
      </c>
      <c r="B279" s="206"/>
      <c r="C279" s="207"/>
      <c r="D279" s="208" t="str">
        <f t="shared" si="25"/>
        <v/>
      </c>
      <c r="E279" s="209"/>
      <c r="F279" s="210"/>
      <c r="G279" s="211"/>
      <c r="H279" s="39" t="str">
        <f t="shared" si="34"/>
        <v/>
      </c>
      <c r="I279" s="40" t="str">
        <f t="shared" si="26"/>
        <v/>
      </c>
      <c r="J279" s="41"/>
      <c r="K279" s="42" t="str">
        <f t="shared" si="27"/>
        <v/>
      </c>
      <c r="L279" s="219"/>
      <c r="M279" s="43" t="str">
        <f t="shared" si="28"/>
        <v/>
      </c>
      <c r="N279" s="44" t="str">
        <f t="shared" si="29"/>
        <v/>
      </c>
      <c r="O279" s="45" t="str">
        <f t="shared" si="30"/>
        <v/>
      </c>
      <c r="P279" s="46" t="str">
        <f t="shared" si="31"/>
        <v/>
      </c>
      <c r="Q279" s="47" t="str">
        <f t="shared" si="32"/>
        <v/>
      </c>
      <c r="R279" s="34"/>
      <c r="S279" s="34"/>
      <c r="T279" s="57"/>
    </row>
    <row r="280" spans="1:20" ht="18" customHeight="1" x14ac:dyDescent="0.4">
      <c r="A280" s="17">
        <f t="shared" si="24"/>
        <v>261</v>
      </c>
      <c r="B280" s="206"/>
      <c r="C280" s="207"/>
      <c r="D280" s="208" t="str">
        <f t="shared" si="25"/>
        <v/>
      </c>
      <c r="E280" s="209"/>
      <c r="F280" s="210"/>
      <c r="G280" s="211"/>
      <c r="H280" s="39" t="str">
        <f t="shared" si="34"/>
        <v/>
      </c>
      <c r="I280" s="40" t="str">
        <f t="shared" si="26"/>
        <v/>
      </c>
      <c r="J280" s="41"/>
      <c r="K280" s="42" t="str">
        <f t="shared" si="27"/>
        <v/>
      </c>
      <c r="L280" s="219"/>
      <c r="M280" s="43" t="str">
        <f t="shared" si="28"/>
        <v/>
      </c>
      <c r="N280" s="44" t="str">
        <f t="shared" si="29"/>
        <v/>
      </c>
      <c r="O280" s="45" t="str">
        <f t="shared" si="30"/>
        <v/>
      </c>
      <c r="P280" s="46" t="str">
        <f t="shared" si="31"/>
        <v/>
      </c>
      <c r="Q280" s="47" t="str">
        <f t="shared" si="32"/>
        <v/>
      </c>
      <c r="R280" s="34"/>
      <c r="S280" s="34"/>
      <c r="T280" s="57"/>
    </row>
    <row r="281" spans="1:20" ht="18" customHeight="1" x14ac:dyDescent="0.4">
      <c r="A281" s="17">
        <f t="shared" si="24"/>
        <v>262</v>
      </c>
      <c r="B281" s="206"/>
      <c r="C281" s="207"/>
      <c r="D281" s="208" t="str">
        <f t="shared" si="25"/>
        <v/>
      </c>
      <c r="E281" s="209"/>
      <c r="F281" s="210"/>
      <c r="G281" s="211"/>
      <c r="H281" s="39" t="str">
        <f t="shared" si="34"/>
        <v/>
      </c>
      <c r="I281" s="40" t="str">
        <f t="shared" si="26"/>
        <v/>
      </c>
      <c r="J281" s="41"/>
      <c r="K281" s="42" t="str">
        <f t="shared" si="27"/>
        <v/>
      </c>
      <c r="L281" s="219"/>
      <c r="M281" s="43" t="str">
        <f t="shared" si="28"/>
        <v/>
      </c>
      <c r="N281" s="44" t="str">
        <f t="shared" si="29"/>
        <v/>
      </c>
      <c r="O281" s="45" t="str">
        <f t="shared" si="30"/>
        <v/>
      </c>
      <c r="P281" s="46" t="str">
        <f t="shared" si="31"/>
        <v/>
      </c>
      <c r="Q281" s="47" t="str">
        <f t="shared" si="32"/>
        <v/>
      </c>
      <c r="R281" s="34"/>
      <c r="S281" s="34"/>
      <c r="T281" s="57"/>
    </row>
    <row r="282" spans="1:20" ht="18" customHeight="1" x14ac:dyDescent="0.4">
      <c r="A282" s="17">
        <f t="shared" si="24"/>
        <v>263</v>
      </c>
      <c r="B282" s="206"/>
      <c r="C282" s="207"/>
      <c r="D282" s="208" t="str">
        <f t="shared" si="25"/>
        <v/>
      </c>
      <c r="E282" s="209"/>
      <c r="F282" s="210"/>
      <c r="G282" s="211"/>
      <c r="H282" s="39" t="str">
        <f t="shared" si="34"/>
        <v/>
      </c>
      <c r="I282" s="40" t="str">
        <f t="shared" si="26"/>
        <v/>
      </c>
      <c r="J282" s="41"/>
      <c r="K282" s="42" t="str">
        <f t="shared" si="27"/>
        <v/>
      </c>
      <c r="L282" s="219"/>
      <c r="M282" s="43" t="str">
        <f t="shared" si="28"/>
        <v/>
      </c>
      <c r="N282" s="44" t="str">
        <f t="shared" si="29"/>
        <v/>
      </c>
      <c r="O282" s="45" t="str">
        <f t="shared" si="30"/>
        <v/>
      </c>
      <c r="P282" s="46" t="str">
        <f t="shared" si="31"/>
        <v/>
      </c>
      <c r="Q282" s="47" t="str">
        <f t="shared" si="32"/>
        <v/>
      </c>
      <c r="R282" s="34"/>
      <c r="S282" s="34"/>
      <c r="T282" s="57"/>
    </row>
    <row r="283" spans="1:20" ht="18" customHeight="1" x14ac:dyDescent="0.4">
      <c r="A283" s="17">
        <f t="shared" si="24"/>
        <v>264</v>
      </c>
      <c r="B283" s="206"/>
      <c r="C283" s="207"/>
      <c r="D283" s="208" t="str">
        <f t="shared" si="25"/>
        <v/>
      </c>
      <c r="E283" s="209"/>
      <c r="F283" s="210"/>
      <c r="G283" s="211"/>
      <c r="H283" s="39" t="str">
        <f t="shared" si="34"/>
        <v/>
      </c>
      <c r="I283" s="40" t="str">
        <f t="shared" si="26"/>
        <v/>
      </c>
      <c r="J283" s="41"/>
      <c r="K283" s="42" t="str">
        <f t="shared" si="27"/>
        <v/>
      </c>
      <c r="L283" s="219"/>
      <c r="M283" s="43" t="str">
        <f t="shared" si="28"/>
        <v/>
      </c>
      <c r="N283" s="44" t="str">
        <f t="shared" si="29"/>
        <v/>
      </c>
      <c r="O283" s="45" t="str">
        <f t="shared" si="30"/>
        <v/>
      </c>
      <c r="P283" s="46" t="str">
        <f t="shared" si="31"/>
        <v/>
      </c>
      <c r="Q283" s="47" t="str">
        <f t="shared" si="32"/>
        <v/>
      </c>
      <c r="R283" s="34"/>
      <c r="S283" s="34"/>
      <c r="T283" s="57"/>
    </row>
    <row r="284" spans="1:20" ht="18" customHeight="1" x14ac:dyDescent="0.4">
      <c r="A284" s="17">
        <f t="shared" si="24"/>
        <v>265</v>
      </c>
      <c r="B284" s="206"/>
      <c r="C284" s="207"/>
      <c r="D284" s="208" t="str">
        <f t="shared" si="25"/>
        <v/>
      </c>
      <c r="E284" s="209"/>
      <c r="F284" s="210"/>
      <c r="G284" s="211"/>
      <c r="H284" s="39" t="str">
        <f t="shared" si="34"/>
        <v/>
      </c>
      <c r="I284" s="40" t="str">
        <f t="shared" si="26"/>
        <v/>
      </c>
      <c r="J284" s="41"/>
      <c r="K284" s="42" t="str">
        <f t="shared" si="27"/>
        <v/>
      </c>
      <c r="L284" s="219"/>
      <c r="M284" s="43" t="str">
        <f t="shared" si="28"/>
        <v/>
      </c>
      <c r="N284" s="44" t="str">
        <f t="shared" si="29"/>
        <v/>
      </c>
      <c r="O284" s="45" t="str">
        <f t="shared" si="30"/>
        <v/>
      </c>
      <c r="P284" s="46" t="str">
        <f t="shared" si="31"/>
        <v/>
      </c>
      <c r="Q284" s="47" t="str">
        <f t="shared" si="32"/>
        <v/>
      </c>
      <c r="R284" s="34"/>
      <c r="S284" s="34"/>
      <c r="T284" s="57"/>
    </row>
    <row r="285" spans="1:20" ht="18" customHeight="1" x14ac:dyDescent="0.4">
      <c r="A285" s="17">
        <f t="shared" si="24"/>
        <v>266</v>
      </c>
      <c r="B285" s="206"/>
      <c r="C285" s="207"/>
      <c r="D285" s="208" t="str">
        <f t="shared" si="25"/>
        <v/>
      </c>
      <c r="E285" s="209"/>
      <c r="F285" s="210"/>
      <c r="G285" s="211"/>
      <c r="H285" s="39" t="str">
        <f t="shared" si="34"/>
        <v/>
      </c>
      <c r="I285" s="40" t="str">
        <f t="shared" si="26"/>
        <v/>
      </c>
      <c r="J285" s="41"/>
      <c r="K285" s="42" t="str">
        <f t="shared" si="27"/>
        <v/>
      </c>
      <c r="L285" s="219"/>
      <c r="M285" s="43" t="str">
        <f t="shared" si="28"/>
        <v/>
      </c>
      <c r="N285" s="44" t="str">
        <f t="shared" si="29"/>
        <v/>
      </c>
      <c r="O285" s="45" t="str">
        <f t="shared" si="30"/>
        <v/>
      </c>
      <c r="P285" s="46" t="str">
        <f t="shared" si="31"/>
        <v/>
      </c>
      <c r="Q285" s="47" t="str">
        <f t="shared" si="32"/>
        <v/>
      </c>
      <c r="R285" s="34"/>
      <c r="S285" s="34"/>
      <c r="T285" s="57"/>
    </row>
    <row r="286" spans="1:20" ht="18" customHeight="1" x14ac:dyDescent="0.4">
      <c r="A286" s="17">
        <f t="shared" si="24"/>
        <v>267</v>
      </c>
      <c r="B286" s="206"/>
      <c r="C286" s="207"/>
      <c r="D286" s="208" t="str">
        <f t="shared" si="25"/>
        <v/>
      </c>
      <c r="E286" s="209"/>
      <c r="F286" s="210"/>
      <c r="G286" s="211"/>
      <c r="H286" s="39" t="str">
        <f t="shared" si="34"/>
        <v/>
      </c>
      <c r="I286" s="40" t="str">
        <f t="shared" si="26"/>
        <v/>
      </c>
      <c r="J286" s="41"/>
      <c r="K286" s="42" t="str">
        <f t="shared" si="27"/>
        <v/>
      </c>
      <c r="L286" s="219"/>
      <c r="M286" s="43" t="str">
        <f t="shared" si="28"/>
        <v/>
      </c>
      <c r="N286" s="44" t="str">
        <f t="shared" si="29"/>
        <v/>
      </c>
      <c r="O286" s="45" t="str">
        <f t="shared" si="30"/>
        <v/>
      </c>
      <c r="P286" s="46" t="str">
        <f t="shared" si="31"/>
        <v/>
      </c>
      <c r="Q286" s="47" t="str">
        <f t="shared" si="32"/>
        <v/>
      </c>
      <c r="R286" s="34"/>
      <c r="S286" s="34"/>
      <c r="T286" s="57"/>
    </row>
    <row r="287" spans="1:20" ht="18" customHeight="1" x14ac:dyDescent="0.4">
      <c r="A287" s="17">
        <f t="shared" si="24"/>
        <v>268</v>
      </c>
      <c r="B287" s="206"/>
      <c r="C287" s="207"/>
      <c r="D287" s="208" t="str">
        <f t="shared" si="25"/>
        <v/>
      </c>
      <c r="E287" s="209"/>
      <c r="F287" s="210"/>
      <c r="G287" s="211"/>
      <c r="H287" s="39" t="str">
        <f t="shared" si="34"/>
        <v/>
      </c>
      <c r="I287" s="40" t="str">
        <f t="shared" si="26"/>
        <v/>
      </c>
      <c r="J287" s="41"/>
      <c r="K287" s="42" t="str">
        <f t="shared" si="27"/>
        <v/>
      </c>
      <c r="L287" s="219"/>
      <c r="M287" s="43" t="str">
        <f t="shared" si="28"/>
        <v/>
      </c>
      <c r="N287" s="44" t="str">
        <f t="shared" si="29"/>
        <v/>
      </c>
      <c r="O287" s="45" t="str">
        <f t="shared" si="30"/>
        <v/>
      </c>
      <c r="P287" s="46" t="str">
        <f t="shared" si="31"/>
        <v/>
      </c>
      <c r="Q287" s="47" t="str">
        <f t="shared" si="32"/>
        <v/>
      </c>
      <c r="R287" s="34"/>
      <c r="S287" s="34"/>
      <c r="T287" s="57"/>
    </row>
    <row r="288" spans="1:20" ht="18" customHeight="1" x14ac:dyDescent="0.4">
      <c r="A288" s="17">
        <f t="shared" si="24"/>
        <v>269</v>
      </c>
      <c r="B288" s="206"/>
      <c r="C288" s="207"/>
      <c r="D288" s="208" t="str">
        <f t="shared" si="25"/>
        <v/>
      </c>
      <c r="E288" s="209"/>
      <c r="F288" s="210"/>
      <c r="G288" s="211"/>
      <c r="H288" s="39" t="str">
        <f t="shared" si="34"/>
        <v/>
      </c>
      <c r="I288" s="40" t="str">
        <f t="shared" si="26"/>
        <v/>
      </c>
      <c r="J288" s="41"/>
      <c r="K288" s="42" t="str">
        <f t="shared" si="27"/>
        <v/>
      </c>
      <c r="L288" s="219"/>
      <c r="M288" s="43" t="str">
        <f t="shared" si="28"/>
        <v/>
      </c>
      <c r="N288" s="44" t="str">
        <f t="shared" si="29"/>
        <v/>
      </c>
      <c r="O288" s="45" t="str">
        <f t="shared" si="30"/>
        <v/>
      </c>
      <c r="P288" s="46" t="str">
        <f t="shared" si="31"/>
        <v/>
      </c>
      <c r="Q288" s="47" t="str">
        <f t="shared" si="32"/>
        <v/>
      </c>
      <c r="R288" s="34"/>
      <c r="S288" s="34"/>
      <c r="T288" s="57"/>
    </row>
    <row r="289" spans="1:20" ht="18" customHeight="1" x14ac:dyDescent="0.4">
      <c r="A289" s="17">
        <f t="shared" si="24"/>
        <v>270</v>
      </c>
      <c r="B289" s="206"/>
      <c r="C289" s="207"/>
      <c r="D289" s="208" t="str">
        <f t="shared" si="25"/>
        <v/>
      </c>
      <c r="E289" s="209"/>
      <c r="F289" s="210"/>
      <c r="G289" s="211"/>
      <c r="H289" s="39" t="str">
        <f t="shared" si="34"/>
        <v/>
      </c>
      <c r="I289" s="40" t="str">
        <f t="shared" si="26"/>
        <v/>
      </c>
      <c r="J289" s="41"/>
      <c r="K289" s="42" t="str">
        <f t="shared" si="27"/>
        <v/>
      </c>
      <c r="L289" s="219"/>
      <c r="M289" s="43" t="str">
        <f t="shared" si="28"/>
        <v/>
      </c>
      <c r="N289" s="44" t="str">
        <f t="shared" si="29"/>
        <v/>
      </c>
      <c r="O289" s="45" t="str">
        <f t="shared" si="30"/>
        <v/>
      </c>
      <c r="P289" s="46" t="str">
        <f t="shared" si="31"/>
        <v/>
      </c>
      <c r="Q289" s="47" t="str">
        <f t="shared" si="32"/>
        <v/>
      </c>
      <c r="R289" s="34"/>
      <c r="S289" s="34"/>
      <c r="T289" s="57"/>
    </row>
    <row r="290" spans="1:20" ht="18" customHeight="1" x14ac:dyDescent="0.4">
      <c r="A290" s="17">
        <f t="shared" si="24"/>
        <v>271</v>
      </c>
      <c r="B290" s="206"/>
      <c r="C290" s="207"/>
      <c r="D290" s="208" t="str">
        <f t="shared" si="25"/>
        <v/>
      </c>
      <c r="E290" s="209"/>
      <c r="F290" s="210"/>
      <c r="G290" s="211"/>
      <c r="H290" s="39" t="str">
        <f t="shared" si="34"/>
        <v/>
      </c>
      <c r="I290" s="40" t="str">
        <f t="shared" si="26"/>
        <v/>
      </c>
      <c r="J290" s="41"/>
      <c r="K290" s="42" t="str">
        <f t="shared" si="27"/>
        <v/>
      </c>
      <c r="L290" s="219"/>
      <c r="M290" s="43" t="str">
        <f t="shared" si="28"/>
        <v/>
      </c>
      <c r="N290" s="44" t="str">
        <f t="shared" si="29"/>
        <v/>
      </c>
      <c r="O290" s="45" t="str">
        <f t="shared" si="30"/>
        <v/>
      </c>
      <c r="P290" s="46" t="str">
        <f t="shared" si="31"/>
        <v/>
      </c>
      <c r="Q290" s="47" t="str">
        <f t="shared" si="32"/>
        <v/>
      </c>
      <c r="R290" s="34"/>
      <c r="S290" s="34"/>
      <c r="T290" s="57"/>
    </row>
    <row r="291" spans="1:20" ht="18" customHeight="1" x14ac:dyDescent="0.4">
      <c r="A291" s="17">
        <f t="shared" si="24"/>
        <v>272</v>
      </c>
      <c r="B291" s="206"/>
      <c r="C291" s="207"/>
      <c r="D291" s="208" t="str">
        <f t="shared" si="25"/>
        <v/>
      </c>
      <c r="E291" s="209"/>
      <c r="F291" s="210"/>
      <c r="G291" s="211"/>
      <c r="H291" s="39" t="str">
        <f t="shared" si="34"/>
        <v/>
      </c>
      <c r="I291" s="40" t="str">
        <f t="shared" si="26"/>
        <v/>
      </c>
      <c r="J291" s="41"/>
      <c r="K291" s="42" t="str">
        <f t="shared" si="27"/>
        <v/>
      </c>
      <c r="L291" s="219"/>
      <c r="M291" s="43" t="str">
        <f t="shared" si="28"/>
        <v/>
      </c>
      <c r="N291" s="44" t="str">
        <f t="shared" si="29"/>
        <v/>
      </c>
      <c r="O291" s="45" t="str">
        <f t="shared" si="30"/>
        <v/>
      </c>
      <c r="P291" s="46" t="str">
        <f t="shared" si="31"/>
        <v/>
      </c>
      <c r="Q291" s="47" t="str">
        <f t="shared" si="32"/>
        <v/>
      </c>
      <c r="R291" s="34"/>
      <c r="S291" s="34"/>
      <c r="T291" s="57"/>
    </row>
    <row r="292" spans="1:20" ht="18" customHeight="1" x14ac:dyDescent="0.4">
      <c r="A292" s="17">
        <f t="shared" si="24"/>
        <v>273</v>
      </c>
      <c r="B292" s="206"/>
      <c r="C292" s="207"/>
      <c r="D292" s="208" t="str">
        <f t="shared" si="25"/>
        <v/>
      </c>
      <c r="E292" s="209"/>
      <c r="F292" s="210"/>
      <c r="G292" s="211"/>
      <c r="H292" s="39" t="str">
        <f t="shared" si="34"/>
        <v/>
      </c>
      <c r="I292" s="40" t="str">
        <f t="shared" si="26"/>
        <v/>
      </c>
      <c r="J292" s="41"/>
      <c r="K292" s="42" t="str">
        <f t="shared" si="27"/>
        <v/>
      </c>
      <c r="L292" s="219"/>
      <c r="M292" s="43" t="str">
        <f t="shared" si="28"/>
        <v/>
      </c>
      <c r="N292" s="44" t="str">
        <f t="shared" si="29"/>
        <v/>
      </c>
      <c r="O292" s="45" t="str">
        <f t="shared" si="30"/>
        <v/>
      </c>
      <c r="P292" s="46" t="str">
        <f t="shared" si="31"/>
        <v/>
      </c>
      <c r="Q292" s="47" t="str">
        <f t="shared" si="32"/>
        <v/>
      </c>
      <c r="R292" s="34"/>
      <c r="S292" s="34"/>
      <c r="T292" s="57"/>
    </row>
    <row r="293" spans="1:20" ht="18" customHeight="1" x14ac:dyDescent="0.4">
      <c r="A293" s="17">
        <f t="shared" si="24"/>
        <v>274</v>
      </c>
      <c r="B293" s="206"/>
      <c r="C293" s="207"/>
      <c r="D293" s="208" t="str">
        <f t="shared" si="25"/>
        <v/>
      </c>
      <c r="E293" s="209"/>
      <c r="F293" s="210"/>
      <c r="G293" s="211"/>
      <c r="H293" s="39" t="str">
        <f t="shared" si="34"/>
        <v/>
      </c>
      <c r="I293" s="40" t="str">
        <f t="shared" si="26"/>
        <v/>
      </c>
      <c r="J293" s="41"/>
      <c r="K293" s="42" t="str">
        <f t="shared" si="27"/>
        <v/>
      </c>
      <c r="L293" s="219"/>
      <c r="M293" s="43" t="str">
        <f t="shared" si="28"/>
        <v/>
      </c>
      <c r="N293" s="44" t="str">
        <f t="shared" si="29"/>
        <v/>
      </c>
      <c r="O293" s="45" t="str">
        <f t="shared" si="30"/>
        <v/>
      </c>
      <c r="P293" s="46" t="str">
        <f t="shared" si="31"/>
        <v/>
      </c>
      <c r="Q293" s="47" t="str">
        <f t="shared" si="32"/>
        <v/>
      </c>
      <c r="R293" s="34"/>
      <c r="S293" s="34"/>
      <c r="T293" s="57"/>
    </row>
    <row r="294" spans="1:20" ht="18" customHeight="1" x14ac:dyDescent="0.4">
      <c r="A294" s="17">
        <f t="shared" si="24"/>
        <v>275</v>
      </c>
      <c r="B294" s="206"/>
      <c r="C294" s="207"/>
      <c r="D294" s="208" t="str">
        <f t="shared" si="25"/>
        <v/>
      </c>
      <c r="E294" s="209"/>
      <c r="F294" s="210"/>
      <c r="G294" s="211"/>
      <c r="H294" s="39" t="str">
        <f t="shared" si="34"/>
        <v/>
      </c>
      <c r="I294" s="40" t="str">
        <f t="shared" si="26"/>
        <v/>
      </c>
      <c r="J294" s="41"/>
      <c r="K294" s="42" t="str">
        <f t="shared" si="27"/>
        <v/>
      </c>
      <c r="L294" s="219"/>
      <c r="M294" s="43" t="str">
        <f t="shared" si="28"/>
        <v/>
      </c>
      <c r="N294" s="44" t="str">
        <f t="shared" si="29"/>
        <v/>
      </c>
      <c r="O294" s="45" t="str">
        <f t="shared" si="30"/>
        <v/>
      </c>
      <c r="P294" s="46" t="str">
        <f t="shared" si="31"/>
        <v/>
      </c>
      <c r="Q294" s="47" t="str">
        <f t="shared" si="32"/>
        <v/>
      </c>
      <c r="R294" s="34"/>
      <c r="S294" s="34"/>
      <c r="T294" s="57"/>
    </row>
    <row r="295" spans="1:20" ht="18" customHeight="1" x14ac:dyDescent="0.4">
      <c r="A295" s="17">
        <f t="shared" si="24"/>
        <v>276</v>
      </c>
      <c r="B295" s="206"/>
      <c r="C295" s="207"/>
      <c r="D295" s="208" t="str">
        <f t="shared" si="25"/>
        <v/>
      </c>
      <c r="E295" s="209"/>
      <c r="F295" s="210"/>
      <c r="G295" s="211"/>
      <c r="H295" s="39" t="str">
        <f t="shared" si="34"/>
        <v/>
      </c>
      <c r="I295" s="40" t="str">
        <f t="shared" si="26"/>
        <v/>
      </c>
      <c r="J295" s="41"/>
      <c r="K295" s="42" t="str">
        <f t="shared" si="27"/>
        <v/>
      </c>
      <c r="L295" s="219"/>
      <c r="M295" s="43" t="str">
        <f t="shared" si="28"/>
        <v/>
      </c>
      <c r="N295" s="44" t="str">
        <f t="shared" si="29"/>
        <v/>
      </c>
      <c r="O295" s="45" t="str">
        <f t="shared" si="30"/>
        <v/>
      </c>
      <c r="P295" s="46" t="str">
        <f t="shared" si="31"/>
        <v/>
      </c>
      <c r="Q295" s="47" t="str">
        <f t="shared" si="32"/>
        <v/>
      </c>
      <c r="R295" s="34"/>
      <c r="S295" s="34"/>
      <c r="T295" s="57"/>
    </row>
    <row r="296" spans="1:20" ht="18" customHeight="1" x14ac:dyDescent="0.4">
      <c r="A296" s="17">
        <f t="shared" si="24"/>
        <v>277</v>
      </c>
      <c r="B296" s="206"/>
      <c r="C296" s="207"/>
      <c r="D296" s="208" t="str">
        <f t="shared" si="25"/>
        <v/>
      </c>
      <c r="E296" s="209"/>
      <c r="F296" s="210"/>
      <c r="G296" s="211"/>
      <c r="H296" s="39" t="str">
        <f t="shared" si="34"/>
        <v/>
      </c>
      <c r="I296" s="40" t="str">
        <f t="shared" si="26"/>
        <v/>
      </c>
      <c r="J296" s="41"/>
      <c r="K296" s="42" t="str">
        <f t="shared" si="27"/>
        <v/>
      </c>
      <c r="L296" s="219"/>
      <c r="M296" s="43" t="str">
        <f t="shared" si="28"/>
        <v/>
      </c>
      <c r="N296" s="44" t="str">
        <f t="shared" si="29"/>
        <v/>
      </c>
      <c r="O296" s="45" t="str">
        <f t="shared" si="30"/>
        <v/>
      </c>
      <c r="P296" s="46" t="str">
        <f t="shared" si="31"/>
        <v/>
      </c>
      <c r="Q296" s="47" t="str">
        <f t="shared" si="32"/>
        <v/>
      </c>
      <c r="R296" s="34"/>
      <c r="S296" s="34"/>
      <c r="T296" s="57"/>
    </row>
    <row r="297" spans="1:20" ht="18" customHeight="1" x14ac:dyDescent="0.4">
      <c r="A297" s="17">
        <f t="shared" si="24"/>
        <v>278</v>
      </c>
      <c r="B297" s="206"/>
      <c r="C297" s="207"/>
      <c r="D297" s="208" t="str">
        <f t="shared" si="25"/>
        <v/>
      </c>
      <c r="E297" s="209"/>
      <c r="F297" s="210"/>
      <c r="G297" s="211"/>
      <c r="H297" s="39" t="str">
        <f t="shared" si="34"/>
        <v/>
      </c>
      <c r="I297" s="40" t="str">
        <f t="shared" si="26"/>
        <v/>
      </c>
      <c r="J297" s="41"/>
      <c r="K297" s="42" t="str">
        <f t="shared" si="27"/>
        <v/>
      </c>
      <c r="L297" s="219"/>
      <c r="M297" s="43" t="str">
        <f t="shared" si="28"/>
        <v/>
      </c>
      <c r="N297" s="44" t="str">
        <f t="shared" si="29"/>
        <v/>
      </c>
      <c r="O297" s="45" t="str">
        <f t="shared" si="30"/>
        <v/>
      </c>
      <c r="P297" s="46" t="str">
        <f t="shared" si="31"/>
        <v/>
      </c>
      <c r="Q297" s="47" t="str">
        <f t="shared" si="32"/>
        <v/>
      </c>
      <c r="R297" s="34"/>
      <c r="S297" s="34"/>
      <c r="T297" s="57"/>
    </row>
    <row r="298" spans="1:20" ht="18" customHeight="1" x14ac:dyDescent="0.4">
      <c r="A298" s="17">
        <f t="shared" si="24"/>
        <v>279</v>
      </c>
      <c r="B298" s="206"/>
      <c r="C298" s="207"/>
      <c r="D298" s="208" t="str">
        <f t="shared" si="25"/>
        <v/>
      </c>
      <c r="E298" s="209"/>
      <c r="F298" s="210"/>
      <c r="G298" s="211"/>
      <c r="H298" s="39" t="str">
        <f t="shared" si="34"/>
        <v/>
      </c>
      <c r="I298" s="40" t="str">
        <f t="shared" si="26"/>
        <v/>
      </c>
      <c r="J298" s="41"/>
      <c r="K298" s="42" t="str">
        <f t="shared" si="27"/>
        <v/>
      </c>
      <c r="L298" s="219"/>
      <c r="M298" s="43" t="str">
        <f t="shared" si="28"/>
        <v/>
      </c>
      <c r="N298" s="44" t="str">
        <f t="shared" si="29"/>
        <v/>
      </c>
      <c r="O298" s="45" t="str">
        <f t="shared" si="30"/>
        <v/>
      </c>
      <c r="P298" s="46" t="str">
        <f t="shared" si="31"/>
        <v/>
      </c>
      <c r="Q298" s="47" t="str">
        <f t="shared" si="32"/>
        <v/>
      </c>
      <c r="R298" s="34"/>
      <c r="S298" s="34"/>
      <c r="T298" s="57"/>
    </row>
    <row r="299" spans="1:20" ht="18" customHeight="1" x14ac:dyDescent="0.4">
      <c r="A299" s="17">
        <f t="shared" si="24"/>
        <v>280</v>
      </c>
      <c r="B299" s="206"/>
      <c r="C299" s="207"/>
      <c r="D299" s="208" t="str">
        <f t="shared" si="25"/>
        <v/>
      </c>
      <c r="E299" s="209"/>
      <c r="F299" s="210"/>
      <c r="G299" s="211"/>
      <c r="H299" s="39" t="str">
        <f t="shared" si="34"/>
        <v/>
      </c>
      <c r="I299" s="40" t="str">
        <f t="shared" si="26"/>
        <v/>
      </c>
      <c r="J299" s="41"/>
      <c r="K299" s="42" t="str">
        <f t="shared" si="27"/>
        <v/>
      </c>
      <c r="L299" s="219"/>
      <c r="M299" s="43" t="str">
        <f t="shared" si="28"/>
        <v/>
      </c>
      <c r="N299" s="44" t="str">
        <f t="shared" si="29"/>
        <v/>
      </c>
      <c r="O299" s="45" t="str">
        <f t="shared" si="30"/>
        <v/>
      </c>
      <c r="P299" s="46" t="str">
        <f t="shared" si="31"/>
        <v/>
      </c>
      <c r="Q299" s="47" t="str">
        <f t="shared" si="32"/>
        <v/>
      </c>
      <c r="R299" s="34"/>
      <c r="S299" s="34"/>
      <c r="T299" s="57"/>
    </row>
    <row r="300" spans="1:20" x14ac:dyDescent="0.4">
      <c r="A300" s="17">
        <f t="shared" si="24"/>
        <v>281</v>
      </c>
      <c r="B300" s="206"/>
      <c r="C300" s="207"/>
      <c r="D300" s="208" t="str">
        <f t="shared" ref="D300:D309" si="35">IF(C300="04【時給制】",1,"")</f>
        <v/>
      </c>
      <c r="E300" s="209"/>
      <c r="F300" s="210"/>
      <c r="G300" s="211"/>
      <c r="H300" s="39" t="str">
        <f t="shared" si="34"/>
        <v/>
      </c>
      <c r="I300" s="40" t="str">
        <f t="shared" ref="I300:I309" si="36">IF(B300="","",IF(E300="",(F300+G300),(F300+H300)))</f>
        <v/>
      </c>
      <c r="J300" s="41"/>
      <c r="K300" s="42" t="str">
        <f t="shared" ref="K300:K309" si="37">I300</f>
        <v/>
      </c>
      <c r="L300" s="219"/>
      <c r="M300" s="43" t="str">
        <f t="shared" ref="M300:M309" si="38">IFERROR(L300-K300,"")</f>
        <v/>
      </c>
      <c r="N300" s="44" t="str">
        <f t="shared" ref="N300:N309" si="39">IFERROR(K300/D300,"")</f>
        <v/>
      </c>
      <c r="O300" s="45" t="str">
        <f t="shared" ref="O300:O309" si="40">IFERROR(L300/D300,"")</f>
        <v/>
      </c>
      <c r="P300" s="46" t="str">
        <f t="shared" ref="P300:P309" si="41">IFERROR(O300-N300,"")</f>
        <v/>
      </c>
      <c r="Q300" s="47" t="str">
        <f t="shared" ref="Q300:Q309" si="42">IF(O300="","",IF(OR(N300&lt;948,IF($Q$9="",O300&lt;948,O300&lt;$Q$9)),"最低賃金を下回っています。","○"))</f>
        <v/>
      </c>
      <c r="R300" s="34"/>
      <c r="S300" s="34"/>
      <c r="T300" s="57"/>
    </row>
    <row r="301" spans="1:20" x14ac:dyDescent="0.4">
      <c r="A301" s="17">
        <f t="shared" si="24"/>
        <v>282</v>
      </c>
      <c r="B301" s="206"/>
      <c r="C301" s="207"/>
      <c r="D301" s="208" t="str">
        <f t="shared" si="35"/>
        <v/>
      </c>
      <c r="E301" s="209"/>
      <c r="F301" s="210"/>
      <c r="G301" s="211"/>
      <c r="H301" s="39" t="str">
        <f t="shared" si="34"/>
        <v/>
      </c>
      <c r="I301" s="40" t="str">
        <f t="shared" si="36"/>
        <v/>
      </c>
      <c r="J301" s="41"/>
      <c r="K301" s="42" t="str">
        <f t="shared" si="37"/>
        <v/>
      </c>
      <c r="L301" s="219"/>
      <c r="M301" s="43" t="str">
        <f t="shared" si="38"/>
        <v/>
      </c>
      <c r="N301" s="44" t="str">
        <f t="shared" si="39"/>
        <v/>
      </c>
      <c r="O301" s="45" t="str">
        <f t="shared" si="40"/>
        <v/>
      </c>
      <c r="P301" s="46" t="str">
        <f t="shared" si="41"/>
        <v/>
      </c>
      <c r="Q301" s="47" t="str">
        <f t="shared" si="42"/>
        <v/>
      </c>
      <c r="R301" s="34"/>
      <c r="S301" s="34"/>
      <c r="T301" s="57"/>
    </row>
    <row r="302" spans="1:20" x14ac:dyDescent="0.4">
      <c r="A302" s="17">
        <f t="shared" si="24"/>
        <v>283</v>
      </c>
      <c r="B302" s="206"/>
      <c r="C302" s="207"/>
      <c r="D302" s="208" t="str">
        <f t="shared" si="35"/>
        <v/>
      </c>
      <c r="E302" s="209"/>
      <c r="F302" s="210"/>
      <c r="G302" s="211"/>
      <c r="H302" s="39" t="str">
        <f t="shared" si="34"/>
        <v/>
      </c>
      <c r="I302" s="40" t="str">
        <f t="shared" si="36"/>
        <v/>
      </c>
      <c r="J302" s="41"/>
      <c r="K302" s="42" t="str">
        <f t="shared" si="37"/>
        <v/>
      </c>
      <c r="L302" s="219"/>
      <c r="M302" s="43" t="str">
        <f t="shared" si="38"/>
        <v/>
      </c>
      <c r="N302" s="44" t="str">
        <f t="shared" si="39"/>
        <v/>
      </c>
      <c r="O302" s="45" t="str">
        <f t="shared" si="40"/>
        <v/>
      </c>
      <c r="P302" s="46" t="str">
        <f t="shared" si="41"/>
        <v/>
      </c>
      <c r="Q302" s="47" t="str">
        <f t="shared" si="42"/>
        <v/>
      </c>
      <c r="R302" s="34"/>
      <c r="S302" s="34"/>
      <c r="T302" s="57"/>
    </row>
    <row r="303" spans="1:20" x14ac:dyDescent="0.4">
      <c r="A303" s="17">
        <f t="shared" si="24"/>
        <v>284</v>
      </c>
      <c r="B303" s="206"/>
      <c r="C303" s="207"/>
      <c r="D303" s="208" t="str">
        <f t="shared" si="35"/>
        <v/>
      </c>
      <c r="E303" s="209"/>
      <c r="F303" s="210"/>
      <c r="G303" s="211"/>
      <c r="H303" s="39" t="str">
        <f t="shared" si="34"/>
        <v/>
      </c>
      <c r="I303" s="40" t="str">
        <f t="shared" si="36"/>
        <v/>
      </c>
      <c r="J303" s="41"/>
      <c r="K303" s="42" t="str">
        <f t="shared" si="37"/>
        <v/>
      </c>
      <c r="L303" s="219"/>
      <c r="M303" s="43" t="str">
        <f t="shared" si="38"/>
        <v/>
      </c>
      <c r="N303" s="44" t="str">
        <f t="shared" si="39"/>
        <v/>
      </c>
      <c r="O303" s="45" t="str">
        <f t="shared" si="40"/>
        <v/>
      </c>
      <c r="P303" s="46" t="str">
        <f t="shared" si="41"/>
        <v/>
      </c>
      <c r="Q303" s="47" t="str">
        <f t="shared" si="42"/>
        <v/>
      </c>
      <c r="R303" s="34"/>
      <c r="S303" s="34"/>
      <c r="T303" s="57"/>
    </row>
    <row r="304" spans="1:20" x14ac:dyDescent="0.4">
      <c r="A304" s="17">
        <f t="shared" si="24"/>
        <v>285</v>
      </c>
      <c r="B304" s="206"/>
      <c r="C304" s="207"/>
      <c r="D304" s="208" t="str">
        <f t="shared" si="35"/>
        <v/>
      </c>
      <c r="E304" s="209"/>
      <c r="F304" s="210"/>
      <c r="G304" s="211"/>
      <c r="H304" s="39" t="str">
        <f t="shared" si="34"/>
        <v/>
      </c>
      <c r="I304" s="40" t="str">
        <f t="shared" si="36"/>
        <v/>
      </c>
      <c r="J304" s="41"/>
      <c r="K304" s="42" t="str">
        <f t="shared" si="37"/>
        <v/>
      </c>
      <c r="L304" s="219"/>
      <c r="M304" s="43" t="str">
        <f t="shared" si="38"/>
        <v/>
      </c>
      <c r="N304" s="44" t="str">
        <f t="shared" si="39"/>
        <v/>
      </c>
      <c r="O304" s="45" t="str">
        <f t="shared" si="40"/>
        <v/>
      </c>
      <c r="P304" s="46" t="str">
        <f t="shared" si="41"/>
        <v/>
      </c>
      <c r="Q304" s="47" t="str">
        <f t="shared" si="42"/>
        <v/>
      </c>
      <c r="R304" s="34"/>
      <c r="S304" s="34"/>
      <c r="T304" s="57"/>
    </row>
    <row r="305" spans="1:20" x14ac:dyDescent="0.4">
      <c r="A305" s="17">
        <f t="shared" si="24"/>
        <v>286</v>
      </c>
      <c r="B305" s="206"/>
      <c r="C305" s="207"/>
      <c r="D305" s="208" t="str">
        <f t="shared" si="35"/>
        <v/>
      </c>
      <c r="E305" s="209"/>
      <c r="F305" s="210"/>
      <c r="G305" s="211"/>
      <c r="H305" s="39" t="str">
        <f t="shared" si="34"/>
        <v/>
      </c>
      <c r="I305" s="40" t="str">
        <f t="shared" si="36"/>
        <v/>
      </c>
      <c r="J305" s="41"/>
      <c r="K305" s="42" t="str">
        <f t="shared" si="37"/>
        <v/>
      </c>
      <c r="L305" s="219"/>
      <c r="M305" s="43" t="str">
        <f t="shared" si="38"/>
        <v/>
      </c>
      <c r="N305" s="44" t="str">
        <f t="shared" si="39"/>
        <v/>
      </c>
      <c r="O305" s="45" t="str">
        <f t="shared" si="40"/>
        <v/>
      </c>
      <c r="P305" s="46" t="str">
        <f t="shared" si="41"/>
        <v/>
      </c>
      <c r="Q305" s="47" t="str">
        <f t="shared" si="42"/>
        <v/>
      </c>
      <c r="R305" s="34"/>
      <c r="S305" s="34"/>
      <c r="T305" s="57"/>
    </row>
    <row r="306" spans="1:20" x14ac:dyDescent="0.4">
      <c r="A306" s="17">
        <f t="shared" si="24"/>
        <v>287</v>
      </c>
      <c r="B306" s="206"/>
      <c r="C306" s="207"/>
      <c r="D306" s="208" t="str">
        <f t="shared" si="35"/>
        <v/>
      </c>
      <c r="E306" s="209"/>
      <c r="F306" s="210"/>
      <c r="G306" s="211"/>
      <c r="H306" s="39" t="str">
        <f t="shared" si="34"/>
        <v/>
      </c>
      <c r="I306" s="40" t="str">
        <f t="shared" si="36"/>
        <v/>
      </c>
      <c r="J306" s="41"/>
      <c r="K306" s="42" t="str">
        <f t="shared" si="37"/>
        <v/>
      </c>
      <c r="L306" s="219"/>
      <c r="M306" s="43" t="str">
        <f t="shared" si="38"/>
        <v/>
      </c>
      <c r="N306" s="44" t="str">
        <f t="shared" si="39"/>
        <v/>
      </c>
      <c r="O306" s="45" t="str">
        <f t="shared" si="40"/>
        <v/>
      </c>
      <c r="P306" s="46" t="str">
        <f t="shared" si="41"/>
        <v/>
      </c>
      <c r="Q306" s="47" t="str">
        <f t="shared" si="42"/>
        <v/>
      </c>
      <c r="R306" s="34"/>
      <c r="S306" s="34"/>
      <c r="T306" s="57"/>
    </row>
    <row r="307" spans="1:20" x14ac:dyDescent="0.4">
      <c r="A307" s="17">
        <f t="shared" si="24"/>
        <v>288</v>
      </c>
      <c r="B307" s="206"/>
      <c r="C307" s="207"/>
      <c r="D307" s="208" t="str">
        <f t="shared" si="35"/>
        <v/>
      </c>
      <c r="E307" s="209"/>
      <c r="F307" s="210"/>
      <c r="G307" s="211"/>
      <c r="H307" s="39" t="str">
        <f t="shared" si="34"/>
        <v/>
      </c>
      <c r="I307" s="40" t="str">
        <f t="shared" si="36"/>
        <v/>
      </c>
      <c r="J307" s="41"/>
      <c r="K307" s="42" t="str">
        <f t="shared" si="37"/>
        <v/>
      </c>
      <c r="L307" s="219"/>
      <c r="M307" s="43" t="str">
        <f t="shared" si="38"/>
        <v/>
      </c>
      <c r="N307" s="44" t="str">
        <f t="shared" si="39"/>
        <v/>
      </c>
      <c r="O307" s="45" t="str">
        <f t="shared" si="40"/>
        <v/>
      </c>
      <c r="P307" s="46" t="str">
        <f t="shared" si="41"/>
        <v/>
      </c>
      <c r="Q307" s="47" t="str">
        <f t="shared" si="42"/>
        <v/>
      </c>
      <c r="R307" s="34"/>
      <c r="S307" s="34"/>
      <c r="T307" s="57"/>
    </row>
    <row r="308" spans="1:20" x14ac:dyDescent="0.4">
      <c r="A308" s="17">
        <f t="shared" si="24"/>
        <v>289</v>
      </c>
      <c r="B308" s="206"/>
      <c r="C308" s="207"/>
      <c r="D308" s="208" t="str">
        <f t="shared" si="35"/>
        <v/>
      </c>
      <c r="E308" s="209"/>
      <c r="F308" s="210"/>
      <c r="G308" s="211"/>
      <c r="H308" s="39" t="str">
        <f t="shared" si="34"/>
        <v/>
      </c>
      <c r="I308" s="40" t="str">
        <f t="shared" si="36"/>
        <v/>
      </c>
      <c r="J308" s="41"/>
      <c r="K308" s="42" t="str">
        <f t="shared" si="37"/>
        <v/>
      </c>
      <c r="L308" s="219"/>
      <c r="M308" s="43" t="str">
        <f t="shared" si="38"/>
        <v/>
      </c>
      <c r="N308" s="44" t="str">
        <f t="shared" si="39"/>
        <v/>
      </c>
      <c r="O308" s="45" t="str">
        <f t="shared" si="40"/>
        <v/>
      </c>
      <c r="P308" s="46" t="str">
        <f t="shared" si="41"/>
        <v/>
      </c>
      <c r="Q308" s="47" t="str">
        <f t="shared" si="42"/>
        <v/>
      </c>
      <c r="R308" s="34"/>
      <c r="S308" s="34"/>
      <c r="T308" s="57"/>
    </row>
    <row r="309" spans="1:20" x14ac:dyDescent="0.4">
      <c r="A309" s="17">
        <f t="shared" si="24"/>
        <v>290</v>
      </c>
      <c r="B309" s="206"/>
      <c r="C309" s="207"/>
      <c r="D309" s="208" t="str">
        <f t="shared" si="35"/>
        <v/>
      </c>
      <c r="E309" s="209"/>
      <c r="F309" s="210"/>
      <c r="G309" s="211"/>
      <c r="H309" s="39" t="str">
        <f t="shared" si="34"/>
        <v/>
      </c>
      <c r="I309" s="40" t="str">
        <f t="shared" si="36"/>
        <v/>
      </c>
      <c r="J309" s="41"/>
      <c r="K309" s="42" t="str">
        <f t="shared" si="37"/>
        <v/>
      </c>
      <c r="L309" s="219"/>
      <c r="M309" s="43" t="str">
        <f t="shared" si="38"/>
        <v/>
      </c>
      <c r="N309" s="44" t="str">
        <f t="shared" si="39"/>
        <v/>
      </c>
      <c r="O309" s="45" t="str">
        <f t="shared" si="40"/>
        <v/>
      </c>
      <c r="P309" s="46" t="str">
        <f t="shared" si="41"/>
        <v/>
      </c>
      <c r="Q309" s="47" t="str">
        <f t="shared" si="42"/>
        <v/>
      </c>
      <c r="R309" s="34"/>
      <c r="S309" s="34"/>
      <c r="T309" s="57"/>
    </row>
    <row r="310" spans="1:20" ht="18" customHeight="1" x14ac:dyDescent="0.4">
      <c r="A310" s="17">
        <f t="shared" si="24"/>
        <v>291</v>
      </c>
      <c r="B310" s="206"/>
      <c r="C310" s="207"/>
      <c r="D310" s="208" t="str">
        <f t="shared" si="22"/>
        <v/>
      </c>
      <c r="E310" s="209"/>
      <c r="F310" s="210"/>
      <c r="G310" s="211"/>
      <c r="H310" s="39" t="str">
        <f t="shared" si="34"/>
        <v/>
      </c>
      <c r="I310" s="40" t="str">
        <f t="shared" si="2"/>
        <v/>
      </c>
      <c r="J310" s="41"/>
      <c r="K310" s="42" t="str">
        <f t="shared" si="10"/>
        <v/>
      </c>
      <c r="L310" s="219"/>
      <c r="M310" s="43" t="str">
        <f t="shared" si="11"/>
        <v/>
      </c>
      <c r="N310" s="44" t="str">
        <f t="shared" si="3"/>
        <v/>
      </c>
      <c r="O310" s="45" t="str">
        <f t="shared" si="4"/>
        <v/>
      </c>
      <c r="P310" s="46" t="str">
        <f t="shared" si="12"/>
        <v/>
      </c>
      <c r="Q310" s="47" t="str">
        <f t="shared" si="5"/>
        <v/>
      </c>
      <c r="R310" s="34"/>
      <c r="S310" s="34"/>
      <c r="T310" s="57"/>
    </row>
    <row r="311" spans="1:20" ht="18" customHeight="1" x14ac:dyDescent="0.4">
      <c r="A311" s="17">
        <f t="shared" si="24"/>
        <v>292</v>
      </c>
      <c r="B311" s="206"/>
      <c r="C311" s="207"/>
      <c r="D311" s="208" t="str">
        <f t="shared" si="22"/>
        <v/>
      </c>
      <c r="E311" s="209"/>
      <c r="F311" s="210"/>
      <c r="G311" s="211"/>
      <c r="H311" s="39" t="str">
        <f t="shared" si="34"/>
        <v/>
      </c>
      <c r="I311" s="40" t="str">
        <f t="shared" si="2"/>
        <v/>
      </c>
      <c r="J311" s="41"/>
      <c r="K311" s="42" t="str">
        <f t="shared" si="10"/>
        <v/>
      </c>
      <c r="L311" s="219"/>
      <c r="M311" s="43" t="str">
        <f t="shared" si="11"/>
        <v/>
      </c>
      <c r="N311" s="44" t="str">
        <f t="shared" si="3"/>
        <v/>
      </c>
      <c r="O311" s="45" t="str">
        <f t="shared" si="4"/>
        <v/>
      </c>
      <c r="P311" s="46" t="str">
        <f t="shared" si="12"/>
        <v/>
      </c>
      <c r="Q311" s="47" t="str">
        <f t="shared" si="5"/>
        <v/>
      </c>
      <c r="R311" s="34"/>
      <c r="S311" s="34"/>
      <c r="T311" s="57"/>
    </row>
    <row r="312" spans="1:20" ht="18" customHeight="1" x14ac:dyDescent="0.4">
      <c r="A312" s="17">
        <f t="shared" si="24"/>
        <v>293</v>
      </c>
      <c r="B312" s="206"/>
      <c r="C312" s="207"/>
      <c r="D312" s="208" t="str">
        <f t="shared" si="22"/>
        <v/>
      </c>
      <c r="E312" s="209"/>
      <c r="F312" s="210"/>
      <c r="G312" s="211"/>
      <c r="H312" s="39" t="str">
        <f t="shared" si="34"/>
        <v/>
      </c>
      <c r="I312" s="40" t="str">
        <f t="shared" si="2"/>
        <v/>
      </c>
      <c r="J312" s="41"/>
      <c r="K312" s="42" t="str">
        <f t="shared" si="10"/>
        <v/>
      </c>
      <c r="L312" s="219"/>
      <c r="M312" s="43" t="str">
        <f t="shared" si="11"/>
        <v/>
      </c>
      <c r="N312" s="44" t="str">
        <f t="shared" si="3"/>
        <v/>
      </c>
      <c r="O312" s="45" t="str">
        <f t="shared" si="4"/>
        <v/>
      </c>
      <c r="P312" s="46" t="str">
        <f t="shared" si="12"/>
        <v/>
      </c>
      <c r="Q312" s="47" t="str">
        <f t="shared" si="5"/>
        <v/>
      </c>
      <c r="R312" s="34"/>
      <c r="S312" s="34"/>
      <c r="T312" s="57"/>
    </row>
    <row r="313" spans="1:20" ht="18" customHeight="1" x14ac:dyDescent="0.4">
      <c r="A313" s="17">
        <f t="shared" ref="A313:A319" si="43">A312+1</f>
        <v>294</v>
      </c>
      <c r="B313" s="206"/>
      <c r="C313" s="207"/>
      <c r="D313" s="208" t="str">
        <f t="shared" si="22"/>
        <v/>
      </c>
      <c r="E313" s="209"/>
      <c r="F313" s="210"/>
      <c r="G313" s="211"/>
      <c r="H313" s="39" t="str">
        <f t="shared" si="34"/>
        <v/>
      </c>
      <c r="I313" s="40" t="str">
        <f t="shared" si="2"/>
        <v/>
      </c>
      <c r="J313" s="41"/>
      <c r="K313" s="42" t="str">
        <f t="shared" si="10"/>
        <v/>
      </c>
      <c r="L313" s="219"/>
      <c r="M313" s="43" t="str">
        <f t="shared" si="11"/>
        <v/>
      </c>
      <c r="N313" s="44" t="str">
        <f t="shared" si="3"/>
        <v/>
      </c>
      <c r="O313" s="45" t="str">
        <f t="shared" si="4"/>
        <v/>
      </c>
      <c r="P313" s="46" t="str">
        <f t="shared" si="12"/>
        <v/>
      </c>
      <c r="Q313" s="47" t="str">
        <f t="shared" si="5"/>
        <v/>
      </c>
      <c r="R313" s="34"/>
      <c r="S313" s="34"/>
      <c r="T313" s="57"/>
    </row>
    <row r="314" spans="1:20" ht="18" customHeight="1" x14ac:dyDescent="0.4">
      <c r="A314" s="17">
        <f t="shared" si="43"/>
        <v>295</v>
      </c>
      <c r="B314" s="206"/>
      <c r="C314" s="207"/>
      <c r="D314" s="208" t="str">
        <f t="shared" si="22"/>
        <v/>
      </c>
      <c r="E314" s="209"/>
      <c r="F314" s="210"/>
      <c r="G314" s="211"/>
      <c r="H314" s="39" t="str">
        <f t="shared" si="34"/>
        <v/>
      </c>
      <c r="I314" s="40" t="str">
        <f t="shared" si="2"/>
        <v/>
      </c>
      <c r="J314" s="41"/>
      <c r="K314" s="42" t="str">
        <f t="shared" si="10"/>
        <v/>
      </c>
      <c r="L314" s="219"/>
      <c r="M314" s="43" t="str">
        <f t="shared" si="11"/>
        <v/>
      </c>
      <c r="N314" s="44" t="str">
        <f t="shared" si="3"/>
        <v/>
      </c>
      <c r="O314" s="45" t="str">
        <f t="shared" si="4"/>
        <v/>
      </c>
      <c r="P314" s="46" t="str">
        <f t="shared" si="12"/>
        <v/>
      </c>
      <c r="Q314" s="47" t="str">
        <f t="shared" si="5"/>
        <v/>
      </c>
      <c r="R314" s="34"/>
      <c r="S314" s="34"/>
      <c r="T314" s="57"/>
    </row>
    <row r="315" spans="1:20" ht="18" customHeight="1" x14ac:dyDescent="0.4">
      <c r="A315" s="17">
        <f t="shared" si="43"/>
        <v>296</v>
      </c>
      <c r="B315" s="206"/>
      <c r="C315" s="207"/>
      <c r="D315" s="208" t="str">
        <f t="shared" si="22"/>
        <v/>
      </c>
      <c r="E315" s="209"/>
      <c r="F315" s="210"/>
      <c r="G315" s="211"/>
      <c r="H315" s="39" t="str">
        <f t="shared" si="34"/>
        <v/>
      </c>
      <c r="I315" s="40" t="str">
        <f t="shared" si="2"/>
        <v/>
      </c>
      <c r="J315" s="41"/>
      <c r="K315" s="42" t="str">
        <f t="shared" si="10"/>
        <v/>
      </c>
      <c r="L315" s="219"/>
      <c r="M315" s="43" t="str">
        <f t="shared" si="11"/>
        <v/>
      </c>
      <c r="N315" s="44" t="str">
        <f t="shared" si="3"/>
        <v/>
      </c>
      <c r="O315" s="45" t="str">
        <f t="shared" si="4"/>
        <v/>
      </c>
      <c r="P315" s="46" t="str">
        <f t="shared" si="12"/>
        <v/>
      </c>
      <c r="Q315" s="47" t="str">
        <f t="shared" si="5"/>
        <v/>
      </c>
      <c r="R315" s="34"/>
      <c r="S315" s="34"/>
      <c r="T315" s="57"/>
    </row>
    <row r="316" spans="1:20" ht="18" customHeight="1" x14ac:dyDescent="0.4">
      <c r="A316" s="17">
        <f t="shared" si="43"/>
        <v>297</v>
      </c>
      <c r="B316" s="206"/>
      <c r="C316" s="207"/>
      <c r="D316" s="208" t="str">
        <f t="shared" si="22"/>
        <v/>
      </c>
      <c r="E316" s="209"/>
      <c r="F316" s="210"/>
      <c r="G316" s="211"/>
      <c r="H316" s="39" t="str">
        <f t="shared" si="34"/>
        <v/>
      </c>
      <c r="I316" s="40" t="str">
        <f t="shared" si="2"/>
        <v/>
      </c>
      <c r="J316" s="41"/>
      <c r="K316" s="42" t="str">
        <f t="shared" si="10"/>
        <v/>
      </c>
      <c r="L316" s="219"/>
      <c r="M316" s="43" t="str">
        <f t="shared" si="11"/>
        <v/>
      </c>
      <c r="N316" s="44" t="str">
        <f t="shared" si="3"/>
        <v/>
      </c>
      <c r="O316" s="45" t="str">
        <f t="shared" si="4"/>
        <v/>
      </c>
      <c r="P316" s="46" t="str">
        <f t="shared" si="12"/>
        <v/>
      </c>
      <c r="Q316" s="47" t="str">
        <f t="shared" si="5"/>
        <v/>
      </c>
      <c r="R316" s="34"/>
      <c r="S316" s="34"/>
      <c r="T316" s="57"/>
    </row>
    <row r="317" spans="1:20" ht="18" customHeight="1" x14ac:dyDescent="0.4">
      <c r="A317" s="17">
        <f t="shared" si="43"/>
        <v>298</v>
      </c>
      <c r="B317" s="206"/>
      <c r="C317" s="207"/>
      <c r="D317" s="208" t="str">
        <f t="shared" si="22"/>
        <v/>
      </c>
      <c r="E317" s="209"/>
      <c r="F317" s="210"/>
      <c r="G317" s="211"/>
      <c r="H317" s="39" t="str">
        <f t="shared" si="34"/>
        <v/>
      </c>
      <c r="I317" s="40" t="str">
        <f t="shared" si="2"/>
        <v/>
      </c>
      <c r="J317" s="41"/>
      <c r="K317" s="42" t="str">
        <f t="shared" si="10"/>
        <v/>
      </c>
      <c r="L317" s="219"/>
      <c r="M317" s="43" t="str">
        <f t="shared" si="11"/>
        <v/>
      </c>
      <c r="N317" s="44" t="str">
        <f t="shared" si="3"/>
        <v/>
      </c>
      <c r="O317" s="45" t="str">
        <f t="shared" si="4"/>
        <v/>
      </c>
      <c r="P317" s="46" t="str">
        <f t="shared" si="12"/>
        <v/>
      </c>
      <c r="Q317" s="47" t="str">
        <f t="shared" si="5"/>
        <v/>
      </c>
      <c r="R317" s="34"/>
      <c r="S317" s="34"/>
      <c r="T317" s="57"/>
    </row>
    <row r="318" spans="1:20" ht="18" customHeight="1" x14ac:dyDescent="0.4">
      <c r="A318" s="17">
        <f t="shared" si="43"/>
        <v>299</v>
      </c>
      <c r="B318" s="206"/>
      <c r="C318" s="207"/>
      <c r="D318" s="208" t="str">
        <f t="shared" si="22"/>
        <v/>
      </c>
      <c r="E318" s="209"/>
      <c r="F318" s="210"/>
      <c r="G318" s="211"/>
      <c r="H318" s="39" t="str">
        <f t="shared" si="34"/>
        <v/>
      </c>
      <c r="I318" s="40" t="str">
        <f t="shared" si="2"/>
        <v/>
      </c>
      <c r="J318" s="41"/>
      <c r="K318" s="42" t="str">
        <f t="shared" si="10"/>
        <v/>
      </c>
      <c r="L318" s="219"/>
      <c r="M318" s="43" t="str">
        <f t="shared" si="11"/>
        <v/>
      </c>
      <c r="N318" s="44" t="str">
        <f t="shared" si="3"/>
        <v/>
      </c>
      <c r="O318" s="45" t="str">
        <f t="shared" si="4"/>
        <v/>
      </c>
      <c r="P318" s="46" t="str">
        <f t="shared" si="12"/>
        <v/>
      </c>
      <c r="Q318" s="47" t="str">
        <f t="shared" si="5"/>
        <v/>
      </c>
      <c r="R318" s="34"/>
      <c r="S318" s="34"/>
      <c r="T318" s="57"/>
    </row>
    <row r="319" spans="1:20" ht="18" customHeight="1" thickBot="1" x14ac:dyDescent="0.45">
      <c r="A319" s="17">
        <f t="shared" si="43"/>
        <v>300</v>
      </c>
      <c r="B319" s="212"/>
      <c r="C319" s="213"/>
      <c r="D319" s="214" t="str">
        <f t="shared" si="22"/>
        <v/>
      </c>
      <c r="E319" s="215"/>
      <c r="F319" s="216"/>
      <c r="G319" s="217"/>
      <c r="H319" s="168" t="str">
        <f t="shared" si="34"/>
        <v/>
      </c>
      <c r="I319" s="116" t="str">
        <f t="shared" si="2"/>
        <v/>
      </c>
      <c r="J319" s="117"/>
      <c r="K319" s="180" t="str">
        <f t="shared" si="10"/>
        <v/>
      </c>
      <c r="L319" s="220"/>
      <c r="M319" s="181" t="str">
        <f t="shared" si="11"/>
        <v/>
      </c>
      <c r="N319" s="118" t="str">
        <f t="shared" si="3"/>
        <v/>
      </c>
      <c r="O319" s="119" t="str">
        <f t="shared" si="4"/>
        <v/>
      </c>
      <c r="P319" s="120" t="str">
        <f t="shared" si="12"/>
        <v/>
      </c>
      <c r="Q319" s="121" t="str">
        <f t="shared" si="5"/>
        <v/>
      </c>
      <c r="R319" s="34"/>
      <c r="S319" s="34"/>
      <c r="T319" s="57"/>
    </row>
    <row r="320" spans="1:20" ht="19.5" thickTop="1" x14ac:dyDescent="0.4">
      <c r="A320" s="57"/>
      <c r="B320" s="76">
        <f>COUNTA(B20:B319)</f>
        <v>0</v>
      </c>
      <c r="C320" s="77"/>
      <c r="D320" s="78"/>
      <c r="E320" s="78"/>
      <c r="F320" s="78"/>
      <c r="G320" s="78"/>
      <c r="H320" s="79"/>
      <c r="I320" s="78"/>
      <c r="J320" s="117"/>
      <c r="K320" s="79"/>
      <c r="L320" s="79"/>
      <c r="M320" s="80"/>
      <c r="N320" s="81" t="str">
        <f>IFERROR(SUM(N20:N319)/B320,"")</f>
        <v/>
      </c>
      <c r="O320" s="82" t="str">
        <f>IFERROR(SUM(O20:O319)/B320,"")</f>
        <v/>
      </c>
      <c r="P320" s="166" t="str">
        <f t="shared" si="12"/>
        <v/>
      </c>
      <c r="Q320" s="84"/>
      <c r="R320" s="34"/>
      <c r="S320" s="34"/>
      <c r="T320" s="57"/>
    </row>
    <row r="321" spans="1:20" x14ac:dyDescent="0.4">
      <c r="A321" s="57"/>
      <c r="B321" s="122"/>
      <c r="C321" s="123"/>
      <c r="D321" s="122"/>
      <c r="E321" s="122"/>
      <c r="F321" s="122"/>
      <c r="G321" s="122"/>
      <c r="H321" s="122"/>
      <c r="I321" s="122"/>
      <c r="J321" s="17"/>
      <c r="K321" s="124"/>
      <c r="L321" s="124"/>
      <c r="M321" s="124"/>
      <c r="N321" s="315" t="s">
        <v>3</v>
      </c>
      <c r="O321" s="318" t="s">
        <v>4</v>
      </c>
      <c r="P321" s="125"/>
      <c r="Q321" s="95"/>
      <c r="R321" s="34"/>
      <c r="S321" s="34"/>
      <c r="T321" s="57"/>
    </row>
    <row r="322" spans="1:20" x14ac:dyDescent="0.4">
      <c r="A322" s="57"/>
      <c r="B322" s="17"/>
      <c r="C322" s="88" t="s">
        <v>40</v>
      </c>
      <c r="D322" s="17"/>
      <c r="E322" s="17"/>
      <c r="F322" s="17"/>
      <c r="G322" s="17"/>
      <c r="H322" s="17"/>
      <c r="I322" s="17"/>
      <c r="J322" s="17"/>
      <c r="K322" s="86"/>
      <c r="L322" s="86"/>
      <c r="M322" s="86"/>
      <c r="N322" s="316"/>
      <c r="O322" s="319"/>
      <c r="P322" s="89" t="s">
        <v>6</v>
      </c>
      <c r="Q322" s="34"/>
      <c r="R322" s="34"/>
      <c r="S322" s="34"/>
      <c r="T322" s="57"/>
    </row>
    <row r="323" spans="1:20" x14ac:dyDescent="0.4">
      <c r="A323" s="57"/>
      <c r="B323" s="17"/>
      <c r="C323" s="88"/>
      <c r="D323" s="17"/>
      <c r="E323" s="17"/>
      <c r="F323" s="17"/>
      <c r="G323" s="17"/>
      <c r="H323" s="17"/>
      <c r="I323" s="17"/>
      <c r="J323" s="17"/>
      <c r="K323" s="86"/>
      <c r="L323" s="86"/>
      <c r="M323" s="86"/>
      <c r="N323" s="317"/>
      <c r="O323" s="320"/>
      <c r="P323" s="89"/>
      <c r="Q323" s="34"/>
      <c r="R323" s="34"/>
      <c r="S323" s="34"/>
      <c r="T323" s="57"/>
    </row>
    <row r="324" spans="1:20" ht="14.25" customHeight="1" thickBot="1" x14ac:dyDescent="0.45">
      <c r="A324" s="57"/>
      <c r="C324"/>
      <c r="N324" s="91" t="str">
        <f>IFERROR(AVERAGE(N20:N319),"")</f>
        <v/>
      </c>
      <c r="O324" s="92" t="str">
        <f>IFERROR(AVERAGE(O20:O319),"")</f>
        <v/>
      </c>
      <c r="P324" s="152" t="str">
        <f>IFERROR(AVERAGE(P20:P319),"")</f>
        <v/>
      </c>
      <c r="Q324" s="34"/>
      <c r="R324" s="34"/>
      <c r="S324" s="34"/>
      <c r="T324" s="57"/>
    </row>
    <row r="325" spans="1:20" x14ac:dyDescent="0.4">
      <c r="A325" s="57"/>
      <c r="B325" s="96"/>
      <c r="C325" s="97"/>
      <c r="D325" s="98"/>
      <c r="E325" s="99"/>
      <c r="F325" s="99"/>
      <c r="G325" s="100"/>
      <c r="H325" s="100"/>
      <c r="I325" s="101"/>
      <c r="J325" s="100"/>
      <c r="K325" s="17"/>
      <c r="L325" s="100"/>
      <c r="M325" s="100"/>
      <c r="N325" s="102"/>
      <c r="O325" s="103"/>
      <c r="P325" s="103"/>
      <c r="Q325" s="34"/>
      <c r="R325" s="110"/>
      <c r="S325" s="110"/>
      <c r="T325" s="57"/>
    </row>
    <row r="326" spans="1:20" x14ac:dyDescent="0.4">
      <c r="A326" s="57"/>
      <c r="B326" s="96"/>
      <c r="C326" s="97"/>
      <c r="D326" s="98"/>
      <c r="E326" s="99"/>
      <c r="F326" s="99"/>
      <c r="G326" s="100"/>
      <c r="H326" s="100"/>
      <c r="I326" s="101"/>
      <c r="J326" s="100"/>
      <c r="K326" s="17"/>
      <c r="L326" s="100"/>
      <c r="M326" s="100"/>
      <c r="N326" s="102"/>
      <c r="O326" s="103"/>
      <c r="P326" s="103"/>
      <c r="Q326" s="34"/>
      <c r="R326" s="34"/>
      <c r="S326" s="34"/>
      <c r="T326" s="57"/>
    </row>
    <row r="327" spans="1:20" x14ac:dyDescent="0.4">
      <c r="A327" s="107"/>
      <c r="B327" s="96"/>
      <c r="C327" s="97"/>
      <c r="D327" s="98"/>
      <c r="E327" s="99"/>
      <c r="F327" s="99"/>
      <c r="G327" s="100"/>
      <c r="H327" s="100"/>
      <c r="I327" s="101"/>
      <c r="J327" s="100"/>
      <c r="K327" s="17"/>
      <c r="L327" s="100"/>
      <c r="M327" s="100"/>
      <c r="N327" s="102"/>
      <c r="O327" s="103"/>
      <c r="P327" s="103"/>
      <c r="Q327" s="34"/>
      <c r="R327" s="57"/>
      <c r="S327" s="57"/>
      <c r="T327" s="57"/>
    </row>
    <row r="328" spans="1:20" x14ac:dyDescent="0.4">
      <c r="A328" s="108"/>
      <c r="B328" s="96"/>
      <c r="C328" s="97"/>
      <c r="D328" s="98"/>
      <c r="E328" s="99"/>
      <c r="F328" s="99"/>
      <c r="G328" s="100"/>
      <c r="H328" s="100"/>
      <c r="I328" s="101"/>
      <c r="J328" s="100"/>
      <c r="K328" s="17"/>
      <c r="L328" s="100"/>
      <c r="M328" s="100"/>
      <c r="N328" s="102"/>
      <c r="O328" s="103"/>
      <c r="P328" s="103"/>
      <c r="Q328" s="34"/>
      <c r="R328" s="57"/>
      <c r="S328" s="57"/>
      <c r="T328" s="57"/>
    </row>
    <row r="329" spans="1:20" x14ac:dyDescent="0.4">
      <c r="A329" s="57"/>
      <c r="B329" s="96"/>
      <c r="C329" s="97"/>
      <c r="D329" s="98"/>
      <c r="E329" s="99"/>
      <c r="F329" s="99"/>
      <c r="G329" s="100"/>
      <c r="H329" s="100"/>
      <c r="I329" s="101"/>
      <c r="J329" s="100"/>
      <c r="K329" s="17"/>
      <c r="L329" s="100"/>
      <c r="M329" s="100"/>
      <c r="N329" s="102"/>
      <c r="O329" s="103"/>
      <c r="P329" s="103"/>
      <c r="Q329" s="34"/>
      <c r="R329" s="57"/>
      <c r="S329" s="57"/>
      <c r="T329" s="57"/>
    </row>
    <row r="330" spans="1:20" x14ac:dyDescent="0.4">
      <c r="A330" s="57"/>
      <c r="B330" s="96"/>
      <c r="C330" s="97"/>
      <c r="D330" s="98"/>
      <c r="E330" s="99"/>
      <c r="F330" s="99"/>
      <c r="G330" s="100"/>
      <c r="H330" s="100"/>
      <c r="I330" s="101"/>
      <c r="J330" s="100"/>
      <c r="K330" s="17"/>
      <c r="L330" s="100"/>
      <c r="M330" s="100"/>
      <c r="N330" s="102"/>
      <c r="O330" s="103"/>
      <c r="P330" s="103"/>
      <c r="Q330" s="34"/>
      <c r="R330" s="57"/>
      <c r="S330" s="57"/>
      <c r="T330" s="57"/>
    </row>
    <row r="331" spans="1:20" x14ac:dyDescent="0.4">
      <c r="A331" s="57"/>
      <c r="B331" s="96"/>
      <c r="C331" s="97"/>
      <c r="D331" s="98"/>
      <c r="E331" s="99"/>
      <c r="F331" s="99"/>
      <c r="G331" s="100"/>
      <c r="H331" s="100"/>
      <c r="I331" s="101"/>
      <c r="J331" s="100"/>
      <c r="K331" s="17"/>
      <c r="L331" s="100"/>
      <c r="M331" s="100"/>
      <c r="N331" s="102"/>
      <c r="O331" s="103"/>
      <c r="P331" s="103"/>
      <c r="Q331" s="34"/>
      <c r="R331" s="57"/>
      <c r="S331" s="57"/>
      <c r="T331" s="57"/>
    </row>
    <row r="332" spans="1:20" x14ac:dyDescent="0.4">
      <c r="A332" s="57"/>
      <c r="B332" s="96"/>
      <c r="C332" s="97"/>
      <c r="D332" s="98"/>
      <c r="E332" s="99"/>
      <c r="F332" s="99"/>
      <c r="G332" s="100"/>
      <c r="H332" s="100"/>
      <c r="I332" s="101"/>
      <c r="J332" s="100"/>
      <c r="K332" s="17"/>
      <c r="L332" s="100"/>
      <c r="M332" s="100"/>
      <c r="N332" s="102"/>
      <c r="O332" s="103"/>
      <c r="P332" s="103"/>
      <c r="Q332" s="34"/>
      <c r="R332" s="57"/>
      <c r="S332" s="57"/>
      <c r="T332" s="57"/>
    </row>
    <row r="333" spans="1:20" x14ac:dyDescent="0.4">
      <c r="A333" s="57"/>
      <c r="B333" s="96"/>
      <c r="C333" s="97"/>
      <c r="D333" s="98"/>
      <c r="E333" s="99"/>
      <c r="F333" s="99"/>
      <c r="G333" s="100"/>
      <c r="H333" s="100"/>
      <c r="I333" s="101"/>
      <c r="J333" s="100"/>
      <c r="K333" s="17"/>
      <c r="L333" s="100"/>
      <c r="M333" s="100"/>
      <c r="N333" s="102"/>
      <c r="O333" s="103"/>
      <c r="P333" s="103"/>
      <c r="Q333" s="34"/>
      <c r="R333" s="57"/>
      <c r="S333" s="57"/>
      <c r="T333" s="57"/>
    </row>
    <row r="334" spans="1:20" x14ac:dyDescent="0.4">
      <c r="A334" s="57"/>
      <c r="B334" s="96"/>
      <c r="C334" s="97"/>
      <c r="D334" s="98"/>
      <c r="E334" s="99"/>
      <c r="F334" s="99"/>
      <c r="G334" s="100"/>
      <c r="H334" s="100"/>
      <c r="I334" s="101"/>
      <c r="J334" s="100"/>
      <c r="K334" s="17"/>
      <c r="L334" s="100"/>
      <c r="M334" s="100"/>
      <c r="N334" s="102"/>
      <c r="O334" s="103"/>
      <c r="P334" s="103"/>
      <c r="Q334" s="34"/>
      <c r="R334" s="57"/>
      <c r="S334" s="57"/>
      <c r="T334" s="57"/>
    </row>
    <row r="335" spans="1:20" x14ac:dyDescent="0.4">
      <c r="A335" s="57"/>
      <c r="B335" s="96"/>
      <c r="C335" s="97"/>
      <c r="D335" s="98"/>
      <c r="E335" s="99"/>
      <c r="F335" s="99"/>
      <c r="G335" s="100"/>
      <c r="H335" s="100"/>
      <c r="I335" s="101"/>
      <c r="J335" s="100"/>
      <c r="K335" s="17"/>
      <c r="L335" s="100"/>
      <c r="M335" s="100"/>
      <c r="N335" s="102"/>
      <c r="O335" s="103"/>
      <c r="P335" s="103"/>
      <c r="Q335" s="34"/>
      <c r="R335" s="57"/>
      <c r="S335" s="57"/>
      <c r="T335" s="57"/>
    </row>
    <row r="336" spans="1:20" x14ac:dyDescent="0.4">
      <c r="A336" s="57"/>
      <c r="B336" s="96"/>
      <c r="C336" s="97"/>
      <c r="D336" s="98"/>
      <c r="E336" s="99"/>
      <c r="F336" s="99"/>
      <c r="G336" s="100"/>
      <c r="H336" s="100"/>
      <c r="I336" s="101"/>
      <c r="J336" s="100"/>
      <c r="K336" s="17"/>
      <c r="L336" s="100"/>
      <c r="M336" s="100"/>
      <c r="N336" s="102"/>
      <c r="O336" s="103"/>
      <c r="P336" s="103"/>
      <c r="Q336" s="34"/>
      <c r="R336" s="57"/>
      <c r="S336" s="57"/>
      <c r="T336" s="57"/>
    </row>
    <row r="337" spans="1:39" x14ac:dyDescent="0.4">
      <c r="A337" s="109"/>
      <c r="B337" s="96"/>
      <c r="C337" s="97"/>
      <c r="D337" s="98"/>
      <c r="E337" s="99"/>
      <c r="F337" s="99"/>
      <c r="G337" s="100"/>
      <c r="H337" s="100"/>
      <c r="I337" s="101"/>
      <c r="J337" s="100"/>
      <c r="K337" s="17"/>
      <c r="L337" s="100"/>
      <c r="M337" s="100"/>
      <c r="N337" s="102"/>
      <c r="O337" s="103"/>
      <c r="P337" s="103"/>
      <c r="Q337" s="34"/>
      <c r="R337" s="57"/>
      <c r="S337" s="57"/>
      <c r="T337" s="57"/>
    </row>
    <row r="338" spans="1:39" s="23" customFormat="1" x14ac:dyDescent="0.4">
      <c r="A338" s="109"/>
      <c r="B338" s="96"/>
      <c r="C338" s="97"/>
      <c r="D338" s="98"/>
      <c r="E338" s="99"/>
      <c r="F338" s="99"/>
      <c r="G338" s="100"/>
      <c r="H338" s="100"/>
      <c r="I338" s="101"/>
      <c r="J338" s="100"/>
      <c r="K338" s="17"/>
      <c r="L338" s="100"/>
      <c r="M338" s="100"/>
      <c r="N338" s="102"/>
      <c r="O338" s="103"/>
      <c r="P338" s="103"/>
      <c r="Q338" s="34"/>
      <c r="R338" s="57"/>
      <c r="S338" s="57"/>
      <c r="T338" s="57"/>
      <c r="U338"/>
      <c r="V338"/>
      <c r="W338"/>
      <c r="X338"/>
      <c r="Y338"/>
      <c r="Z338"/>
      <c r="AA338"/>
      <c r="AB338"/>
      <c r="AC338"/>
      <c r="AD338"/>
      <c r="AE338"/>
      <c r="AF338"/>
      <c r="AG338"/>
      <c r="AH338"/>
      <c r="AI338"/>
      <c r="AJ338"/>
      <c r="AK338"/>
      <c r="AL338"/>
      <c r="AM338"/>
    </row>
    <row r="339" spans="1:39" x14ac:dyDescent="0.4">
      <c r="A339" s="109"/>
      <c r="B339" s="96"/>
      <c r="C339" s="97"/>
      <c r="D339" s="98"/>
      <c r="E339" s="99"/>
      <c r="F339" s="99"/>
      <c r="G339" s="100"/>
      <c r="H339" s="100"/>
      <c r="I339" s="101"/>
      <c r="J339" s="100"/>
      <c r="K339" s="17"/>
      <c r="L339" s="100"/>
      <c r="M339" s="100"/>
      <c r="N339" s="102"/>
      <c r="O339" s="103"/>
      <c r="P339" s="103"/>
      <c r="Q339" s="34"/>
      <c r="R339" s="57"/>
      <c r="S339" s="57"/>
      <c r="T339" s="57"/>
      <c r="AM339" s="23"/>
    </row>
    <row r="340" spans="1:39" x14ac:dyDescent="0.4">
      <c r="A340" s="107"/>
      <c r="B340" s="96"/>
      <c r="C340" s="97"/>
      <c r="D340" s="98"/>
      <c r="E340" s="99"/>
      <c r="F340" s="99"/>
      <c r="G340" s="100"/>
      <c r="H340" s="100"/>
      <c r="I340" s="101"/>
      <c r="J340" s="100"/>
      <c r="K340" s="17"/>
      <c r="L340" s="100"/>
      <c r="M340" s="100"/>
      <c r="N340" s="102"/>
      <c r="O340" s="103"/>
      <c r="P340" s="103"/>
      <c r="Q340" s="34"/>
      <c r="R340" s="57"/>
      <c r="S340" s="57"/>
      <c r="T340" s="107"/>
    </row>
    <row r="341" spans="1:39" x14ac:dyDescent="0.4">
      <c r="A341" s="108"/>
      <c r="B341" s="96"/>
      <c r="C341" s="97"/>
      <c r="D341" s="98"/>
      <c r="E341" s="99"/>
      <c r="F341" s="99"/>
      <c r="G341" s="100"/>
      <c r="H341" s="100"/>
      <c r="I341" s="101"/>
      <c r="J341" s="100"/>
      <c r="K341" s="17"/>
      <c r="L341" s="100"/>
      <c r="M341" s="100"/>
      <c r="N341" s="102"/>
      <c r="O341" s="103"/>
      <c r="P341" s="103"/>
      <c r="Q341" s="34"/>
      <c r="R341" s="57"/>
      <c r="S341" s="57"/>
      <c r="T341" s="108"/>
    </row>
    <row r="342" spans="1:39" x14ac:dyDescent="0.4">
      <c r="A342" s="57"/>
      <c r="B342" s="96"/>
      <c r="C342" s="97"/>
      <c r="D342" s="98"/>
      <c r="E342" s="99"/>
      <c r="F342" s="99"/>
      <c r="G342" s="100"/>
      <c r="H342" s="100"/>
      <c r="I342" s="101"/>
      <c r="J342" s="100"/>
      <c r="K342" s="17"/>
      <c r="L342" s="100"/>
      <c r="M342" s="100"/>
      <c r="N342" s="102"/>
      <c r="O342" s="103"/>
      <c r="P342" s="103"/>
      <c r="Q342" s="34"/>
      <c r="R342" s="57"/>
      <c r="S342" s="57"/>
      <c r="T342" s="57"/>
    </row>
    <row r="343" spans="1:39" x14ac:dyDescent="0.4">
      <c r="A343" s="57"/>
      <c r="B343" s="96"/>
      <c r="C343" s="97"/>
      <c r="D343" s="98"/>
      <c r="E343" s="99"/>
      <c r="F343" s="99"/>
      <c r="G343" s="100"/>
      <c r="H343" s="100"/>
      <c r="I343" s="101"/>
      <c r="J343" s="100"/>
      <c r="K343" s="17"/>
      <c r="L343" s="100"/>
      <c r="M343" s="100"/>
      <c r="N343" s="102"/>
      <c r="O343" s="103"/>
      <c r="P343" s="103"/>
      <c r="Q343" s="34"/>
      <c r="R343" s="57"/>
      <c r="S343" s="57"/>
      <c r="T343" s="57"/>
    </row>
    <row r="344" spans="1:39" x14ac:dyDescent="0.4">
      <c r="B344" s="96"/>
      <c r="C344" s="97"/>
      <c r="D344" s="98"/>
      <c r="E344" s="99"/>
      <c r="F344" s="99"/>
      <c r="G344" s="100"/>
      <c r="H344" s="100"/>
      <c r="I344" s="101"/>
      <c r="J344" s="100"/>
      <c r="K344" s="17"/>
      <c r="L344" s="100"/>
      <c r="M344" s="100"/>
      <c r="N344" s="102"/>
      <c r="O344" s="103"/>
      <c r="P344" s="103"/>
      <c r="Q344" s="34"/>
      <c r="R344" s="57"/>
      <c r="S344" s="57"/>
      <c r="T344" s="57"/>
    </row>
    <row r="345" spans="1:39" x14ac:dyDescent="0.4">
      <c r="B345" s="96"/>
      <c r="C345" s="97"/>
      <c r="D345" s="98"/>
      <c r="E345" s="99"/>
      <c r="F345" s="99"/>
      <c r="G345" s="100"/>
      <c r="H345" s="100"/>
      <c r="I345" s="101"/>
      <c r="J345" s="100"/>
      <c r="K345" s="17"/>
      <c r="L345" s="100"/>
      <c r="M345" s="100"/>
      <c r="N345" s="102"/>
      <c r="O345" s="103"/>
      <c r="P345" s="103"/>
      <c r="Q345" s="34"/>
      <c r="R345" s="57"/>
      <c r="S345" s="57"/>
      <c r="T345" s="57"/>
    </row>
    <row r="346" spans="1:39" x14ac:dyDescent="0.4">
      <c r="B346" s="96"/>
      <c r="C346" s="97"/>
      <c r="D346" s="98"/>
      <c r="E346" s="99"/>
      <c r="F346" s="99"/>
      <c r="G346" s="100"/>
      <c r="H346" s="100"/>
      <c r="I346" s="101"/>
      <c r="J346" s="100"/>
      <c r="K346" s="17"/>
      <c r="L346" s="100"/>
      <c r="M346" s="100"/>
      <c r="N346" s="102"/>
      <c r="O346" s="103"/>
      <c r="P346" s="103"/>
      <c r="Q346" s="34"/>
      <c r="R346" s="57"/>
      <c r="S346" s="57"/>
      <c r="T346" s="57"/>
    </row>
    <row r="347" spans="1:39" x14ac:dyDescent="0.4">
      <c r="B347" s="96"/>
      <c r="C347" s="97"/>
      <c r="D347" s="98"/>
      <c r="E347" s="99"/>
      <c r="F347" s="99"/>
      <c r="G347" s="100"/>
      <c r="H347" s="100"/>
      <c r="I347" s="101"/>
      <c r="J347" s="100"/>
      <c r="K347" s="17"/>
      <c r="L347" s="100"/>
      <c r="M347" s="100"/>
      <c r="N347" s="102"/>
      <c r="O347" s="103"/>
      <c r="P347" s="103"/>
      <c r="Q347" s="34"/>
      <c r="R347" s="57"/>
      <c r="S347" s="57"/>
      <c r="T347" s="57"/>
    </row>
    <row r="348" spans="1:39" x14ac:dyDescent="0.4">
      <c r="B348" s="96"/>
      <c r="C348" s="97"/>
      <c r="D348" s="98"/>
      <c r="E348" s="99"/>
      <c r="F348" s="99"/>
      <c r="G348" s="100"/>
      <c r="H348" s="100"/>
      <c r="I348" s="101"/>
      <c r="J348" s="100"/>
      <c r="K348" s="17"/>
      <c r="L348" s="100"/>
      <c r="M348" s="100"/>
      <c r="N348" s="102"/>
      <c r="O348" s="103"/>
      <c r="P348" s="103"/>
      <c r="Q348" s="34"/>
      <c r="R348" s="57"/>
      <c r="S348" s="57"/>
      <c r="T348" s="57"/>
    </row>
    <row r="349" spans="1:39" x14ac:dyDescent="0.4">
      <c r="B349" s="96"/>
      <c r="C349" s="97"/>
      <c r="D349" s="98"/>
      <c r="E349" s="99"/>
      <c r="F349" s="99"/>
      <c r="G349" s="100"/>
      <c r="H349" s="100"/>
      <c r="I349" s="101"/>
      <c r="J349" s="100"/>
      <c r="K349" s="17"/>
      <c r="L349" s="100"/>
      <c r="M349" s="100"/>
      <c r="N349" s="102"/>
      <c r="O349" s="103"/>
      <c r="P349" s="103"/>
      <c r="Q349" s="34"/>
      <c r="R349" s="57"/>
      <c r="S349" s="57"/>
      <c r="T349" s="57"/>
    </row>
    <row r="350" spans="1:39" x14ac:dyDescent="0.4">
      <c r="B350" s="96"/>
      <c r="C350" s="97"/>
      <c r="D350" s="98"/>
      <c r="E350" s="99"/>
      <c r="F350" s="99"/>
      <c r="G350" s="100"/>
      <c r="H350" s="100"/>
      <c r="I350" s="101"/>
      <c r="J350" s="100"/>
      <c r="K350" s="17"/>
      <c r="L350" s="100"/>
      <c r="M350" s="100"/>
      <c r="N350" s="102"/>
      <c r="O350" s="103"/>
      <c r="P350" s="103"/>
      <c r="Q350" s="34"/>
      <c r="R350" s="57"/>
      <c r="S350" s="57"/>
      <c r="T350" s="109"/>
    </row>
    <row r="351" spans="1:39" x14ac:dyDescent="0.4">
      <c r="B351" s="96"/>
      <c r="C351" s="97"/>
      <c r="D351" s="98"/>
      <c r="E351" s="99"/>
      <c r="F351" s="99"/>
      <c r="G351" s="100"/>
      <c r="H351" s="100"/>
      <c r="I351" s="101"/>
      <c r="J351" s="100"/>
      <c r="K351" s="17"/>
      <c r="L351" s="100"/>
      <c r="M351" s="100"/>
      <c r="N351" s="102"/>
      <c r="O351" s="103"/>
      <c r="P351" s="103"/>
      <c r="Q351" s="34"/>
      <c r="R351" s="57"/>
      <c r="S351" s="57"/>
      <c r="T351" s="109"/>
    </row>
    <row r="352" spans="1:39" x14ac:dyDescent="0.4">
      <c r="B352" s="96"/>
      <c r="C352" s="97"/>
      <c r="D352" s="98"/>
      <c r="E352" s="99"/>
      <c r="F352" s="99"/>
      <c r="G352" s="100"/>
      <c r="H352" s="100"/>
      <c r="I352" s="101"/>
      <c r="J352" s="100"/>
      <c r="K352" s="17"/>
      <c r="L352" s="100"/>
      <c r="M352" s="100"/>
      <c r="N352" s="102"/>
      <c r="O352" s="103"/>
      <c r="P352" s="103"/>
      <c r="Q352" s="34"/>
      <c r="R352" s="57"/>
      <c r="S352" s="57"/>
      <c r="T352" s="109"/>
    </row>
    <row r="353" spans="2:20" x14ac:dyDescent="0.4">
      <c r="B353" s="96"/>
      <c r="C353" s="97"/>
      <c r="D353" s="98"/>
      <c r="E353" s="99"/>
      <c r="F353" s="99"/>
      <c r="G353" s="100"/>
      <c r="H353" s="100"/>
      <c r="I353" s="101"/>
      <c r="J353" s="100"/>
      <c r="K353" s="17"/>
      <c r="L353" s="100"/>
      <c r="M353" s="100"/>
      <c r="N353" s="102"/>
      <c r="O353" s="103"/>
      <c r="P353" s="103"/>
      <c r="Q353" s="34"/>
      <c r="R353" s="57"/>
      <c r="S353" s="57"/>
      <c r="T353" s="107"/>
    </row>
    <row r="354" spans="2:20" x14ac:dyDescent="0.4">
      <c r="B354" s="96"/>
      <c r="C354" s="97"/>
      <c r="D354" s="98"/>
      <c r="E354" s="99"/>
      <c r="F354" s="99"/>
      <c r="G354" s="100"/>
      <c r="H354" s="100"/>
      <c r="I354" s="101"/>
      <c r="J354" s="100"/>
      <c r="K354" s="17"/>
      <c r="L354" s="100"/>
      <c r="M354" s="100"/>
      <c r="N354" s="102"/>
      <c r="O354" s="103"/>
      <c r="P354" s="103"/>
      <c r="Q354" s="34"/>
      <c r="R354" s="57"/>
      <c r="S354" s="57"/>
      <c r="T354" s="108"/>
    </row>
    <row r="355" spans="2:20" x14ac:dyDescent="0.4">
      <c r="B355" s="96"/>
      <c r="C355" s="97"/>
      <c r="D355" s="98"/>
      <c r="E355" s="99"/>
      <c r="F355" s="99"/>
      <c r="G355" s="100"/>
      <c r="H355" s="100"/>
      <c r="I355" s="101"/>
      <c r="J355" s="100"/>
      <c r="K355" s="17"/>
      <c r="L355" s="100"/>
      <c r="M355" s="100"/>
      <c r="N355" s="102"/>
      <c r="O355" s="103"/>
      <c r="P355" s="103"/>
      <c r="Q355" s="34"/>
      <c r="R355" s="57"/>
      <c r="S355" s="57"/>
      <c r="T355" s="57"/>
    </row>
    <row r="356" spans="2:20" x14ac:dyDescent="0.4">
      <c r="B356" s="57"/>
      <c r="C356" s="112"/>
      <c r="D356" s="57"/>
      <c r="E356" s="57"/>
      <c r="F356" s="57"/>
      <c r="G356" s="57"/>
      <c r="H356" s="57"/>
      <c r="I356" s="57"/>
      <c r="J356" s="57"/>
      <c r="K356" s="57"/>
      <c r="L356" s="57"/>
      <c r="M356" s="57"/>
      <c r="N356" s="57"/>
      <c r="O356" s="57"/>
      <c r="P356" s="57"/>
      <c r="Q356" s="57"/>
      <c r="R356" s="57"/>
      <c r="S356" s="57"/>
    </row>
    <row r="357" spans="2:20" x14ac:dyDescent="0.4">
      <c r="B357" s="57"/>
      <c r="C357" s="112"/>
      <c r="D357" s="57"/>
      <c r="E357" s="57"/>
      <c r="F357" s="57"/>
      <c r="G357" s="57"/>
      <c r="H357" s="57"/>
      <c r="I357" s="57"/>
      <c r="J357" s="57"/>
      <c r="K357" s="57"/>
      <c r="L357" s="57"/>
      <c r="M357" s="57"/>
      <c r="N357" s="57"/>
      <c r="O357" s="57"/>
      <c r="P357" s="57"/>
      <c r="Q357" s="57"/>
      <c r="R357" s="57"/>
      <c r="S357" s="57"/>
    </row>
    <row r="358" spans="2:20" x14ac:dyDescent="0.4">
      <c r="B358" s="57"/>
      <c r="C358" s="112"/>
      <c r="D358" s="57"/>
      <c r="E358" s="57"/>
      <c r="F358" s="57"/>
      <c r="G358" s="57"/>
      <c r="H358" s="57"/>
      <c r="I358" s="57"/>
      <c r="J358" s="57"/>
      <c r="K358" s="57"/>
      <c r="L358" s="57"/>
      <c r="M358" s="57"/>
      <c r="N358" s="57"/>
      <c r="O358" s="57"/>
      <c r="P358" s="57"/>
      <c r="Q358" s="57"/>
      <c r="R358" s="57"/>
      <c r="S358" s="57"/>
    </row>
    <row r="359" spans="2:20" x14ac:dyDescent="0.4">
      <c r="B359" s="57"/>
      <c r="C359" s="112"/>
      <c r="D359" s="57"/>
      <c r="E359" s="57"/>
      <c r="F359" s="57"/>
      <c r="G359" s="57"/>
      <c r="H359" s="57"/>
      <c r="I359" s="57"/>
      <c r="J359" s="57"/>
      <c r="K359" s="57"/>
      <c r="L359" s="57"/>
      <c r="M359" s="57"/>
      <c r="N359" s="57"/>
      <c r="O359" s="57"/>
      <c r="P359" s="57"/>
      <c r="Q359" s="57"/>
      <c r="R359" s="57"/>
      <c r="S359" s="57"/>
    </row>
    <row r="360" spans="2:20" x14ac:dyDescent="0.4">
      <c r="B360" s="57"/>
      <c r="C360" s="112"/>
      <c r="D360" s="57"/>
      <c r="E360" s="57"/>
      <c r="F360" s="57"/>
      <c r="G360" s="57"/>
      <c r="H360" s="57"/>
      <c r="I360" s="57"/>
      <c r="J360" s="57"/>
      <c r="K360" s="57"/>
      <c r="L360" s="57"/>
      <c r="M360" s="57"/>
      <c r="N360" s="57"/>
      <c r="O360" s="57"/>
      <c r="P360" s="57"/>
      <c r="Q360" s="57"/>
      <c r="R360" s="57"/>
      <c r="S360" s="57"/>
    </row>
    <row r="361" spans="2:20" x14ac:dyDescent="0.4">
      <c r="B361" s="57"/>
      <c r="C361" s="112"/>
      <c r="D361" s="57"/>
      <c r="E361" s="57"/>
      <c r="F361" s="57"/>
      <c r="G361" s="57"/>
      <c r="H361" s="57"/>
      <c r="I361" s="57"/>
      <c r="J361" s="57"/>
      <c r="K361" s="57"/>
      <c r="L361" s="57"/>
      <c r="M361" s="57"/>
      <c r="N361" s="57"/>
      <c r="O361" s="57"/>
      <c r="P361" s="57"/>
      <c r="Q361" s="57"/>
      <c r="R361" s="57"/>
      <c r="S361" s="57"/>
    </row>
    <row r="362" spans="2:20" x14ac:dyDescent="0.4">
      <c r="B362" s="57"/>
      <c r="C362" s="112"/>
      <c r="D362" s="57"/>
      <c r="E362" s="57"/>
      <c r="F362" s="57"/>
      <c r="G362" s="57"/>
      <c r="H362" s="57"/>
      <c r="I362" s="57"/>
      <c r="J362" s="57"/>
      <c r="K362" s="57"/>
      <c r="L362" s="57"/>
      <c r="M362" s="57"/>
      <c r="N362" s="57"/>
      <c r="O362" s="57"/>
      <c r="P362" s="57"/>
      <c r="Q362" s="57"/>
      <c r="R362" s="57"/>
      <c r="S362" s="57"/>
    </row>
    <row r="363" spans="2:20" x14ac:dyDescent="0.4">
      <c r="B363" s="57"/>
      <c r="C363" s="112"/>
      <c r="D363" s="57"/>
      <c r="E363" s="57"/>
      <c r="F363" s="57"/>
      <c r="G363" s="57"/>
      <c r="H363" s="57"/>
      <c r="I363" s="57"/>
      <c r="J363" s="57"/>
      <c r="K363" s="57"/>
      <c r="L363" s="57"/>
      <c r="M363" s="57"/>
      <c r="N363" s="57"/>
      <c r="O363" s="57"/>
      <c r="P363" s="57"/>
      <c r="Q363" s="57"/>
      <c r="R363" s="57"/>
      <c r="S363" s="57"/>
    </row>
    <row r="364" spans="2:20" x14ac:dyDescent="0.4">
      <c r="B364" s="57"/>
      <c r="C364" s="112"/>
      <c r="D364" s="57"/>
      <c r="E364" s="57"/>
      <c r="F364" s="57"/>
      <c r="G364" s="57"/>
      <c r="H364" s="57"/>
      <c r="I364" s="57"/>
      <c r="J364" s="57"/>
      <c r="K364" s="57"/>
      <c r="L364" s="57"/>
      <c r="M364" s="57"/>
      <c r="N364" s="57"/>
      <c r="O364" s="57"/>
      <c r="P364" s="57"/>
      <c r="Q364" s="57"/>
      <c r="R364" s="109"/>
      <c r="S364" s="109"/>
    </row>
    <row r="365" spans="2:20" x14ac:dyDescent="0.4">
      <c r="B365" s="57"/>
      <c r="C365" s="112"/>
      <c r="D365" s="57"/>
      <c r="E365" s="57"/>
      <c r="F365" s="57"/>
      <c r="G365" s="57"/>
      <c r="H365" s="57"/>
      <c r="I365" s="57"/>
      <c r="J365" s="57"/>
      <c r="K365" s="57"/>
      <c r="L365" s="57"/>
      <c r="M365" s="57"/>
      <c r="N365" s="57"/>
      <c r="O365" s="57"/>
      <c r="P365" s="57"/>
      <c r="Q365" s="57"/>
      <c r="R365" s="109"/>
      <c r="S365" s="109"/>
    </row>
    <row r="366" spans="2:20" x14ac:dyDescent="0.4">
      <c r="B366" s="57"/>
      <c r="C366" s="112"/>
      <c r="D366" s="57"/>
      <c r="E366" s="57"/>
      <c r="F366" s="57"/>
      <c r="G366" s="57"/>
      <c r="H366" s="57"/>
      <c r="I366" s="57"/>
      <c r="J366" s="57"/>
      <c r="K366" s="57"/>
      <c r="L366" s="57"/>
      <c r="M366" s="57"/>
      <c r="N366" s="57"/>
      <c r="O366" s="57"/>
      <c r="P366" s="57"/>
      <c r="Q366" s="57"/>
      <c r="R366" s="109"/>
      <c r="S366" s="109"/>
    </row>
    <row r="367" spans="2:20" x14ac:dyDescent="0.4">
      <c r="B367" s="57"/>
      <c r="C367" s="112"/>
      <c r="D367" s="57"/>
      <c r="E367" s="57"/>
      <c r="F367" s="57"/>
      <c r="G367" s="57"/>
      <c r="H367" s="57"/>
      <c r="I367" s="57"/>
      <c r="J367" s="57"/>
      <c r="K367" s="57"/>
      <c r="L367" s="57"/>
      <c r="M367" s="57"/>
      <c r="N367" s="57"/>
      <c r="O367" s="57"/>
      <c r="P367" s="57"/>
      <c r="Q367" s="57"/>
      <c r="R367" s="107"/>
      <c r="S367" s="107"/>
    </row>
    <row r="368" spans="2:20" x14ac:dyDescent="0.4">
      <c r="B368" s="57"/>
      <c r="C368" s="112"/>
      <c r="D368" s="57"/>
      <c r="E368" s="57"/>
      <c r="F368" s="57"/>
      <c r="G368" s="57"/>
      <c r="H368" s="57"/>
      <c r="I368" s="57"/>
      <c r="J368" s="57"/>
      <c r="K368" s="57"/>
      <c r="L368" s="57"/>
      <c r="M368" s="57"/>
      <c r="N368" s="57"/>
      <c r="O368" s="57"/>
      <c r="P368" s="57"/>
      <c r="Q368" s="57"/>
      <c r="R368" s="108"/>
      <c r="S368" s="108"/>
    </row>
    <row r="369" spans="2:19" x14ac:dyDescent="0.4">
      <c r="B369" s="57"/>
      <c r="C369" s="112"/>
      <c r="D369" s="57"/>
      <c r="E369" s="57"/>
      <c r="F369" s="57"/>
      <c r="G369" s="57"/>
      <c r="H369" s="57"/>
      <c r="I369" s="57"/>
      <c r="J369" s="57"/>
      <c r="K369" s="57"/>
      <c r="L369" s="57"/>
      <c r="M369" s="57"/>
      <c r="N369" s="57"/>
      <c r="O369" s="57"/>
      <c r="P369" s="57"/>
      <c r="Q369" s="57"/>
      <c r="R369" s="57"/>
      <c r="S369" s="57"/>
    </row>
    <row r="370" spans="2:19" x14ac:dyDescent="0.4">
      <c r="B370" s="57"/>
      <c r="C370" s="112"/>
      <c r="D370" s="57"/>
      <c r="E370" s="57"/>
      <c r="F370" s="57"/>
      <c r="G370" s="57"/>
      <c r="H370" s="57"/>
      <c r="I370" s="57"/>
      <c r="J370" s="57"/>
      <c r="K370" s="57"/>
      <c r="L370" s="57"/>
      <c r="M370" s="57"/>
      <c r="N370" s="57"/>
      <c r="O370" s="57"/>
      <c r="P370" s="57"/>
      <c r="Q370" s="57"/>
      <c r="R370" s="57"/>
      <c r="S370" s="57"/>
    </row>
    <row r="371" spans="2:19" x14ac:dyDescent="0.4">
      <c r="B371" s="57"/>
      <c r="C371" s="112"/>
      <c r="D371" s="57"/>
      <c r="E371" s="57"/>
      <c r="F371" s="57"/>
      <c r="G371" s="57"/>
      <c r="H371" s="57"/>
      <c r="I371" s="57"/>
      <c r="J371" s="57"/>
      <c r="K371" s="57"/>
      <c r="L371" s="57"/>
      <c r="M371" s="57"/>
      <c r="N371" s="57"/>
      <c r="O371" s="57"/>
      <c r="P371" s="57"/>
      <c r="Q371" s="57"/>
    </row>
    <row r="372" spans="2:19" x14ac:dyDescent="0.4">
      <c r="B372" s="57"/>
      <c r="C372" s="112"/>
      <c r="D372" s="57"/>
      <c r="E372" s="57"/>
      <c r="F372" s="57"/>
      <c r="G372" s="57"/>
      <c r="H372" s="57"/>
      <c r="I372" s="57"/>
      <c r="J372" s="57"/>
      <c r="K372" s="57"/>
      <c r="L372" s="57"/>
      <c r="M372" s="57"/>
      <c r="N372" s="57"/>
      <c r="O372" s="57"/>
      <c r="P372" s="57"/>
      <c r="Q372" s="57"/>
    </row>
    <row r="373" spans="2:19" x14ac:dyDescent="0.4">
      <c r="B373" s="57"/>
      <c r="C373" s="112"/>
      <c r="D373" s="57"/>
      <c r="E373" s="57"/>
      <c r="F373" s="57"/>
      <c r="G373" s="57"/>
      <c r="H373" s="57"/>
      <c r="I373" s="57"/>
      <c r="J373" s="57"/>
      <c r="K373" s="57"/>
      <c r="L373" s="57"/>
      <c r="M373" s="57"/>
      <c r="N373" s="57"/>
      <c r="O373" s="57"/>
      <c r="P373" s="57"/>
      <c r="Q373" s="57"/>
    </row>
    <row r="374" spans="2:19" x14ac:dyDescent="0.4">
      <c r="B374" s="57"/>
      <c r="C374" s="112"/>
      <c r="D374" s="57"/>
      <c r="E374" s="57"/>
      <c r="F374" s="57"/>
      <c r="G374" s="57"/>
      <c r="H374" s="57"/>
      <c r="I374" s="57"/>
      <c r="J374" s="57"/>
      <c r="K374" s="57"/>
      <c r="L374" s="57"/>
      <c r="M374" s="57"/>
      <c r="N374" s="57"/>
      <c r="O374" s="57"/>
      <c r="P374" s="57"/>
      <c r="Q374" s="57"/>
    </row>
    <row r="375" spans="2:19" x14ac:dyDescent="0.4">
      <c r="B375" s="57"/>
      <c r="C375" s="112"/>
      <c r="D375" s="57"/>
      <c r="E375" s="57"/>
      <c r="F375" s="57"/>
      <c r="G375" s="57"/>
      <c r="H375" s="57"/>
      <c r="I375" s="57"/>
      <c r="J375" s="57"/>
      <c r="K375" s="57"/>
      <c r="L375" s="57"/>
      <c r="M375" s="57"/>
      <c r="N375" s="57"/>
      <c r="O375" s="57"/>
      <c r="P375" s="57"/>
      <c r="Q375" s="57"/>
    </row>
    <row r="376" spans="2:19" x14ac:dyDescent="0.4">
      <c r="B376" s="57"/>
      <c r="C376" s="112"/>
      <c r="D376" s="57"/>
      <c r="E376" s="57"/>
      <c r="F376" s="57"/>
      <c r="G376" s="57"/>
      <c r="H376" s="57"/>
      <c r="I376" s="57"/>
      <c r="J376" s="57"/>
      <c r="K376" s="57"/>
      <c r="L376" s="57"/>
      <c r="M376" s="57"/>
      <c r="N376" s="57"/>
      <c r="O376" s="57"/>
      <c r="P376" s="57"/>
      <c r="Q376" s="57"/>
    </row>
    <row r="377" spans="2:19" x14ac:dyDescent="0.4">
      <c r="B377" s="57"/>
      <c r="C377" s="112"/>
      <c r="D377" s="57"/>
      <c r="E377" s="57"/>
      <c r="F377" s="57"/>
      <c r="G377" s="57"/>
      <c r="H377" s="57"/>
      <c r="I377" s="57"/>
      <c r="J377" s="57"/>
      <c r="K377" s="57"/>
      <c r="L377" s="57"/>
      <c r="M377" s="57"/>
      <c r="N377" s="57"/>
      <c r="O377" s="57"/>
      <c r="P377" s="57"/>
      <c r="Q377" s="57"/>
    </row>
    <row r="378" spans="2:19" x14ac:dyDescent="0.4">
      <c r="B378" s="57"/>
      <c r="C378" s="112"/>
      <c r="D378" s="57"/>
      <c r="E378" s="57"/>
      <c r="F378" s="57"/>
      <c r="G378" s="57"/>
      <c r="H378" s="57"/>
      <c r="I378" s="57"/>
      <c r="J378" s="57"/>
      <c r="K378" s="57"/>
      <c r="L378" s="57"/>
      <c r="M378" s="57"/>
      <c r="N378" s="57"/>
      <c r="O378" s="57"/>
      <c r="P378" s="57"/>
      <c r="Q378" s="57"/>
    </row>
    <row r="379" spans="2:19" x14ac:dyDescent="0.4">
      <c r="B379" s="57"/>
      <c r="C379" s="112"/>
      <c r="D379" s="57"/>
      <c r="E379" s="57"/>
      <c r="F379" s="57"/>
      <c r="G379" s="57"/>
      <c r="H379" s="57"/>
      <c r="I379" s="57"/>
      <c r="J379" s="57"/>
      <c r="K379" s="57"/>
      <c r="L379" s="57"/>
      <c r="M379" s="57"/>
      <c r="N379" s="57"/>
      <c r="O379" s="57"/>
      <c r="P379" s="57"/>
      <c r="Q379" s="57"/>
    </row>
    <row r="380" spans="2:19" x14ac:dyDescent="0.4">
      <c r="B380" s="57"/>
      <c r="C380" s="112"/>
      <c r="D380" s="57"/>
      <c r="E380" s="57"/>
      <c r="F380" s="57"/>
      <c r="G380" s="57"/>
      <c r="H380" s="57"/>
      <c r="I380" s="57"/>
      <c r="J380" s="57"/>
      <c r="K380" s="57"/>
      <c r="L380" s="57"/>
      <c r="M380" s="57"/>
      <c r="N380" s="57"/>
      <c r="O380" s="57"/>
      <c r="P380" s="57"/>
      <c r="Q380" s="57"/>
    </row>
    <row r="381" spans="2:19" x14ac:dyDescent="0.4">
      <c r="B381" s="57"/>
      <c r="C381" s="112"/>
      <c r="D381" s="57"/>
      <c r="E381" s="57"/>
      <c r="F381" s="57"/>
      <c r="G381" s="57"/>
      <c r="H381" s="57"/>
      <c r="I381" s="57"/>
      <c r="J381" s="57"/>
      <c r="K381" s="57"/>
      <c r="L381" s="57"/>
      <c r="M381" s="57"/>
      <c r="N381" s="57"/>
      <c r="O381" s="57"/>
      <c r="P381" s="57"/>
      <c r="Q381" s="57"/>
    </row>
    <row r="382" spans="2:19" x14ac:dyDescent="0.4">
      <c r="B382" s="57"/>
      <c r="C382" s="112"/>
      <c r="D382" s="57"/>
      <c r="E382" s="57"/>
      <c r="F382" s="57"/>
      <c r="G382" s="57"/>
      <c r="H382" s="57"/>
      <c r="I382" s="57"/>
      <c r="J382" s="57"/>
      <c r="K382" s="57"/>
      <c r="L382" s="57"/>
      <c r="M382" s="57"/>
      <c r="N382" s="57"/>
      <c r="O382" s="57"/>
      <c r="P382" s="57"/>
      <c r="Q382" s="57"/>
    </row>
    <row r="383" spans="2:19" x14ac:dyDescent="0.4">
      <c r="B383" s="57"/>
      <c r="C383" s="112"/>
      <c r="D383" s="57"/>
      <c r="E383" s="57"/>
      <c r="F383" s="57"/>
      <c r="G383" s="57"/>
      <c r="H383" s="57"/>
      <c r="I383" s="57"/>
      <c r="J383" s="57"/>
      <c r="K383" s="57"/>
      <c r="L383" s="57"/>
      <c r="M383" s="57"/>
      <c r="N383" s="57"/>
      <c r="O383" s="57"/>
      <c r="P383" s="57"/>
      <c r="Q383" s="57"/>
    </row>
    <row r="384" spans="2:19" x14ac:dyDescent="0.4">
      <c r="B384" s="57"/>
      <c r="C384" s="112"/>
      <c r="D384" s="57"/>
      <c r="E384" s="57"/>
      <c r="F384" s="57"/>
      <c r="G384" s="57"/>
      <c r="H384" s="57"/>
      <c r="I384" s="57"/>
      <c r="J384" s="57"/>
      <c r="K384" s="57"/>
      <c r="L384" s="57"/>
      <c r="M384" s="57"/>
      <c r="N384" s="57"/>
      <c r="O384" s="57"/>
      <c r="P384" s="57"/>
      <c r="Q384" s="57"/>
    </row>
    <row r="385" spans="2:17" x14ac:dyDescent="0.4">
      <c r="B385" s="57"/>
      <c r="C385" s="112"/>
      <c r="D385" s="57"/>
      <c r="E385" s="57"/>
      <c r="F385" s="57"/>
      <c r="G385" s="57"/>
      <c r="H385" s="57"/>
      <c r="I385" s="57"/>
      <c r="J385" s="57"/>
      <c r="K385" s="57"/>
      <c r="L385" s="57"/>
      <c r="M385" s="57"/>
      <c r="N385" s="57"/>
      <c r="O385" s="57"/>
      <c r="P385" s="57"/>
      <c r="Q385" s="57"/>
    </row>
    <row r="386" spans="2:17" x14ac:dyDescent="0.4">
      <c r="B386" s="57"/>
      <c r="C386" s="112"/>
      <c r="D386" s="57"/>
      <c r="E386" s="57"/>
      <c r="F386" s="57"/>
      <c r="G386" s="57"/>
      <c r="H386" s="57"/>
      <c r="I386" s="57"/>
      <c r="J386" s="57"/>
      <c r="K386" s="57"/>
      <c r="L386" s="57"/>
      <c r="M386" s="57"/>
      <c r="N386" s="57"/>
      <c r="O386" s="57"/>
      <c r="P386" s="57"/>
      <c r="Q386" s="57"/>
    </row>
    <row r="387" spans="2:17" x14ac:dyDescent="0.4">
      <c r="B387" s="57"/>
      <c r="C387" s="112"/>
      <c r="D387" s="57"/>
      <c r="E387" s="57"/>
      <c r="F387" s="57"/>
      <c r="G387" s="57"/>
      <c r="H387" s="57"/>
      <c r="I387" s="57"/>
      <c r="J387" s="57"/>
      <c r="K387" s="57"/>
      <c r="L387" s="57"/>
      <c r="M387" s="57"/>
      <c r="N387" s="57"/>
      <c r="O387" s="57"/>
      <c r="P387" s="57"/>
      <c r="Q387" s="57"/>
    </row>
    <row r="388" spans="2:17" x14ac:dyDescent="0.4">
      <c r="B388" s="57"/>
      <c r="C388" s="112"/>
      <c r="D388" s="57"/>
      <c r="E388" s="57"/>
      <c r="F388" s="57"/>
      <c r="G388" s="57"/>
      <c r="H388" s="57"/>
      <c r="I388" s="57"/>
      <c r="J388" s="57"/>
      <c r="K388" s="57"/>
      <c r="L388" s="57"/>
      <c r="M388" s="57"/>
      <c r="N388" s="57"/>
      <c r="O388" s="57"/>
      <c r="P388" s="57"/>
      <c r="Q388" s="57"/>
    </row>
    <row r="389" spans="2:17" x14ac:dyDescent="0.4">
      <c r="B389" s="57"/>
      <c r="C389" s="112"/>
      <c r="D389" s="57"/>
      <c r="E389" s="57"/>
      <c r="F389" s="57"/>
      <c r="G389" s="57"/>
      <c r="H389" s="57"/>
      <c r="I389" s="57"/>
      <c r="J389" s="57"/>
      <c r="K389" s="57"/>
      <c r="L389" s="57"/>
      <c r="M389" s="57"/>
      <c r="N389" s="57"/>
      <c r="O389" s="107"/>
      <c r="P389" s="107"/>
      <c r="Q389" s="107"/>
    </row>
    <row r="390" spans="2:17" x14ac:dyDescent="0.4">
      <c r="B390" s="107"/>
      <c r="C390" s="113"/>
      <c r="D390" s="107"/>
      <c r="E390" s="107"/>
      <c r="F390" s="107"/>
      <c r="G390" s="107"/>
      <c r="H390" s="107"/>
      <c r="I390" s="107"/>
      <c r="J390" s="107"/>
      <c r="K390" s="107"/>
      <c r="L390" s="107"/>
      <c r="M390" s="107"/>
      <c r="N390" s="107"/>
      <c r="O390" s="108"/>
      <c r="P390" s="108"/>
      <c r="Q390" s="108"/>
    </row>
    <row r="391" spans="2:17" x14ac:dyDescent="0.4">
      <c r="B391" s="108"/>
      <c r="C391" s="114"/>
      <c r="D391" s="108"/>
      <c r="E391" s="108"/>
      <c r="F391" s="108"/>
      <c r="G391" s="108"/>
      <c r="H391" s="108"/>
      <c r="I391" s="108"/>
      <c r="J391" s="108"/>
      <c r="K391" s="108"/>
      <c r="L391" s="108"/>
      <c r="M391" s="108"/>
      <c r="N391" s="108"/>
      <c r="O391" s="57"/>
      <c r="P391" s="57"/>
      <c r="Q391" s="57"/>
    </row>
    <row r="392" spans="2:17" x14ac:dyDescent="0.4">
      <c r="B392" s="57"/>
      <c r="C392" s="112"/>
      <c r="D392" s="57"/>
      <c r="E392" s="57"/>
      <c r="F392" s="57"/>
      <c r="G392" s="57"/>
      <c r="H392" s="57"/>
      <c r="I392" s="57"/>
      <c r="J392" s="57"/>
      <c r="K392" s="57"/>
      <c r="L392" s="57"/>
      <c r="M392" s="57"/>
      <c r="N392" s="57"/>
      <c r="O392" s="57"/>
      <c r="P392" s="57"/>
      <c r="Q392" s="57"/>
    </row>
    <row r="393" spans="2:17" x14ac:dyDescent="0.4">
      <c r="B393" s="57"/>
      <c r="C393" s="112"/>
      <c r="D393" s="57"/>
      <c r="E393" s="57"/>
      <c r="F393" s="57"/>
      <c r="G393" s="57"/>
      <c r="H393" s="57"/>
      <c r="I393" s="57"/>
      <c r="J393" s="57"/>
      <c r="K393" s="57"/>
      <c r="L393" s="57"/>
      <c r="M393" s="57"/>
      <c r="N393" s="57"/>
      <c r="O393" s="57"/>
      <c r="P393" s="57"/>
      <c r="Q393" s="57"/>
    </row>
    <row r="394" spans="2:17" x14ac:dyDescent="0.4">
      <c r="B394" s="57"/>
      <c r="C394" s="112"/>
      <c r="D394" s="57"/>
      <c r="E394" s="57"/>
      <c r="F394" s="57"/>
      <c r="G394" s="57"/>
      <c r="H394" s="57"/>
      <c r="I394" s="57"/>
      <c r="J394" s="57"/>
      <c r="K394" s="57"/>
      <c r="L394" s="57"/>
      <c r="M394" s="57"/>
      <c r="N394" s="57"/>
      <c r="O394" s="57"/>
      <c r="P394" s="57"/>
      <c r="Q394" s="57"/>
    </row>
    <row r="395" spans="2:17" x14ac:dyDescent="0.4">
      <c r="B395" s="57"/>
      <c r="C395" s="112"/>
      <c r="D395" s="57"/>
      <c r="E395" s="57"/>
      <c r="F395" s="57"/>
      <c r="G395" s="57"/>
      <c r="H395" s="57"/>
      <c r="I395" s="57"/>
      <c r="J395" s="57"/>
      <c r="K395" s="57"/>
      <c r="L395" s="57"/>
      <c r="M395" s="57"/>
      <c r="N395" s="57"/>
      <c r="O395" s="57"/>
      <c r="P395" s="57"/>
      <c r="Q395" s="57"/>
    </row>
    <row r="396" spans="2:17" x14ac:dyDescent="0.4">
      <c r="B396" s="57"/>
      <c r="C396" s="112"/>
      <c r="D396" s="57"/>
      <c r="E396" s="57"/>
      <c r="F396" s="57"/>
      <c r="G396" s="57"/>
      <c r="H396" s="57"/>
      <c r="I396" s="57"/>
      <c r="J396" s="57"/>
      <c r="K396" s="57"/>
      <c r="L396" s="57"/>
      <c r="M396" s="57"/>
      <c r="N396" s="57"/>
      <c r="O396" s="57"/>
      <c r="P396" s="57"/>
      <c r="Q396" s="57"/>
    </row>
    <row r="397" spans="2:17" x14ac:dyDescent="0.4">
      <c r="B397" s="57"/>
      <c r="C397" s="112"/>
      <c r="D397" s="57"/>
      <c r="E397" s="57"/>
      <c r="F397" s="57"/>
      <c r="G397" s="57"/>
      <c r="H397" s="57"/>
      <c r="I397" s="57"/>
      <c r="J397" s="57"/>
      <c r="K397" s="57"/>
      <c r="L397" s="57"/>
      <c r="M397" s="57"/>
      <c r="N397" s="57"/>
      <c r="O397" s="57"/>
      <c r="P397" s="57"/>
      <c r="Q397" s="57"/>
    </row>
    <row r="398" spans="2:17" x14ac:dyDescent="0.4">
      <c r="B398" s="57"/>
      <c r="C398" s="112"/>
      <c r="D398" s="57"/>
      <c r="E398" s="57"/>
      <c r="F398" s="57"/>
      <c r="G398" s="57"/>
      <c r="H398" s="57"/>
      <c r="I398" s="57"/>
      <c r="J398" s="57"/>
      <c r="K398" s="57"/>
      <c r="L398" s="57"/>
      <c r="M398" s="57"/>
      <c r="N398" s="57"/>
      <c r="O398" s="57"/>
      <c r="P398" s="57"/>
      <c r="Q398" s="57"/>
    </row>
    <row r="399" spans="2:17" x14ac:dyDescent="0.4">
      <c r="B399" s="57"/>
      <c r="C399" s="112"/>
      <c r="D399" s="57"/>
      <c r="E399" s="57"/>
      <c r="F399" s="57"/>
      <c r="G399" s="57"/>
      <c r="H399" s="57"/>
      <c r="I399" s="57"/>
      <c r="J399" s="57"/>
      <c r="K399" s="57"/>
      <c r="L399" s="57"/>
      <c r="M399" s="57"/>
      <c r="N399" s="57"/>
      <c r="O399" s="109"/>
      <c r="P399" s="109"/>
      <c r="Q399" s="109"/>
    </row>
    <row r="400" spans="2:17" x14ac:dyDescent="0.4">
      <c r="B400" s="109"/>
      <c r="C400" s="113"/>
      <c r="D400" s="109"/>
      <c r="E400" s="109"/>
      <c r="F400" s="109"/>
      <c r="G400" s="109"/>
      <c r="H400" s="109"/>
      <c r="I400" s="109"/>
      <c r="J400" s="109"/>
      <c r="K400" s="109"/>
      <c r="L400" s="109"/>
      <c r="M400" s="109"/>
      <c r="N400" s="109"/>
      <c r="O400" s="109"/>
      <c r="P400" s="109"/>
      <c r="Q400" s="109"/>
    </row>
    <row r="401" spans="2:17" x14ac:dyDescent="0.4">
      <c r="B401" s="109"/>
      <c r="C401" s="113"/>
      <c r="D401" s="109"/>
      <c r="E401" s="109"/>
      <c r="F401" s="109"/>
      <c r="G401" s="109"/>
      <c r="H401" s="109"/>
      <c r="I401" s="109"/>
      <c r="J401" s="109"/>
      <c r="K401" s="109"/>
      <c r="L401" s="109"/>
      <c r="M401" s="109"/>
      <c r="N401" s="109"/>
      <c r="O401" s="109"/>
      <c r="P401" s="109"/>
      <c r="Q401" s="109"/>
    </row>
    <row r="402" spans="2:17" x14ac:dyDescent="0.4">
      <c r="B402" s="109"/>
      <c r="C402" s="113"/>
      <c r="D402" s="109"/>
      <c r="E402" s="109"/>
      <c r="F402" s="109"/>
      <c r="G402" s="109"/>
      <c r="H402" s="109"/>
      <c r="I402" s="109"/>
      <c r="J402" s="109"/>
      <c r="K402" s="109"/>
      <c r="L402" s="109"/>
      <c r="M402" s="109"/>
      <c r="N402" s="109"/>
      <c r="O402" s="107"/>
      <c r="P402" s="107"/>
      <c r="Q402" s="107"/>
    </row>
    <row r="403" spans="2:17" x14ac:dyDescent="0.4">
      <c r="B403" s="107"/>
      <c r="C403" s="113"/>
      <c r="D403" s="107"/>
      <c r="E403" s="107"/>
      <c r="F403" s="107"/>
      <c r="G403" s="107"/>
      <c r="H403" s="107"/>
      <c r="I403" s="107"/>
      <c r="J403" s="107"/>
      <c r="K403" s="107"/>
      <c r="L403" s="107"/>
      <c r="M403" s="107"/>
      <c r="N403" s="107"/>
      <c r="O403" s="108"/>
      <c r="P403" s="108"/>
      <c r="Q403" s="108"/>
    </row>
    <row r="404" spans="2:17" x14ac:dyDescent="0.4">
      <c r="B404" s="108"/>
      <c r="C404" s="114"/>
      <c r="D404" s="108"/>
      <c r="E404" s="108"/>
      <c r="F404" s="108"/>
      <c r="G404" s="108"/>
      <c r="H404" s="108"/>
      <c r="I404" s="108"/>
      <c r="J404" s="108"/>
      <c r="K404" s="108"/>
      <c r="L404" s="108"/>
      <c r="M404" s="108"/>
      <c r="N404" s="108"/>
      <c r="O404" s="57"/>
      <c r="P404" s="57"/>
      <c r="Q404" s="57"/>
    </row>
    <row r="405" spans="2:17" x14ac:dyDescent="0.4">
      <c r="B405" s="57"/>
      <c r="C405" s="112"/>
      <c r="D405" s="57"/>
      <c r="E405" s="57"/>
      <c r="F405" s="57"/>
      <c r="G405" s="57"/>
      <c r="H405" s="57"/>
      <c r="I405" s="57"/>
      <c r="J405" s="57"/>
      <c r="K405" s="57"/>
      <c r="L405" s="57"/>
      <c r="M405" s="57"/>
      <c r="N405" s="57"/>
      <c r="O405" s="57"/>
      <c r="P405" s="57"/>
      <c r="Q405" s="57"/>
    </row>
    <row r="406" spans="2:17" x14ac:dyDescent="0.4">
      <c r="B406" s="57"/>
      <c r="C406" s="112"/>
      <c r="D406" s="57"/>
      <c r="E406" s="57"/>
      <c r="F406" s="57"/>
      <c r="G406" s="57"/>
      <c r="H406" s="57"/>
      <c r="I406" s="57"/>
      <c r="J406" s="57"/>
      <c r="K406" s="57"/>
      <c r="L406" s="57"/>
      <c r="M406" s="57"/>
      <c r="N406" s="57"/>
    </row>
  </sheetData>
  <sheetProtection sheet="1" objects="1" scenarios="1"/>
  <mergeCells count="60">
    <mergeCell ref="A1:Q1"/>
    <mergeCell ref="U1:AK1"/>
    <mergeCell ref="F2:Q2"/>
    <mergeCell ref="A3:I3"/>
    <mergeCell ref="O3:O4"/>
    <mergeCell ref="P3:Q4"/>
    <mergeCell ref="AI3:AK3"/>
    <mergeCell ref="AI4:AJ4"/>
    <mergeCell ref="AI5:AJ5"/>
    <mergeCell ref="O7:Q7"/>
    <mergeCell ref="O8:P8"/>
    <mergeCell ref="O9:P9"/>
    <mergeCell ref="N11:N13"/>
    <mergeCell ref="O11:O13"/>
    <mergeCell ref="V11:W12"/>
    <mergeCell ref="AH11:AH13"/>
    <mergeCell ref="AI11:AI13"/>
    <mergeCell ref="Z16:AC16"/>
    <mergeCell ref="AE16:AK16"/>
    <mergeCell ref="B17:B19"/>
    <mergeCell ref="C17:C19"/>
    <mergeCell ref="D17:E17"/>
    <mergeCell ref="F17:I17"/>
    <mergeCell ref="K17:M17"/>
    <mergeCell ref="N17:P17"/>
    <mergeCell ref="Q17:Q19"/>
    <mergeCell ref="V17:V19"/>
    <mergeCell ref="B15:B16"/>
    <mergeCell ref="C15:E16"/>
    <mergeCell ref="V15:V16"/>
    <mergeCell ref="W15:Y16"/>
    <mergeCell ref="F16:I16"/>
    <mergeCell ref="K16:Q16"/>
    <mergeCell ref="AE17:AG17"/>
    <mergeCell ref="AH17:AJ17"/>
    <mergeCell ref="AK17:AK19"/>
    <mergeCell ref="AE18:AE19"/>
    <mergeCell ref="AG18:AG19"/>
    <mergeCell ref="AH18:AH19"/>
    <mergeCell ref="AJ18:AJ19"/>
    <mergeCell ref="AC18:AC19"/>
    <mergeCell ref="D18:D19"/>
    <mergeCell ref="E18:E19"/>
    <mergeCell ref="G18:H18"/>
    <mergeCell ref="I18:I19"/>
    <mergeCell ref="K18:K19"/>
    <mergeCell ref="M18:M19"/>
    <mergeCell ref="W17:W19"/>
    <mergeCell ref="X17:Y17"/>
    <mergeCell ref="Z17:AC17"/>
    <mergeCell ref="N18:N19"/>
    <mergeCell ref="P18:P19"/>
    <mergeCell ref="X18:X19"/>
    <mergeCell ref="Y18:Y19"/>
    <mergeCell ref="AA18:AB18"/>
    <mergeCell ref="AH31:AH33"/>
    <mergeCell ref="AI31:AI33"/>
    <mergeCell ref="AK31:AK34"/>
    <mergeCell ref="N321:N323"/>
    <mergeCell ref="O321:O323"/>
  </mergeCells>
  <phoneticPr fontId="2"/>
  <conditionalFormatting sqref="B20:D319">
    <cfRule type="containsBlanks" dxfId="68" priority="8">
      <formula>LEN(TRIM(B20))=0</formula>
    </cfRule>
    <cfRule type="containsBlanks" dxfId="67" priority="11">
      <formula>LEN(TRIM(B20))=0</formula>
    </cfRule>
  </conditionalFormatting>
  <conditionalFormatting sqref="C20:C319 W20:W29">
    <cfRule type="containsText" dxfId="66" priority="20" operator="containsText" text="04">
      <formula>NOT(ISERROR(SEARCH("04",C20)))</formula>
    </cfRule>
  </conditionalFormatting>
  <conditionalFormatting sqref="C20:C319">
    <cfRule type="containsText" dxfId="65" priority="3" operator="containsText" text="02【日給制+手当(月額)】">
      <formula>NOT(ISERROR(SEARCH("02【日給制+手当(月額)】",C20)))</formula>
    </cfRule>
  </conditionalFormatting>
  <conditionalFormatting sqref="C325:C355">
    <cfRule type="containsText" dxfId="64" priority="28" operator="containsText" text="01">
      <formula>NOT(ISERROR(SEARCH("01",C325)))</formula>
    </cfRule>
    <cfRule type="containsText" dxfId="63" priority="26" operator="containsText" text="02">
      <formula>NOT(ISERROR(SEARCH("02",C325)))</formula>
    </cfRule>
    <cfRule type="containsText" dxfId="62" priority="25" operator="containsText" text="03">
      <formula>NOT(ISERROR(SEARCH("03",C325)))</formula>
    </cfRule>
    <cfRule type="containsText" dxfId="61" priority="24" operator="containsText" text="04">
      <formula>NOT(ISERROR(SEARCH("04",C325)))</formula>
    </cfRule>
    <cfRule type="containsText" dxfId="60" priority="23" operator="containsText" text="04">
      <formula>NOT(ISERROR(SEARCH("04",C325)))</formula>
    </cfRule>
    <cfRule type="containsText" dxfId="59" priority="22" operator="containsText" text="06">
      <formula>NOT(ISERROR(SEARCH("06",C325)))</formula>
    </cfRule>
  </conditionalFormatting>
  <conditionalFormatting sqref="E20:E319">
    <cfRule type="expression" dxfId="58" priority="6">
      <formula>$C20&lt;&gt;"02【日給制+手当(月額)】"</formula>
    </cfRule>
    <cfRule type="expression" dxfId="57" priority="12">
      <formula>$C20="02【日給制+手当(月額)】"</formula>
    </cfRule>
    <cfRule type="expression" dxfId="56" priority="13">
      <formula>$C20="02【日給制+手当(月額】"</formula>
    </cfRule>
  </conditionalFormatting>
  <conditionalFormatting sqref="E325:F355">
    <cfRule type="cellIs" dxfId="55" priority="30" operator="greaterThanOrEqual">
      <formula>1</formula>
    </cfRule>
  </conditionalFormatting>
  <conditionalFormatting sqref="F20:G319">
    <cfRule type="containsBlanks" dxfId="54" priority="10">
      <formula>LEN(TRIM(F20))=0</formula>
    </cfRule>
  </conditionalFormatting>
  <conditionalFormatting sqref="G20:H319">
    <cfRule type="expression" dxfId="53" priority="1">
      <formula>$C20="02【日給制+手当(月額)】"</formula>
    </cfRule>
  </conditionalFormatting>
  <conditionalFormatting sqref="H20:H319">
    <cfRule type="expression" dxfId="52" priority="7">
      <formula>$C20&lt;&gt;"02【日給制+手当(月額)】"</formula>
    </cfRule>
  </conditionalFormatting>
  <conditionalFormatting sqref="I325:I355">
    <cfRule type="containsBlanks" dxfId="51" priority="32">
      <formula>LEN(TRIM(I325))=0</formula>
    </cfRule>
  </conditionalFormatting>
  <conditionalFormatting sqref="L20:L319">
    <cfRule type="containsBlanks" dxfId="50" priority="9">
      <formula>LEN(TRIM(L20))=0</formula>
    </cfRule>
  </conditionalFormatting>
  <conditionalFormatting sqref="V20:X26 B20:D319 V27:W28 F20:F319 Z20:Z28">
    <cfRule type="containsBlanks" dxfId="49" priority="31">
      <formula>LEN(TRIM(B20))=0</formula>
    </cfRule>
  </conditionalFormatting>
  <conditionalFormatting sqref="W20:W28 C20:C319">
    <cfRule type="containsText" dxfId="48" priority="34" operator="containsText" text="月給">
      <formula>NOT(ISERROR(SEARCH("月給",C20)))</formula>
    </cfRule>
    <cfRule type="containsText" dxfId="47" priority="33" operator="containsText" text="日給">
      <formula>NOT(ISERROR(SEARCH("日給",C20)))</formula>
    </cfRule>
  </conditionalFormatting>
  <conditionalFormatting sqref="W20:W29 C20:C319">
    <cfRule type="containsText" dxfId="46" priority="27" operator="containsText" text="01【月給制】">
      <formula>NOT(ISERROR(SEARCH("01【月給制】",C20)))</formula>
    </cfRule>
    <cfRule type="containsText" dxfId="45" priority="29" operator="containsText" text="02">
      <formula>NOT(ISERROR(SEARCH("02",C20)))</formula>
    </cfRule>
    <cfRule type="containsText" dxfId="44" priority="21" operator="containsText" text="06">
      <formula>NOT(ISERROR(SEARCH("06",C20)))</formula>
    </cfRule>
  </conditionalFormatting>
  <conditionalFormatting sqref="W20:W29">
    <cfRule type="containsText" dxfId="43" priority="2" operator="containsText" text="02【日給制+手当(月額)】">
      <formula>NOT(ISERROR(SEARCH("02【日給制+手当(月額)】",W20)))</formula>
    </cfRule>
  </conditionalFormatting>
  <conditionalFormatting sqref="Y20:Y29">
    <cfRule type="expression" dxfId="42" priority="15">
      <formula>$W20="02【日給制+手当】"</formula>
    </cfRule>
    <cfRule type="expression" dxfId="41" priority="14">
      <formula>$W20="02【日給制+手当(月額)】"</formula>
    </cfRule>
    <cfRule type="expression" dxfId="40" priority="5">
      <formula>$W20&lt;&gt;"02【日給制+手当(月額)】"</formula>
    </cfRule>
  </conditionalFormatting>
  <conditionalFormatting sqref="AB20:AB29">
    <cfRule type="expression" dxfId="39" priority="4">
      <formula>$W20&lt;&gt;"02【日給制+手当(月額)】"</formula>
    </cfRule>
    <cfRule type="expression" dxfId="38" priority="17">
      <formula>$W20="02【日給制+手当(月額)】"</formula>
    </cfRule>
    <cfRule type="expression" dxfId="37" priority="16">
      <formula>$W20="02【日給制+手当(月給)】"</formula>
    </cfRule>
  </conditionalFormatting>
  <conditionalFormatting sqref="AH20:AI29 N20:O319">
    <cfRule type="cellIs" dxfId="36" priority="19" operator="lessThan">
      <formula>948</formula>
    </cfRule>
  </conditionalFormatting>
  <conditionalFormatting sqref="AK20:AK29 Q20:Q319">
    <cfRule type="containsText" dxfId="35" priority="18" operator="containsText" text="最低">
      <formula>NOT(ISERROR(SEARCH("最低",Q20)))</formula>
    </cfRule>
  </conditionalFormatting>
  <dataValidations disablePrompts="1" count="7">
    <dataValidation type="list" allowBlank="1" showInputMessage="1" showErrorMessage="1" sqref="C20:C319" xr:uid="{B4E76469-6D52-4951-87CA-68A4C696AF4A}">
      <formula1>"01【月給制】,02【日給制+手当(月額)】,03【日給制】,04【時給制】,05【完全歩合制】,06【固定給+歩合制】"</formula1>
    </dataValidation>
    <dataValidation allowBlank="1" showInputMessage="1" showErrorMessage="1" promptTitle="02【日給制+手当(月給)】の場合" prompt="日給契約の場合で、手当が（月額）の場合は、（日額）に換算する必要があります。所定労働時間（月）「１日の労働時間×年間所定労働日数÷12」を算出して月あたりの労働時間を入力してください。_x000a_数値のみ入力すると(カッコ)は自動表示されます。" sqref="E20:E319" xr:uid="{F1A2B523-09C3-4E93-B63E-46C735BAF6C0}"/>
    <dataValidation allowBlank="1" showInputMessage="1" showErrorMessage="1" promptTitle="06【固定給+歩合給】の場合" prompt="歩合給を１時間あたりに換算するために月間総労働時間を入力してください。_x000a_数値のみ入力すると(カッコ)は自動表示されます。" sqref="F20:F319" xr:uid="{123E9032-49F1-461C-AAA0-40F7B64BFEE1}"/>
    <dataValidation type="list" allowBlank="1" showInputMessage="1" showErrorMessage="1" sqref="AF19 L19" xr:uid="{22C6DC53-73F8-4728-BC0E-0C41985ECECE}">
      <formula1>"予定額e,実績額e"</formula1>
    </dataValidation>
    <dataValidation type="list" allowBlank="1" showInputMessage="1" showErrorMessage="1" sqref="AI19 O19" xr:uid="{C48FD8F2-A00B-4C7E-ACD5-9B8D5357650C}">
      <formula1>"予定額e/a,実績額e/a"</formula1>
    </dataValidation>
    <dataValidation type="list" allowBlank="1" showInputMessage="1" showErrorMessage="1" sqref="A3 J3:M3" xr:uid="{074A8AC4-868C-4F8D-9AC5-1DDBEB937A8E}">
      <formula1>"賃上げ予定確認表（申請前月の基本的賃金及び契約労働時間を入力のうえ、雇用形態に基づく賃上げ予定額を入力してください。）,賃上げ実績確認表（予定額の箇所について実績額を上書きしてください。）"</formula1>
    </dataValidation>
    <dataValidation type="list" allowBlank="1" showInputMessage="1" showErrorMessage="1" sqref="F2:Q2" xr:uid="{D93FC137-5FAA-4EF8-AB61-6CC6D2CAE7E4}">
      <formula1>"賃上げ予定確認表（賃上げ前の基本的賃金及び契約労働時間を入力のうえ、雇用形態に基づく賃上げ予定額を入力してください。）,賃上げ実績確認表（予定額の箇所について実績額を上書きしてください。）"</formula1>
    </dataValidation>
  </dataValidations>
  <printOptions horizontalCentered="1"/>
  <pageMargins left="0.31496062992125984" right="0.31496062992125984" top="0.35433070866141736" bottom="0.15748031496062992" header="0.31496062992125984" footer="0.31496062992125984"/>
  <pageSetup paperSize="9" scale="72" fitToHeight="0" orientation="landscape" r:id="rId1"/>
  <headerFooter>
    <oddFooter>&amp;L&amp;P</oddFooter>
  </headerFooter>
  <rowBreaks count="1" manualBreakCount="1">
    <brk id="39"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016D7-2F56-4204-82F3-D1DB7B3A7482}">
  <sheetPr>
    <tabColor theme="9" tint="0.39997558519241921"/>
    <pageSetUpPr fitToPage="1"/>
  </sheetPr>
  <dimension ref="A1:AM128"/>
  <sheetViews>
    <sheetView zoomScaleNormal="100" zoomScaleSheetLayoutView="100" workbookViewId="0">
      <selection activeCell="O4" sqref="O4"/>
    </sheetView>
  </sheetViews>
  <sheetFormatPr defaultRowHeight="18.75" x14ac:dyDescent="0.4"/>
  <cols>
    <col min="1" max="1" width="3" customWidth="1"/>
    <col min="2" max="2" width="9.125" bestFit="1" customWidth="1"/>
    <col min="3" max="3" width="17.875" style="3" customWidth="1"/>
    <col min="4" max="4" width="9.25" customWidth="1"/>
    <col min="5" max="5" width="17" customWidth="1"/>
    <col min="6" max="6" width="11.875" customWidth="1"/>
    <col min="7" max="7" width="7.5" customWidth="1"/>
    <col min="8" max="8" width="7" customWidth="1"/>
    <col min="9" max="9" width="8.625" customWidth="1"/>
    <col min="10" max="10" width="1.5" customWidth="1"/>
    <col min="11" max="12" width="9" customWidth="1"/>
    <col min="13" max="13" width="7.75" customWidth="1"/>
    <col min="14" max="14" width="11.375" customWidth="1"/>
    <col min="15" max="15" width="12.25" customWidth="1"/>
    <col min="16" max="16" width="9.25" customWidth="1"/>
    <col min="17" max="17" width="24.375" customWidth="1"/>
    <col min="18" max="18" width="2.375" customWidth="1"/>
    <col min="19" max="19" width="3.125" customWidth="1"/>
    <col min="20" max="20" width="2.625" customWidth="1"/>
    <col min="21" max="21" width="3" bestFit="1" customWidth="1"/>
    <col min="22" max="22" width="9" customWidth="1"/>
    <col min="23" max="23" width="17.375" customWidth="1"/>
    <col min="24" max="24" width="7.625" bestFit="1" customWidth="1"/>
    <col min="25" max="25" width="17.25" customWidth="1"/>
    <col min="26" max="26" width="12.25" customWidth="1"/>
    <col min="27" max="27" width="7.625" customWidth="1"/>
    <col min="28" max="28" width="7" bestFit="1" customWidth="1"/>
    <col min="29" max="29" width="8.625" customWidth="1"/>
    <col min="30" max="30" width="1.5" customWidth="1"/>
    <col min="33" max="33" width="7" bestFit="1" customWidth="1"/>
    <col min="34" max="34" width="11.625" customWidth="1"/>
    <col min="35" max="35" width="12.375" customWidth="1"/>
    <col min="36" max="36" width="9.25" bestFit="1" customWidth="1"/>
    <col min="37" max="37" width="24.375" bestFit="1" customWidth="1"/>
    <col min="38" max="38" width="1.5" customWidth="1"/>
    <col min="39" max="39" width="2.5" customWidth="1"/>
  </cols>
  <sheetData>
    <row r="1" spans="1:38" ht="18.75" customHeight="1" x14ac:dyDescent="0.4">
      <c r="A1" s="126" t="s">
        <v>42</v>
      </c>
      <c r="F1" s="334" t="s">
        <v>43</v>
      </c>
      <c r="G1" s="334"/>
      <c r="H1" s="334"/>
      <c r="I1" s="334"/>
      <c r="J1" s="334"/>
      <c r="K1" s="334"/>
      <c r="L1" s="334"/>
      <c r="M1" s="334"/>
      <c r="N1" s="334"/>
      <c r="O1" s="334"/>
      <c r="P1" s="334"/>
      <c r="Q1" s="334"/>
      <c r="R1" s="1"/>
      <c r="S1" s="1"/>
      <c r="T1" s="2"/>
    </row>
    <row r="2" spans="1:38" ht="27" customHeight="1" x14ac:dyDescent="0.4">
      <c r="A2" s="279"/>
      <c r="B2" s="279"/>
      <c r="C2" s="279"/>
      <c r="D2" s="279"/>
      <c r="E2" s="279"/>
      <c r="F2" s="279"/>
      <c r="G2" s="279"/>
      <c r="H2" s="279"/>
      <c r="I2" s="279"/>
      <c r="J2" s="134"/>
      <c r="K2" s="134"/>
      <c r="L2" s="134"/>
      <c r="M2" s="134"/>
      <c r="N2" s="134"/>
      <c r="O2" s="325" t="s">
        <v>46</v>
      </c>
      <c r="P2" s="335"/>
      <c r="Q2" s="336"/>
      <c r="AI2" s="281" t="s">
        <v>0</v>
      </c>
      <c r="AJ2" s="281"/>
      <c r="AK2" s="281"/>
    </row>
    <row r="3" spans="1:38" ht="19.5" customHeight="1" thickBot="1" x14ac:dyDescent="0.45">
      <c r="N3" s="126"/>
      <c r="O3" s="326"/>
      <c r="P3" s="337"/>
      <c r="Q3" s="338"/>
      <c r="AI3" s="282" t="s">
        <v>1</v>
      </c>
      <c r="AJ3" s="283"/>
      <c r="AK3" s="4">
        <v>948</v>
      </c>
    </row>
    <row r="4" spans="1:38" ht="19.5" thickBot="1" x14ac:dyDescent="0.45">
      <c r="N4" s="135"/>
      <c r="O4" s="136"/>
      <c r="P4" s="136"/>
      <c r="Q4" s="136"/>
      <c r="AI4" s="282" t="s">
        <v>2</v>
      </c>
      <c r="AJ4" s="284"/>
      <c r="AK4" s="127">
        <v>988</v>
      </c>
    </row>
    <row r="6" spans="1:38" ht="16.5" customHeight="1" x14ac:dyDescent="0.4">
      <c r="O6" s="281" t="s">
        <v>0</v>
      </c>
      <c r="P6" s="281"/>
      <c r="Q6" s="281"/>
    </row>
    <row r="7" spans="1:38" ht="19.5" thickBot="1" x14ac:dyDescent="0.45">
      <c r="O7" s="282" t="s">
        <v>1</v>
      </c>
      <c r="P7" s="283"/>
      <c r="Q7" s="4">
        <v>948</v>
      </c>
    </row>
    <row r="8" spans="1:38" ht="20.25" thickTop="1" thickBot="1" x14ac:dyDescent="0.45">
      <c r="O8" s="282" t="s">
        <v>2</v>
      </c>
      <c r="P8" s="284"/>
      <c r="Q8" s="137">
        <v>988</v>
      </c>
    </row>
    <row r="9" spans="1:38" ht="20.25" thickTop="1" thickBot="1" x14ac:dyDescent="0.45"/>
    <row r="10" spans="1:38" ht="17.25" customHeight="1" x14ac:dyDescent="0.4">
      <c r="B10" s="5"/>
      <c r="C10" s="5"/>
      <c r="N10" s="271" t="s">
        <v>3</v>
      </c>
      <c r="O10" s="274" t="s">
        <v>4</v>
      </c>
      <c r="P10" s="6"/>
      <c r="U10" s="7"/>
      <c r="V10" s="331" t="s">
        <v>5</v>
      </c>
      <c r="W10" s="331"/>
      <c r="X10" s="8"/>
      <c r="Y10" s="8"/>
      <c r="Z10" s="8"/>
      <c r="AA10" s="8"/>
      <c r="AB10" s="8"/>
      <c r="AC10" s="8"/>
      <c r="AD10" s="8"/>
      <c r="AE10" s="8"/>
      <c r="AF10" s="8"/>
      <c r="AG10" s="8"/>
      <c r="AH10" s="332" t="s">
        <v>3</v>
      </c>
      <c r="AI10" s="333" t="s">
        <v>4</v>
      </c>
      <c r="AJ10" s="6"/>
      <c r="AK10" s="8"/>
      <c r="AL10" s="9"/>
    </row>
    <row r="11" spans="1:38" ht="17.25" customHeight="1" x14ac:dyDescent="0.4">
      <c r="B11" s="5"/>
      <c r="C11" s="5"/>
      <c r="N11" s="272"/>
      <c r="O11" s="275"/>
      <c r="P11" s="10" t="s">
        <v>6</v>
      </c>
      <c r="U11" s="11"/>
      <c r="V11" s="277"/>
      <c r="W11" s="277"/>
      <c r="AH11" s="278"/>
      <c r="AI11" s="280"/>
      <c r="AJ11" s="10" t="s">
        <v>6</v>
      </c>
      <c r="AL11" s="12"/>
    </row>
    <row r="12" spans="1:38" ht="17.25" customHeight="1" x14ac:dyDescent="0.4">
      <c r="B12" s="13"/>
      <c r="C12"/>
      <c r="N12" s="273"/>
      <c r="O12" s="276"/>
      <c r="P12" s="14"/>
      <c r="U12" s="11"/>
      <c r="V12" s="13"/>
      <c r="AH12" s="278"/>
      <c r="AI12" s="280"/>
      <c r="AJ12" s="14"/>
      <c r="AL12" s="12"/>
    </row>
    <row r="13" spans="1:38" ht="19.5" thickBot="1" x14ac:dyDescent="0.45">
      <c r="B13" s="13"/>
      <c r="C13"/>
      <c r="N13" s="15">
        <f>IFERROR(N43,"")</f>
        <v>1297.9489386115893</v>
      </c>
      <c r="O13" s="16">
        <f>IFERROR(O43,"")</f>
        <v>1341.97504302926</v>
      </c>
      <c r="P13" s="153">
        <f>IFERROR(P43,"")</f>
        <v>44.026104417670695</v>
      </c>
      <c r="U13" s="11"/>
      <c r="V13" s="13"/>
      <c r="AH13" s="15">
        <f>IFERROR(AH33,"")</f>
        <v>1425.3633143257302</v>
      </c>
      <c r="AI13" s="16">
        <f>IFERROR(AI33,"")</f>
        <v>1440.9721638655462</v>
      </c>
      <c r="AJ13" s="153">
        <f>IFERROR(AJ33,"")</f>
        <v>15.608849539815912</v>
      </c>
      <c r="AL13" s="12"/>
    </row>
    <row r="14" spans="1:38" ht="13.5" customHeight="1" thickTop="1" x14ac:dyDescent="0.4">
      <c r="A14" s="17"/>
      <c r="B14" s="341" t="s">
        <v>7</v>
      </c>
      <c r="C14" s="301" t="s">
        <v>8</v>
      </c>
      <c r="D14" s="302"/>
      <c r="E14" s="302"/>
      <c r="S14" s="18"/>
      <c r="U14" s="11"/>
      <c r="V14" s="341" t="s">
        <v>7</v>
      </c>
      <c r="W14" s="301" t="s">
        <v>8</v>
      </c>
      <c r="X14" s="302"/>
      <c r="Y14" s="302"/>
      <c r="AL14" s="12"/>
    </row>
    <row r="15" spans="1:38" ht="11.25" customHeight="1" thickBot="1" x14ac:dyDescent="0.45">
      <c r="A15" s="17"/>
      <c r="B15" s="342"/>
      <c r="C15" s="303"/>
      <c r="D15" s="303"/>
      <c r="E15" s="303"/>
      <c r="F15" s="304" t="s">
        <v>106</v>
      </c>
      <c r="G15" s="304"/>
      <c r="H15" s="304"/>
      <c r="I15" s="304"/>
      <c r="J15" s="13"/>
      <c r="K15" s="285" t="s">
        <v>77</v>
      </c>
      <c r="L15" s="285"/>
      <c r="M15" s="285"/>
      <c r="N15" s="286"/>
      <c r="O15" s="286"/>
      <c r="P15" s="286"/>
      <c r="Q15" s="285"/>
      <c r="S15" s="19"/>
      <c r="T15" s="20"/>
      <c r="U15" s="21"/>
      <c r="V15" s="342"/>
      <c r="W15" s="303"/>
      <c r="X15" s="303"/>
      <c r="Y15" s="303"/>
      <c r="Z15" s="304" t="s">
        <v>106</v>
      </c>
      <c r="AA15" s="304"/>
      <c r="AB15" s="304"/>
      <c r="AC15" s="304"/>
      <c r="AD15" s="13"/>
      <c r="AE15" s="285" t="s">
        <v>77</v>
      </c>
      <c r="AF15" s="285"/>
      <c r="AG15" s="285"/>
      <c r="AH15" s="286"/>
      <c r="AI15" s="286"/>
      <c r="AJ15" s="286"/>
      <c r="AK15" s="285"/>
      <c r="AL15" s="12"/>
    </row>
    <row r="16" spans="1:38" ht="19.5" thickTop="1" x14ac:dyDescent="0.4">
      <c r="A16" s="17"/>
      <c r="B16" s="339" t="s">
        <v>91</v>
      </c>
      <c r="C16" s="288" t="s">
        <v>10</v>
      </c>
      <c r="D16" s="289" t="s">
        <v>11</v>
      </c>
      <c r="E16" s="290"/>
      <c r="F16" s="289" t="s">
        <v>12</v>
      </c>
      <c r="G16" s="291"/>
      <c r="H16" s="291"/>
      <c r="I16" s="290"/>
      <c r="J16" s="22"/>
      <c r="K16" s="292" t="s">
        <v>13</v>
      </c>
      <c r="L16" s="293"/>
      <c r="M16" s="293"/>
      <c r="N16" s="294" t="s">
        <v>41</v>
      </c>
      <c r="O16" s="295"/>
      <c r="P16" s="296"/>
      <c r="Q16" s="297" t="s">
        <v>95</v>
      </c>
      <c r="R16" s="23"/>
      <c r="S16" s="24"/>
      <c r="T16" s="20"/>
      <c r="U16" s="21"/>
      <c r="V16" s="288" t="s">
        <v>9</v>
      </c>
      <c r="W16" s="288" t="s">
        <v>10</v>
      </c>
      <c r="X16" s="289" t="s">
        <v>11</v>
      </c>
      <c r="Y16" s="291"/>
      <c r="Z16" s="289" t="s">
        <v>12</v>
      </c>
      <c r="AA16" s="291"/>
      <c r="AB16" s="291"/>
      <c r="AC16" s="290"/>
      <c r="AD16" s="22"/>
      <c r="AE16" s="292" t="s">
        <v>13</v>
      </c>
      <c r="AF16" s="293"/>
      <c r="AG16" s="293"/>
      <c r="AH16" s="294" t="s">
        <v>41</v>
      </c>
      <c r="AI16" s="295"/>
      <c r="AJ16" s="296"/>
      <c r="AK16" s="297" t="s">
        <v>101</v>
      </c>
      <c r="AL16" s="25"/>
    </row>
    <row r="17" spans="1:39" ht="34.5" customHeight="1" x14ac:dyDescent="0.25">
      <c r="A17" s="17"/>
      <c r="B17" s="287"/>
      <c r="C17" s="287"/>
      <c r="D17" s="288" t="s">
        <v>14</v>
      </c>
      <c r="E17" s="305" t="s">
        <v>15</v>
      </c>
      <c r="F17" s="27" t="s">
        <v>16</v>
      </c>
      <c r="G17" s="289" t="s">
        <v>17</v>
      </c>
      <c r="H17" s="290"/>
      <c r="I17" s="288" t="s">
        <v>18</v>
      </c>
      <c r="J17" s="28"/>
      <c r="K17" s="288" t="s">
        <v>19</v>
      </c>
      <c r="L17" s="29" t="s">
        <v>20</v>
      </c>
      <c r="M17" s="307" t="s">
        <v>21</v>
      </c>
      <c r="N17" s="309" t="s">
        <v>87</v>
      </c>
      <c r="O17" s="30" t="s">
        <v>20</v>
      </c>
      <c r="P17" s="311" t="s">
        <v>22</v>
      </c>
      <c r="Q17" s="298"/>
      <c r="S17" s="24"/>
      <c r="U17" s="21"/>
      <c r="V17" s="287"/>
      <c r="W17" s="287"/>
      <c r="X17" s="288" t="s">
        <v>14</v>
      </c>
      <c r="Y17" s="305" t="s">
        <v>23</v>
      </c>
      <c r="Z17" s="27" t="s">
        <v>16</v>
      </c>
      <c r="AA17" s="289" t="s">
        <v>17</v>
      </c>
      <c r="AB17" s="290"/>
      <c r="AC17" s="288" t="s">
        <v>18</v>
      </c>
      <c r="AD17" s="28"/>
      <c r="AE17" s="288" t="s">
        <v>19</v>
      </c>
      <c r="AF17" s="29" t="s">
        <v>20</v>
      </c>
      <c r="AG17" s="307" t="s">
        <v>21</v>
      </c>
      <c r="AH17" s="309" t="s">
        <v>87</v>
      </c>
      <c r="AI17" s="30" t="s">
        <v>20</v>
      </c>
      <c r="AJ17" s="311" t="s">
        <v>22</v>
      </c>
      <c r="AK17" s="298"/>
      <c r="AL17" s="12"/>
    </row>
    <row r="18" spans="1:39" ht="41.25" customHeight="1" thickBot="1" x14ac:dyDescent="0.45">
      <c r="A18" s="17"/>
      <c r="B18" s="340"/>
      <c r="C18" s="340"/>
      <c r="D18" s="340"/>
      <c r="E18" s="343"/>
      <c r="F18" s="31" t="s">
        <v>24</v>
      </c>
      <c r="G18" s="31" t="s">
        <v>25</v>
      </c>
      <c r="H18" s="32" t="s">
        <v>26</v>
      </c>
      <c r="I18" s="306"/>
      <c r="J18" s="28"/>
      <c r="K18" s="306"/>
      <c r="L18" s="222" t="s">
        <v>45</v>
      </c>
      <c r="M18" s="308"/>
      <c r="N18" s="310"/>
      <c r="O18" s="33" t="s">
        <v>44</v>
      </c>
      <c r="P18" s="312"/>
      <c r="Q18" s="298"/>
      <c r="S18" s="34"/>
      <c r="U18" s="21"/>
      <c r="V18" s="287"/>
      <c r="W18" s="287"/>
      <c r="X18" s="287"/>
      <c r="Y18" s="305"/>
      <c r="Z18" s="26" t="s">
        <v>24</v>
      </c>
      <c r="AA18" s="26" t="s">
        <v>25</v>
      </c>
      <c r="AB18" s="32" t="s">
        <v>26</v>
      </c>
      <c r="AC18" s="306"/>
      <c r="AD18" s="28"/>
      <c r="AE18" s="306"/>
      <c r="AF18" s="26" t="s">
        <v>45</v>
      </c>
      <c r="AG18" s="308"/>
      <c r="AH18" s="310"/>
      <c r="AI18" s="33" t="s">
        <v>44</v>
      </c>
      <c r="AJ18" s="312"/>
      <c r="AK18" s="298"/>
      <c r="AL18" s="12"/>
    </row>
    <row r="19" spans="1:39" ht="19.5" thickTop="1" x14ac:dyDescent="0.4">
      <c r="A19" s="17">
        <v>1</v>
      </c>
      <c r="B19" s="223">
        <v>1005</v>
      </c>
      <c r="C19" s="224" t="s">
        <v>29</v>
      </c>
      <c r="D19" s="225">
        <v>166</v>
      </c>
      <c r="E19" s="226"/>
      <c r="F19" s="227">
        <v>400000</v>
      </c>
      <c r="G19" s="228">
        <v>10000</v>
      </c>
      <c r="H19" s="39" t="str">
        <f t="shared" ref="H19:H38" si="0">IFERROR(IF(C19="02【日給制+手当(月額)】",G19/(E19/12),""),"")</f>
        <v/>
      </c>
      <c r="I19" s="40">
        <f t="shared" ref="I19:I38" si="1">IF(B19="","",IF(E19="",(F19+G19),(F19+H19)))</f>
        <v>410000</v>
      </c>
      <c r="J19" s="41"/>
      <c r="K19" s="42">
        <f>I19</f>
        <v>410000</v>
      </c>
      <c r="L19" s="237">
        <v>420000</v>
      </c>
      <c r="M19" s="43">
        <f>IFERROR(L19-K19,"")</f>
        <v>10000</v>
      </c>
      <c r="N19" s="44">
        <f t="shared" ref="N19:N38" si="2">IFERROR(K19/D19,"")</f>
        <v>2469.8795180722891</v>
      </c>
      <c r="O19" s="45">
        <f t="shared" ref="O19:O38" si="3">IFERROR(L19/D19,"")</f>
        <v>2530.1204819277109</v>
      </c>
      <c r="P19" s="46">
        <f>IFERROR(O19-N19,"")</f>
        <v>60.240963855421796</v>
      </c>
      <c r="Q19" s="47" t="str">
        <f t="shared" ref="Q19:Q38" si="4">IF(O19="","",IF(OR(N19&lt;948,IF($Q$8="",O19&lt;948,O19&lt;$Q$8)),"最低賃金を下回っています。","○"))</f>
        <v>○</v>
      </c>
      <c r="S19" s="34"/>
      <c r="U19" s="21">
        <v>1</v>
      </c>
      <c r="V19" s="48">
        <v>10005</v>
      </c>
      <c r="W19" s="35" t="s">
        <v>30</v>
      </c>
      <c r="X19" s="36">
        <v>160</v>
      </c>
      <c r="Y19" s="37"/>
      <c r="Z19" s="38">
        <v>320000</v>
      </c>
      <c r="AA19" s="49">
        <v>15000</v>
      </c>
      <c r="AB19" s="39" t="str">
        <f>IFERROR(IF(W19="02【日給制+手当(月額)】",AA19/(Y19/12),""),"")</f>
        <v/>
      </c>
      <c r="AC19" s="40">
        <f t="shared" ref="AC19:AC28" si="5">IF(V19="","",IF(Y19="",(Z19+AA19),(Z19+AB19)))</f>
        <v>335000</v>
      </c>
      <c r="AD19" s="41"/>
      <c r="AE19" s="42">
        <f>AC19</f>
        <v>335000</v>
      </c>
      <c r="AF19" s="130">
        <v>336000</v>
      </c>
      <c r="AG19" s="43">
        <f>AF19-AE19</f>
        <v>1000</v>
      </c>
      <c r="AH19" s="44">
        <f t="shared" ref="AH19:AH28" si="6">IFERROR(AE19/X19,"")</f>
        <v>2093.75</v>
      </c>
      <c r="AI19" s="45">
        <f t="shared" ref="AI19:AI28" si="7">IFERROR(AF19/X19,"")</f>
        <v>2100</v>
      </c>
      <c r="AJ19" s="46">
        <f>IFERROR(AI19-AH19,"")</f>
        <v>6.25</v>
      </c>
      <c r="AK19" s="47" t="str">
        <f>IF(AI19="","",IF(OR(AH19&lt;948,IF($AK$4="",AI19&lt;948,AI19&lt;$AK$4)),"最低賃金を下回っています。","○"))</f>
        <v>○</v>
      </c>
      <c r="AL19" s="12"/>
    </row>
    <row r="20" spans="1:39" x14ac:dyDescent="0.4">
      <c r="A20" s="17">
        <f t="shared" ref="A20:A38" si="8">A19+1</f>
        <v>2</v>
      </c>
      <c r="B20" s="229">
        <v>1006</v>
      </c>
      <c r="C20" s="207" t="s">
        <v>29</v>
      </c>
      <c r="D20" s="208">
        <v>166</v>
      </c>
      <c r="E20" s="209"/>
      <c r="F20" s="210">
        <v>200000</v>
      </c>
      <c r="G20" s="228">
        <v>10000</v>
      </c>
      <c r="H20" s="39" t="str">
        <f t="shared" si="0"/>
        <v/>
      </c>
      <c r="I20" s="40">
        <f t="shared" si="1"/>
        <v>210000</v>
      </c>
      <c r="J20" s="41"/>
      <c r="K20" s="42">
        <f t="shared" ref="K20:K38" si="9">I20</f>
        <v>210000</v>
      </c>
      <c r="L20" s="238">
        <v>220000</v>
      </c>
      <c r="M20" s="43">
        <f t="shared" ref="M20:M38" si="10">IFERROR(L20-K20,"")</f>
        <v>10000</v>
      </c>
      <c r="N20" s="44">
        <f t="shared" si="2"/>
        <v>1265.0602409638554</v>
      </c>
      <c r="O20" s="45">
        <f t="shared" si="3"/>
        <v>1325.301204819277</v>
      </c>
      <c r="P20" s="46">
        <f t="shared" ref="P20:P39" si="11">IFERROR(O20-N20,"")</f>
        <v>60.240963855421569</v>
      </c>
      <c r="Q20" s="47" t="str">
        <f t="shared" si="4"/>
        <v>○</v>
      </c>
      <c r="S20" s="34"/>
      <c r="U20" s="21">
        <f t="shared" ref="U20:U27" si="12">U19+1</f>
        <v>2</v>
      </c>
      <c r="V20" s="50">
        <v>10006</v>
      </c>
      <c r="W20" s="51" t="s">
        <v>29</v>
      </c>
      <c r="X20" s="52">
        <v>160</v>
      </c>
      <c r="Y20" s="53"/>
      <c r="Z20" s="40">
        <v>310000</v>
      </c>
      <c r="AA20" s="54">
        <v>10000</v>
      </c>
      <c r="AB20" s="39" t="str">
        <f t="shared" ref="AB20:AB28" si="13">IFERROR(IF(W20="02【日給制+手当(月額)】",AA20/(Y20/12),""),"")</f>
        <v/>
      </c>
      <c r="AC20" s="40">
        <f t="shared" si="5"/>
        <v>320000</v>
      </c>
      <c r="AD20" s="41"/>
      <c r="AE20" s="42">
        <f t="shared" ref="AE20:AE28" si="14">AC20</f>
        <v>320000</v>
      </c>
      <c r="AF20" s="131">
        <v>322000</v>
      </c>
      <c r="AG20" s="43">
        <f t="shared" ref="AG20:AG28" si="15">AF20-AE20</f>
        <v>2000</v>
      </c>
      <c r="AH20" s="44">
        <f t="shared" si="6"/>
        <v>2000</v>
      </c>
      <c r="AI20" s="45">
        <f t="shared" si="7"/>
        <v>2012.5</v>
      </c>
      <c r="AJ20" s="46">
        <f t="shared" ref="AJ20:AJ29" si="16">IFERROR(AI20-AH20,"")</f>
        <v>12.5</v>
      </c>
      <c r="AK20" s="47" t="str">
        <f t="shared" ref="AK20:AK28" si="17">IF(AI20="","",IF(OR(AH20&lt;948,IF($AK$4="",AI20&lt;948,AI20&lt;$AK$4)),"最低賃金を下回っています。","○"))</f>
        <v>○</v>
      </c>
      <c r="AL20" s="12"/>
    </row>
    <row r="21" spans="1:39" s="23" customFormat="1" x14ac:dyDescent="0.4">
      <c r="A21" s="17">
        <f t="shared" si="8"/>
        <v>3</v>
      </c>
      <c r="B21" s="229">
        <v>1010</v>
      </c>
      <c r="C21" s="207" t="s">
        <v>31</v>
      </c>
      <c r="D21" s="208">
        <v>8</v>
      </c>
      <c r="E21" s="209">
        <v>166</v>
      </c>
      <c r="F21" s="210">
        <v>8000</v>
      </c>
      <c r="G21" s="228">
        <v>9000</v>
      </c>
      <c r="H21" s="39">
        <f t="shared" si="0"/>
        <v>650.60240963855415</v>
      </c>
      <c r="I21" s="40">
        <f t="shared" si="1"/>
        <v>8650.6024096385536</v>
      </c>
      <c r="J21" s="41"/>
      <c r="K21" s="42">
        <f t="shared" si="9"/>
        <v>8650.6024096385536</v>
      </c>
      <c r="L21" s="238">
        <v>8800</v>
      </c>
      <c r="M21" s="43">
        <f t="shared" si="10"/>
        <v>149.39759036144642</v>
      </c>
      <c r="N21" s="44">
        <f t="shared" si="2"/>
        <v>1081.3253012048192</v>
      </c>
      <c r="O21" s="45">
        <f t="shared" si="3"/>
        <v>1100</v>
      </c>
      <c r="P21" s="46">
        <f t="shared" si="11"/>
        <v>18.674698795180802</v>
      </c>
      <c r="Q21" s="47" t="str">
        <f t="shared" si="4"/>
        <v>○</v>
      </c>
      <c r="R21"/>
      <c r="S21" s="34"/>
      <c r="T21"/>
      <c r="U21" s="21">
        <f t="shared" si="12"/>
        <v>3</v>
      </c>
      <c r="V21" s="50">
        <v>10008</v>
      </c>
      <c r="W21" s="51" t="s">
        <v>29</v>
      </c>
      <c r="X21" s="52">
        <v>160</v>
      </c>
      <c r="Y21" s="53"/>
      <c r="Z21" s="40">
        <v>280000</v>
      </c>
      <c r="AA21" s="54"/>
      <c r="AB21" s="39" t="str">
        <f t="shared" si="13"/>
        <v/>
      </c>
      <c r="AC21" s="40">
        <f t="shared" si="5"/>
        <v>280000</v>
      </c>
      <c r="AD21" s="41"/>
      <c r="AE21" s="42">
        <f t="shared" si="14"/>
        <v>280000</v>
      </c>
      <c r="AF21" s="131">
        <v>282000</v>
      </c>
      <c r="AG21" s="43">
        <f t="shared" si="15"/>
        <v>2000</v>
      </c>
      <c r="AH21" s="44">
        <f t="shared" si="6"/>
        <v>1750</v>
      </c>
      <c r="AI21" s="45">
        <f t="shared" si="7"/>
        <v>1762.5</v>
      </c>
      <c r="AJ21" s="46">
        <f t="shared" si="16"/>
        <v>12.5</v>
      </c>
      <c r="AK21" s="47" t="str">
        <f t="shared" si="17"/>
        <v>○</v>
      </c>
      <c r="AL21" s="12"/>
      <c r="AM21"/>
    </row>
    <row r="22" spans="1:39" x14ac:dyDescent="0.4">
      <c r="A22" s="17">
        <f t="shared" si="8"/>
        <v>4</v>
      </c>
      <c r="B22" s="229">
        <v>1020</v>
      </c>
      <c r="C22" s="207" t="s">
        <v>32</v>
      </c>
      <c r="D22" s="208">
        <v>8</v>
      </c>
      <c r="E22" s="209"/>
      <c r="F22" s="210">
        <v>8000</v>
      </c>
      <c r="G22" s="228"/>
      <c r="H22" s="39" t="str">
        <f t="shared" si="0"/>
        <v/>
      </c>
      <c r="I22" s="40">
        <f t="shared" si="1"/>
        <v>8000</v>
      </c>
      <c r="J22" s="41"/>
      <c r="K22" s="42">
        <f t="shared" si="9"/>
        <v>8000</v>
      </c>
      <c r="L22" s="238">
        <v>8200</v>
      </c>
      <c r="M22" s="43">
        <f t="shared" si="10"/>
        <v>200</v>
      </c>
      <c r="N22" s="44">
        <f t="shared" si="2"/>
        <v>1000</v>
      </c>
      <c r="O22" s="45">
        <f t="shared" si="3"/>
        <v>1025</v>
      </c>
      <c r="P22" s="46">
        <f t="shared" si="11"/>
        <v>25</v>
      </c>
      <c r="Q22" s="47" t="str">
        <f t="shared" si="4"/>
        <v>○</v>
      </c>
      <c r="S22" s="34"/>
      <c r="U22" s="21">
        <f t="shared" si="12"/>
        <v>4</v>
      </c>
      <c r="V22" s="50">
        <v>10010</v>
      </c>
      <c r="W22" s="51" t="s">
        <v>29</v>
      </c>
      <c r="X22" s="52">
        <v>160</v>
      </c>
      <c r="Y22" s="53"/>
      <c r="Z22" s="40">
        <v>260000</v>
      </c>
      <c r="AA22" s="54">
        <v>1000</v>
      </c>
      <c r="AB22" s="39" t="str">
        <f t="shared" si="13"/>
        <v/>
      </c>
      <c r="AC22" s="40">
        <f t="shared" si="5"/>
        <v>261000</v>
      </c>
      <c r="AD22" s="41"/>
      <c r="AE22" s="42">
        <f t="shared" si="14"/>
        <v>261000</v>
      </c>
      <c r="AF22" s="131">
        <v>263000</v>
      </c>
      <c r="AG22" s="43">
        <f t="shared" si="15"/>
        <v>2000</v>
      </c>
      <c r="AH22" s="44">
        <f t="shared" si="6"/>
        <v>1631.25</v>
      </c>
      <c r="AI22" s="45">
        <f t="shared" si="7"/>
        <v>1643.75</v>
      </c>
      <c r="AJ22" s="46">
        <f t="shared" si="16"/>
        <v>12.5</v>
      </c>
      <c r="AK22" s="47" t="str">
        <f t="shared" si="17"/>
        <v>○</v>
      </c>
      <c r="AL22" s="12"/>
      <c r="AM22" s="23"/>
    </row>
    <row r="23" spans="1:39" x14ac:dyDescent="0.4">
      <c r="A23" s="17">
        <f t="shared" si="8"/>
        <v>5</v>
      </c>
      <c r="B23" s="229">
        <v>1021</v>
      </c>
      <c r="C23" s="207" t="s">
        <v>32</v>
      </c>
      <c r="D23" s="208">
        <v>7</v>
      </c>
      <c r="E23" s="209"/>
      <c r="F23" s="210">
        <v>6800</v>
      </c>
      <c r="G23" s="228"/>
      <c r="H23" s="39" t="str">
        <f t="shared" si="0"/>
        <v/>
      </c>
      <c r="I23" s="40">
        <f t="shared" si="1"/>
        <v>6800</v>
      </c>
      <c r="J23" s="41"/>
      <c r="K23" s="42">
        <f t="shared" si="9"/>
        <v>6800</v>
      </c>
      <c r="L23" s="238">
        <v>6800</v>
      </c>
      <c r="M23" s="43">
        <f t="shared" si="10"/>
        <v>0</v>
      </c>
      <c r="N23" s="44">
        <f t="shared" si="2"/>
        <v>971.42857142857144</v>
      </c>
      <c r="O23" s="45">
        <f t="shared" si="3"/>
        <v>971.42857142857144</v>
      </c>
      <c r="P23" s="46">
        <f t="shared" si="11"/>
        <v>0</v>
      </c>
      <c r="Q23" s="47" t="str">
        <f t="shared" si="4"/>
        <v>最低賃金を下回っています。</v>
      </c>
      <c r="S23" s="34"/>
      <c r="T23" s="55"/>
      <c r="U23" s="21">
        <f t="shared" si="12"/>
        <v>5</v>
      </c>
      <c r="V23" s="50">
        <v>20015</v>
      </c>
      <c r="W23" s="51" t="s">
        <v>33</v>
      </c>
      <c r="X23" s="52">
        <v>8</v>
      </c>
      <c r="Y23" s="53">
        <v>160</v>
      </c>
      <c r="Z23" s="40">
        <v>8000</v>
      </c>
      <c r="AA23" s="54">
        <v>5000</v>
      </c>
      <c r="AB23" s="39">
        <f t="shared" si="13"/>
        <v>375</v>
      </c>
      <c r="AC23" s="40">
        <f t="shared" si="5"/>
        <v>8375</v>
      </c>
      <c r="AD23" s="41"/>
      <c r="AE23" s="42">
        <f t="shared" si="14"/>
        <v>8375</v>
      </c>
      <c r="AF23" s="131">
        <v>8475</v>
      </c>
      <c r="AG23" s="43">
        <f t="shared" si="15"/>
        <v>100</v>
      </c>
      <c r="AH23" s="44">
        <f t="shared" si="6"/>
        <v>1046.875</v>
      </c>
      <c r="AI23" s="45">
        <f t="shared" si="7"/>
        <v>1059.375</v>
      </c>
      <c r="AJ23" s="46">
        <f t="shared" si="16"/>
        <v>12.5</v>
      </c>
      <c r="AK23" s="47" t="str">
        <f t="shared" si="17"/>
        <v>○</v>
      </c>
      <c r="AL23" s="12"/>
    </row>
    <row r="24" spans="1:39" x14ac:dyDescent="0.4">
      <c r="A24" s="17">
        <f t="shared" si="8"/>
        <v>6</v>
      </c>
      <c r="B24" s="229">
        <v>1030</v>
      </c>
      <c r="C24" s="207" t="s">
        <v>35</v>
      </c>
      <c r="D24" s="208">
        <f>IF(C24="04【時給制】",1,"")</f>
        <v>1</v>
      </c>
      <c r="E24" s="209"/>
      <c r="F24" s="210">
        <v>1000</v>
      </c>
      <c r="G24" s="228"/>
      <c r="H24" s="39" t="str">
        <f t="shared" si="0"/>
        <v/>
      </c>
      <c r="I24" s="40">
        <f t="shared" si="1"/>
        <v>1000</v>
      </c>
      <c r="J24" s="41"/>
      <c r="K24" s="42">
        <f t="shared" si="9"/>
        <v>1000</v>
      </c>
      <c r="L24" s="238">
        <v>1100</v>
      </c>
      <c r="M24" s="43">
        <f t="shared" si="10"/>
        <v>100</v>
      </c>
      <c r="N24" s="44">
        <f t="shared" si="2"/>
        <v>1000</v>
      </c>
      <c r="O24" s="45">
        <f t="shared" si="3"/>
        <v>1100</v>
      </c>
      <c r="P24" s="46">
        <f t="shared" si="11"/>
        <v>100</v>
      </c>
      <c r="Q24" s="47" t="str">
        <f t="shared" si="4"/>
        <v>○</v>
      </c>
      <c r="S24" s="34"/>
      <c r="T24" s="56"/>
      <c r="U24" s="21">
        <f t="shared" si="12"/>
        <v>6</v>
      </c>
      <c r="V24" s="50">
        <v>20017</v>
      </c>
      <c r="W24" s="51" t="s">
        <v>33</v>
      </c>
      <c r="X24" s="52">
        <v>7</v>
      </c>
      <c r="Y24" s="53">
        <v>140</v>
      </c>
      <c r="Z24" s="40">
        <v>7400</v>
      </c>
      <c r="AA24" s="54">
        <v>2000</v>
      </c>
      <c r="AB24" s="39">
        <f t="shared" si="13"/>
        <v>171.42857142857144</v>
      </c>
      <c r="AC24" s="40">
        <f t="shared" si="5"/>
        <v>7571.4285714285716</v>
      </c>
      <c r="AD24" s="41"/>
      <c r="AE24" s="42">
        <f t="shared" si="14"/>
        <v>7571.4285714285716</v>
      </c>
      <c r="AF24" s="131">
        <v>7600</v>
      </c>
      <c r="AG24" s="43">
        <f t="shared" si="15"/>
        <v>28.571428571428442</v>
      </c>
      <c r="AH24" s="44">
        <f t="shared" si="6"/>
        <v>1081.6326530612246</v>
      </c>
      <c r="AI24" s="45">
        <f t="shared" si="7"/>
        <v>1085.7142857142858</v>
      </c>
      <c r="AJ24" s="46">
        <f t="shared" si="16"/>
        <v>4.0816326530612059</v>
      </c>
      <c r="AK24" s="47" t="str">
        <f t="shared" si="17"/>
        <v>○</v>
      </c>
      <c r="AL24" s="12"/>
    </row>
    <row r="25" spans="1:39" x14ac:dyDescent="0.4">
      <c r="A25" s="17">
        <f t="shared" si="8"/>
        <v>7</v>
      </c>
      <c r="B25" s="229"/>
      <c r="C25" s="207"/>
      <c r="D25" s="208" t="str">
        <f t="shared" ref="D25:D38" si="18">IF(C25="04【時給制】",1,"")</f>
        <v/>
      </c>
      <c r="E25" s="209"/>
      <c r="F25" s="210"/>
      <c r="G25" s="228"/>
      <c r="H25" s="39" t="str">
        <f t="shared" si="0"/>
        <v/>
      </c>
      <c r="I25" s="40" t="str">
        <f t="shared" si="1"/>
        <v/>
      </c>
      <c r="J25" s="41"/>
      <c r="K25" s="42" t="str">
        <f t="shared" si="9"/>
        <v/>
      </c>
      <c r="L25" s="238"/>
      <c r="M25" s="43" t="str">
        <f t="shared" si="10"/>
        <v/>
      </c>
      <c r="N25" s="44" t="str">
        <f t="shared" si="2"/>
        <v/>
      </c>
      <c r="O25" s="45" t="str">
        <f t="shared" si="3"/>
        <v/>
      </c>
      <c r="P25" s="46" t="str">
        <f t="shared" si="11"/>
        <v/>
      </c>
      <c r="Q25" s="47" t="str">
        <f t="shared" si="4"/>
        <v/>
      </c>
      <c r="S25" s="34"/>
      <c r="T25" s="57"/>
      <c r="U25" s="21">
        <f t="shared" si="12"/>
        <v>7</v>
      </c>
      <c r="V25" s="58">
        <v>20022</v>
      </c>
      <c r="W25" s="51" t="s">
        <v>32</v>
      </c>
      <c r="X25" s="52">
        <v>5</v>
      </c>
      <c r="Y25" s="53"/>
      <c r="Z25" s="40">
        <v>5000</v>
      </c>
      <c r="AA25" s="54"/>
      <c r="AB25" s="39" t="str">
        <f t="shared" si="13"/>
        <v/>
      </c>
      <c r="AC25" s="40">
        <f t="shared" si="5"/>
        <v>5000</v>
      </c>
      <c r="AD25" s="41"/>
      <c r="AE25" s="42">
        <f t="shared" si="14"/>
        <v>5000</v>
      </c>
      <c r="AF25" s="131">
        <v>5100</v>
      </c>
      <c r="AG25" s="43">
        <f t="shared" si="15"/>
        <v>100</v>
      </c>
      <c r="AH25" s="44">
        <f t="shared" si="6"/>
        <v>1000</v>
      </c>
      <c r="AI25" s="45">
        <f t="shared" si="7"/>
        <v>1020</v>
      </c>
      <c r="AJ25" s="46">
        <f t="shared" si="16"/>
        <v>20</v>
      </c>
      <c r="AK25" s="47" t="str">
        <f t="shared" si="17"/>
        <v>○</v>
      </c>
      <c r="AL25" s="12"/>
    </row>
    <row r="26" spans="1:39" x14ac:dyDescent="0.4">
      <c r="A26" s="17">
        <f t="shared" si="8"/>
        <v>8</v>
      </c>
      <c r="B26" s="229"/>
      <c r="C26" s="207"/>
      <c r="D26" s="208" t="str">
        <f t="shared" si="18"/>
        <v/>
      </c>
      <c r="E26" s="209"/>
      <c r="F26" s="210"/>
      <c r="G26" s="228"/>
      <c r="H26" s="39" t="str">
        <f t="shared" si="0"/>
        <v/>
      </c>
      <c r="I26" s="40" t="str">
        <f t="shared" si="1"/>
        <v/>
      </c>
      <c r="J26" s="41"/>
      <c r="K26" s="42" t="str">
        <f t="shared" si="9"/>
        <v/>
      </c>
      <c r="L26" s="238"/>
      <c r="M26" s="43" t="str">
        <f t="shared" si="10"/>
        <v/>
      </c>
      <c r="N26" s="44" t="str">
        <f t="shared" si="2"/>
        <v/>
      </c>
      <c r="O26" s="45" t="str">
        <f t="shared" si="3"/>
        <v/>
      </c>
      <c r="P26" s="46" t="str">
        <f t="shared" si="11"/>
        <v/>
      </c>
      <c r="Q26" s="47" t="str">
        <f t="shared" si="4"/>
        <v/>
      </c>
      <c r="S26" s="34"/>
      <c r="T26" s="57"/>
      <c r="U26" s="21">
        <f t="shared" si="12"/>
        <v>8</v>
      </c>
      <c r="V26" s="58" t="s">
        <v>34</v>
      </c>
      <c r="W26" s="51" t="s">
        <v>35</v>
      </c>
      <c r="X26" s="52">
        <f>IF(W26="04【時給制】",1,"")</f>
        <v>1</v>
      </c>
      <c r="Y26" s="53"/>
      <c r="Z26" s="40">
        <v>980</v>
      </c>
      <c r="AA26" s="59"/>
      <c r="AB26" s="39" t="str">
        <f t="shared" si="13"/>
        <v/>
      </c>
      <c r="AC26" s="40">
        <f t="shared" si="5"/>
        <v>980</v>
      </c>
      <c r="AD26" s="41"/>
      <c r="AE26" s="42">
        <f t="shared" si="14"/>
        <v>980</v>
      </c>
      <c r="AF26" s="132">
        <v>1000</v>
      </c>
      <c r="AG26" s="60">
        <f t="shared" si="15"/>
        <v>20</v>
      </c>
      <c r="AH26" s="44">
        <f t="shared" si="6"/>
        <v>980</v>
      </c>
      <c r="AI26" s="45">
        <f t="shared" si="7"/>
        <v>1000</v>
      </c>
      <c r="AJ26" s="46">
        <f t="shared" si="16"/>
        <v>20</v>
      </c>
      <c r="AK26" s="47" t="str">
        <f t="shared" si="17"/>
        <v>○</v>
      </c>
      <c r="AL26" s="12"/>
    </row>
    <row r="27" spans="1:39" x14ac:dyDescent="0.4">
      <c r="A27" s="17">
        <f t="shared" si="8"/>
        <v>9</v>
      </c>
      <c r="B27" s="229"/>
      <c r="C27" s="207"/>
      <c r="D27" s="208" t="str">
        <f t="shared" si="18"/>
        <v/>
      </c>
      <c r="E27" s="209"/>
      <c r="F27" s="210"/>
      <c r="G27" s="228"/>
      <c r="H27" s="39" t="str">
        <f t="shared" si="0"/>
        <v/>
      </c>
      <c r="I27" s="40" t="str">
        <f t="shared" si="1"/>
        <v/>
      </c>
      <c r="J27" s="41"/>
      <c r="K27" s="42" t="str">
        <f t="shared" si="9"/>
        <v/>
      </c>
      <c r="L27" s="238"/>
      <c r="M27" s="43" t="str">
        <f t="shared" si="10"/>
        <v/>
      </c>
      <c r="N27" s="44" t="str">
        <f t="shared" si="2"/>
        <v/>
      </c>
      <c r="O27" s="45" t="str">
        <f t="shared" si="3"/>
        <v/>
      </c>
      <c r="P27" s="46" t="str">
        <f t="shared" si="11"/>
        <v/>
      </c>
      <c r="Q27" s="47" t="str">
        <f t="shared" si="4"/>
        <v/>
      </c>
      <c r="S27" s="34"/>
      <c r="T27" s="57"/>
      <c r="U27" s="21">
        <f t="shared" si="12"/>
        <v>9</v>
      </c>
      <c r="V27" s="61" t="s">
        <v>36</v>
      </c>
      <c r="W27" s="62" t="s">
        <v>37</v>
      </c>
      <c r="X27" s="52">
        <v>150</v>
      </c>
      <c r="Y27" s="53"/>
      <c r="Z27" s="63">
        <v>250000</v>
      </c>
      <c r="AA27" s="54"/>
      <c r="AB27" s="39" t="str">
        <f t="shared" si="13"/>
        <v/>
      </c>
      <c r="AC27" s="40">
        <f t="shared" si="5"/>
        <v>250000</v>
      </c>
      <c r="AD27" s="41"/>
      <c r="AE27" s="42">
        <f t="shared" si="14"/>
        <v>250000</v>
      </c>
      <c r="AF27" s="131">
        <v>258000</v>
      </c>
      <c r="AG27" s="43">
        <f t="shared" si="15"/>
        <v>8000</v>
      </c>
      <c r="AH27" s="44">
        <f t="shared" si="6"/>
        <v>1666.6666666666667</v>
      </c>
      <c r="AI27" s="45">
        <f t="shared" si="7"/>
        <v>1720</v>
      </c>
      <c r="AJ27" s="46">
        <f t="shared" si="16"/>
        <v>53.333333333333258</v>
      </c>
      <c r="AK27" s="47" t="str">
        <f t="shared" si="17"/>
        <v>○</v>
      </c>
      <c r="AL27" s="12"/>
    </row>
    <row r="28" spans="1:39" ht="19.5" thickBot="1" x14ac:dyDescent="0.45">
      <c r="A28" s="17">
        <f t="shared" si="8"/>
        <v>10</v>
      </c>
      <c r="B28" s="229"/>
      <c r="C28" s="207"/>
      <c r="D28" s="208" t="str">
        <f t="shared" si="18"/>
        <v/>
      </c>
      <c r="E28" s="209"/>
      <c r="F28" s="210"/>
      <c r="G28" s="228"/>
      <c r="H28" s="39" t="str">
        <f t="shared" si="0"/>
        <v/>
      </c>
      <c r="I28" s="40" t="str">
        <f t="shared" si="1"/>
        <v/>
      </c>
      <c r="J28" s="41"/>
      <c r="K28" s="42" t="str">
        <f t="shared" si="9"/>
        <v/>
      </c>
      <c r="L28" s="238"/>
      <c r="M28" s="43" t="str">
        <f t="shared" si="10"/>
        <v/>
      </c>
      <c r="N28" s="44" t="str">
        <f t="shared" si="2"/>
        <v/>
      </c>
      <c r="O28" s="45" t="str">
        <f t="shared" si="3"/>
        <v/>
      </c>
      <c r="P28" s="46" t="str">
        <f t="shared" si="11"/>
        <v/>
      </c>
      <c r="Q28" s="47" t="str">
        <f t="shared" si="4"/>
        <v/>
      </c>
      <c r="S28" s="34"/>
      <c r="T28" s="57"/>
      <c r="U28" s="21">
        <v>10</v>
      </c>
      <c r="V28" s="64" t="s">
        <v>38</v>
      </c>
      <c r="W28" s="65" t="s">
        <v>39</v>
      </c>
      <c r="X28" s="66">
        <v>170</v>
      </c>
      <c r="Y28" s="67"/>
      <c r="Z28" s="68">
        <v>170588</v>
      </c>
      <c r="AA28" s="69"/>
      <c r="AB28" s="70" t="str">
        <f t="shared" si="13"/>
        <v/>
      </c>
      <c r="AC28" s="71">
        <f t="shared" si="5"/>
        <v>170588</v>
      </c>
      <c r="AD28" s="41"/>
      <c r="AE28" s="128">
        <f t="shared" si="14"/>
        <v>170588</v>
      </c>
      <c r="AF28" s="133">
        <v>171000</v>
      </c>
      <c r="AG28" s="129">
        <f t="shared" si="15"/>
        <v>412</v>
      </c>
      <c r="AH28" s="72">
        <f t="shared" si="6"/>
        <v>1003.4588235294118</v>
      </c>
      <c r="AI28" s="73">
        <f t="shared" si="7"/>
        <v>1005.8823529411765</v>
      </c>
      <c r="AJ28" s="74">
        <f t="shared" si="16"/>
        <v>2.4235294117646617</v>
      </c>
      <c r="AK28" s="75" t="str">
        <f t="shared" si="17"/>
        <v>○</v>
      </c>
      <c r="AL28" s="12"/>
    </row>
    <row r="29" spans="1:39" ht="19.5" thickTop="1" x14ac:dyDescent="0.4">
      <c r="A29" s="17">
        <f t="shared" si="8"/>
        <v>11</v>
      </c>
      <c r="B29" s="229"/>
      <c r="C29" s="207"/>
      <c r="D29" s="208" t="str">
        <f t="shared" si="18"/>
        <v/>
      </c>
      <c r="E29" s="209"/>
      <c r="F29" s="210"/>
      <c r="G29" s="228"/>
      <c r="H29" s="39" t="str">
        <f t="shared" si="0"/>
        <v/>
      </c>
      <c r="I29" s="40" t="str">
        <f t="shared" si="1"/>
        <v/>
      </c>
      <c r="J29" s="41"/>
      <c r="K29" s="42" t="str">
        <f t="shared" si="9"/>
        <v/>
      </c>
      <c r="L29" s="238"/>
      <c r="M29" s="43" t="str">
        <f t="shared" si="10"/>
        <v/>
      </c>
      <c r="N29" s="44" t="str">
        <f t="shared" si="2"/>
        <v/>
      </c>
      <c r="O29" s="45" t="str">
        <f t="shared" si="3"/>
        <v/>
      </c>
      <c r="P29" s="46" t="str">
        <f t="shared" si="11"/>
        <v/>
      </c>
      <c r="Q29" s="47" t="str">
        <f t="shared" si="4"/>
        <v/>
      </c>
      <c r="S29" s="34"/>
      <c r="T29" s="57"/>
      <c r="U29" s="21"/>
      <c r="V29" s="76">
        <f>COUNTA(V19:V28)</f>
        <v>10</v>
      </c>
      <c r="W29" s="77"/>
      <c r="X29" s="78"/>
      <c r="Y29" s="78"/>
      <c r="Z29" s="78"/>
      <c r="AA29" s="78"/>
      <c r="AB29" s="79"/>
      <c r="AC29" s="78"/>
      <c r="AD29" s="17"/>
      <c r="AE29" s="79"/>
      <c r="AF29" s="79"/>
      <c r="AG29" s="80"/>
      <c r="AH29" s="81">
        <f>SUM(AH19:AH28)/V29</f>
        <v>1425.3633143257302</v>
      </c>
      <c r="AI29" s="82">
        <f>SUM(AI19:AI28)/V29</f>
        <v>1440.9721638655462</v>
      </c>
      <c r="AJ29" s="166">
        <f t="shared" si="16"/>
        <v>15.608849539815992</v>
      </c>
      <c r="AK29" s="84"/>
      <c r="AL29" s="12"/>
    </row>
    <row r="30" spans="1:39" x14ac:dyDescent="0.4">
      <c r="A30" s="17">
        <f t="shared" si="8"/>
        <v>12</v>
      </c>
      <c r="B30" s="229"/>
      <c r="C30" s="207"/>
      <c r="D30" s="208" t="str">
        <f t="shared" si="18"/>
        <v/>
      </c>
      <c r="E30" s="209"/>
      <c r="F30" s="210"/>
      <c r="G30" s="228"/>
      <c r="H30" s="39" t="str">
        <f t="shared" si="0"/>
        <v/>
      </c>
      <c r="I30" s="40" t="str">
        <f t="shared" si="1"/>
        <v/>
      </c>
      <c r="J30" s="41"/>
      <c r="K30" s="42" t="str">
        <f t="shared" si="9"/>
        <v/>
      </c>
      <c r="L30" s="238"/>
      <c r="M30" s="43" t="str">
        <f t="shared" si="10"/>
        <v/>
      </c>
      <c r="N30" s="44" t="str">
        <f t="shared" si="2"/>
        <v/>
      </c>
      <c r="O30" s="45" t="str">
        <f t="shared" si="3"/>
        <v/>
      </c>
      <c r="P30" s="46" t="str">
        <f t="shared" si="11"/>
        <v/>
      </c>
      <c r="Q30" s="47" t="str">
        <f t="shared" si="4"/>
        <v/>
      </c>
      <c r="S30" s="34"/>
      <c r="T30" s="57"/>
      <c r="U30" s="21"/>
      <c r="V30" s="17"/>
      <c r="W30" s="85"/>
      <c r="X30" s="17"/>
      <c r="Y30" s="17"/>
      <c r="Z30" s="17"/>
      <c r="AA30" s="17"/>
      <c r="AB30" s="17"/>
      <c r="AC30" s="17"/>
      <c r="AD30" s="17"/>
      <c r="AE30" s="86"/>
      <c r="AF30" s="86"/>
      <c r="AG30" s="86"/>
      <c r="AH30" s="315" t="s">
        <v>3</v>
      </c>
      <c r="AI30" s="318" t="s">
        <v>4</v>
      </c>
      <c r="AJ30" s="87"/>
      <c r="AK30" s="313"/>
      <c r="AL30" s="12"/>
    </row>
    <row r="31" spans="1:39" x14ac:dyDescent="0.4">
      <c r="A31" s="17">
        <f t="shared" si="8"/>
        <v>13</v>
      </c>
      <c r="B31" s="229"/>
      <c r="C31" s="207"/>
      <c r="D31" s="208" t="str">
        <f t="shared" si="18"/>
        <v/>
      </c>
      <c r="E31" s="209"/>
      <c r="F31" s="210"/>
      <c r="G31" s="228"/>
      <c r="H31" s="39" t="str">
        <f t="shared" si="0"/>
        <v/>
      </c>
      <c r="I31" s="40" t="str">
        <f t="shared" si="1"/>
        <v/>
      </c>
      <c r="J31" s="41"/>
      <c r="K31" s="42" t="str">
        <f t="shared" si="9"/>
        <v/>
      </c>
      <c r="L31" s="238"/>
      <c r="M31" s="43" t="str">
        <f t="shared" si="10"/>
        <v/>
      </c>
      <c r="N31" s="44" t="str">
        <f t="shared" si="2"/>
        <v/>
      </c>
      <c r="O31" s="45" t="str">
        <f t="shared" si="3"/>
        <v/>
      </c>
      <c r="P31" s="46" t="str">
        <f t="shared" si="11"/>
        <v/>
      </c>
      <c r="Q31" s="47" t="str">
        <f t="shared" si="4"/>
        <v/>
      </c>
      <c r="S31" s="34"/>
      <c r="T31" s="57"/>
      <c r="U31" s="21"/>
      <c r="V31" s="17"/>
      <c r="W31" s="88" t="s">
        <v>40</v>
      </c>
      <c r="X31" s="17"/>
      <c r="Y31" s="17"/>
      <c r="Z31" s="17"/>
      <c r="AA31" s="17"/>
      <c r="AB31" s="17"/>
      <c r="AC31" s="17"/>
      <c r="AD31" s="17"/>
      <c r="AE31" s="86"/>
      <c r="AF31" s="86"/>
      <c r="AG31" s="86"/>
      <c r="AH31" s="316"/>
      <c r="AI31" s="319"/>
      <c r="AJ31" s="89" t="s">
        <v>6</v>
      </c>
      <c r="AK31" s="314"/>
      <c r="AL31" s="12"/>
    </row>
    <row r="32" spans="1:39" x14ac:dyDescent="0.4">
      <c r="A32" s="17">
        <f t="shared" si="8"/>
        <v>14</v>
      </c>
      <c r="B32" s="229"/>
      <c r="C32" s="207"/>
      <c r="D32" s="208" t="str">
        <f t="shared" si="18"/>
        <v/>
      </c>
      <c r="E32" s="209"/>
      <c r="F32" s="210"/>
      <c r="G32" s="228"/>
      <c r="H32" s="39" t="str">
        <f t="shared" si="0"/>
        <v/>
      </c>
      <c r="I32" s="40" t="str">
        <f t="shared" si="1"/>
        <v/>
      </c>
      <c r="J32" s="41"/>
      <c r="K32" s="42" t="str">
        <f t="shared" si="9"/>
        <v/>
      </c>
      <c r="L32" s="238"/>
      <c r="M32" s="43" t="str">
        <f t="shared" si="10"/>
        <v/>
      </c>
      <c r="N32" s="44" t="str">
        <f t="shared" si="2"/>
        <v/>
      </c>
      <c r="O32" s="45" t="str">
        <f t="shared" si="3"/>
        <v/>
      </c>
      <c r="P32" s="46" t="str">
        <f t="shared" si="11"/>
        <v/>
      </c>
      <c r="Q32" s="47" t="str">
        <f t="shared" si="4"/>
        <v/>
      </c>
      <c r="S32" s="34"/>
      <c r="T32" s="57"/>
      <c r="U32" s="21"/>
      <c r="V32" s="17"/>
      <c r="W32" s="88"/>
      <c r="X32" s="17"/>
      <c r="Y32" s="17"/>
      <c r="Z32" s="17"/>
      <c r="AA32" s="17"/>
      <c r="AB32" s="17"/>
      <c r="AC32" s="17"/>
      <c r="AD32" s="17"/>
      <c r="AE32" s="86"/>
      <c r="AF32" s="86"/>
      <c r="AG32" s="86"/>
      <c r="AH32" s="317"/>
      <c r="AI32" s="320"/>
      <c r="AJ32" s="89"/>
      <c r="AK32" s="314"/>
      <c r="AL32" s="12"/>
    </row>
    <row r="33" spans="1:38" ht="19.5" thickBot="1" x14ac:dyDescent="0.45">
      <c r="A33" s="17">
        <f t="shared" si="8"/>
        <v>15</v>
      </c>
      <c r="B33" s="229"/>
      <c r="C33" s="207"/>
      <c r="D33" s="208" t="str">
        <f t="shared" si="18"/>
        <v/>
      </c>
      <c r="E33" s="209"/>
      <c r="F33" s="210"/>
      <c r="G33" s="228"/>
      <c r="H33" s="39" t="str">
        <f t="shared" si="0"/>
        <v/>
      </c>
      <c r="I33" s="40" t="str">
        <f t="shared" si="1"/>
        <v/>
      </c>
      <c r="J33" s="41"/>
      <c r="K33" s="42" t="str">
        <f t="shared" si="9"/>
        <v/>
      </c>
      <c r="L33" s="238"/>
      <c r="M33" s="43" t="str">
        <f t="shared" si="10"/>
        <v/>
      </c>
      <c r="N33" s="44" t="str">
        <f t="shared" si="2"/>
        <v/>
      </c>
      <c r="O33" s="45" t="str">
        <f t="shared" si="3"/>
        <v/>
      </c>
      <c r="P33" s="46" t="str">
        <f t="shared" si="11"/>
        <v/>
      </c>
      <c r="Q33" s="47" t="str">
        <f t="shared" si="4"/>
        <v/>
      </c>
      <c r="S33" s="34"/>
      <c r="T33" s="57"/>
      <c r="U33" s="90"/>
      <c r="AH33" s="91">
        <f>AVERAGE(AH19:AH28)</f>
        <v>1425.3633143257302</v>
      </c>
      <c r="AI33" s="92">
        <f>AVERAGE(AI19:AI28)</f>
        <v>1440.9721638655462</v>
      </c>
      <c r="AJ33" s="152">
        <f>AVERAGE(AJ19:AJ28)</f>
        <v>15.608849539815912</v>
      </c>
      <c r="AK33" s="314"/>
      <c r="AL33" s="12"/>
    </row>
    <row r="34" spans="1:38" x14ac:dyDescent="0.4">
      <c r="A34" s="17">
        <f t="shared" si="8"/>
        <v>16</v>
      </c>
      <c r="B34" s="229"/>
      <c r="C34" s="207"/>
      <c r="D34" s="208" t="str">
        <f t="shared" si="18"/>
        <v/>
      </c>
      <c r="E34" s="209"/>
      <c r="F34" s="210"/>
      <c r="G34" s="228"/>
      <c r="H34" s="39" t="str">
        <f t="shared" si="0"/>
        <v/>
      </c>
      <c r="I34" s="40" t="str">
        <f t="shared" si="1"/>
        <v/>
      </c>
      <c r="J34" s="41"/>
      <c r="K34" s="42" t="str">
        <f t="shared" si="9"/>
        <v/>
      </c>
      <c r="L34" s="238"/>
      <c r="M34" s="43" t="str">
        <f t="shared" si="10"/>
        <v/>
      </c>
      <c r="N34" s="44" t="str">
        <f t="shared" si="2"/>
        <v/>
      </c>
      <c r="O34" s="45" t="str">
        <f t="shared" si="3"/>
        <v/>
      </c>
      <c r="P34" s="46" t="str">
        <f t="shared" si="11"/>
        <v/>
      </c>
      <c r="Q34" s="47" t="str">
        <f t="shared" si="4"/>
        <v/>
      </c>
      <c r="R34" s="34"/>
      <c r="S34" s="34"/>
      <c r="T34" s="57"/>
      <c r="U34" s="90"/>
      <c r="AH34" s="94"/>
      <c r="AI34" s="94"/>
      <c r="AJ34" s="34"/>
      <c r="AK34" s="34"/>
      <c r="AL34" s="12"/>
    </row>
    <row r="35" spans="1:38" x14ac:dyDescent="0.4">
      <c r="A35" s="17">
        <f t="shared" si="8"/>
        <v>17</v>
      </c>
      <c r="B35" s="229"/>
      <c r="C35" s="207"/>
      <c r="D35" s="208" t="str">
        <f t="shared" si="18"/>
        <v/>
      </c>
      <c r="E35" s="209"/>
      <c r="F35" s="210"/>
      <c r="G35" s="228"/>
      <c r="H35" s="39" t="str">
        <f t="shared" si="0"/>
        <v/>
      </c>
      <c r="I35" s="40" t="str">
        <f t="shared" si="1"/>
        <v/>
      </c>
      <c r="J35" s="41"/>
      <c r="K35" s="42" t="str">
        <f t="shared" si="9"/>
        <v/>
      </c>
      <c r="L35" s="238"/>
      <c r="M35" s="43" t="str">
        <f t="shared" si="10"/>
        <v/>
      </c>
      <c r="N35" s="44" t="str">
        <f t="shared" si="2"/>
        <v/>
      </c>
      <c r="O35" s="45" t="str">
        <f t="shared" si="3"/>
        <v/>
      </c>
      <c r="P35" s="46" t="str">
        <f t="shared" si="11"/>
        <v/>
      </c>
      <c r="Q35" s="47" t="str">
        <f t="shared" si="4"/>
        <v/>
      </c>
      <c r="R35" s="34"/>
      <c r="S35" s="34"/>
      <c r="T35" s="57"/>
      <c r="U35" s="90"/>
      <c r="AL35" s="12"/>
    </row>
    <row r="36" spans="1:38" x14ac:dyDescent="0.4">
      <c r="A36" s="17">
        <f t="shared" si="8"/>
        <v>18</v>
      </c>
      <c r="B36" s="229"/>
      <c r="C36" s="207"/>
      <c r="D36" s="208" t="str">
        <f t="shared" si="18"/>
        <v/>
      </c>
      <c r="E36" s="209"/>
      <c r="F36" s="210"/>
      <c r="G36" s="228"/>
      <c r="H36" s="39" t="str">
        <f t="shared" si="0"/>
        <v/>
      </c>
      <c r="I36" s="40" t="str">
        <f t="shared" si="1"/>
        <v/>
      </c>
      <c r="J36" s="41"/>
      <c r="K36" s="42" t="str">
        <f t="shared" si="9"/>
        <v/>
      </c>
      <c r="L36" s="238"/>
      <c r="M36" s="43" t="str">
        <f t="shared" si="10"/>
        <v/>
      </c>
      <c r="N36" s="44" t="str">
        <f t="shared" si="2"/>
        <v/>
      </c>
      <c r="O36" s="45" t="str">
        <f t="shared" si="3"/>
        <v/>
      </c>
      <c r="P36" s="46" t="str">
        <f t="shared" si="11"/>
        <v/>
      </c>
      <c r="Q36" s="47" t="str">
        <f t="shared" si="4"/>
        <v/>
      </c>
      <c r="R36" s="34"/>
      <c r="S36" s="34"/>
      <c r="T36" s="57"/>
      <c r="U36" s="90"/>
      <c r="AL36" s="12"/>
    </row>
    <row r="37" spans="1:38" x14ac:dyDescent="0.4">
      <c r="A37" s="17">
        <f t="shared" si="8"/>
        <v>19</v>
      </c>
      <c r="B37" s="229"/>
      <c r="C37" s="207"/>
      <c r="D37" s="208" t="str">
        <f t="shared" si="18"/>
        <v/>
      </c>
      <c r="E37" s="209"/>
      <c r="F37" s="210"/>
      <c r="G37" s="228"/>
      <c r="H37" s="39" t="str">
        <f t="shared" si="0"/>
        <v/>
      </c>
      <c r="I37" s="40" t="str">
        <f t="shared" si="1"/>
        <v/>
      </c>
      <c r="J37" s="41"/>
      <c r="K37" s="42" t="str">
        <f t="shared" si="9"/>
        <v/>
      </c>
      <c r="L37" s="238"/>
      <c r="M37" s="43" t="str">
        <f t="shared" si="10"/>
        <v/>
      </c>
      <c r="N37" s="44" t="str">
        <f t="shared" si="2"/>
        <v/>
      </c>
      <c r="O37" s="45" t="str">
        <f t="shared" si="3"/>
        <v/>
      </c>
      <c r="P37" s="46" t="str">
        <f t="shared" si="11"/>
        <v/>
      </c>
      <c r="Q37" s="47" t="str">
        <f t="shared" si="4"/>
        <v/>
      </c>
      <c r="R37" s="34"/>
      <c r="S37" s="34"/>
      <c r="T37" s="57"/>
      <c r="U37" s="90"/>
      <c r="AL37" s="12"/>
    </row>
    <row r="38" spans="1:38" ht="19.5" thickBot="1" x14ac:dyDescent="0.45">
      <c r="A38" s="17">
        <f t="shared" si="8"/>
        <v>20</v>
      </c>
      <c r="B38" s="230"/>
      <c r="C38" s="231"/>
      <c r="D38" s="232" t="str">
        <f t="shared" si="18"/>
        <v/>
      </c>
      <c r="E38" s="233"/>
      <c r="F38" s="234"/>
      <c r="G38" s="235"/>
      <c r="H38" s="115" t="str">
        <f t="shared" si="0"/>
        <v/>
      </c>
      <c r="I38" s="116" t="str">
        <f t="shared" si="1"/>
        <v/>
      </c>
      <c r="J38" s="117"/>
      <c r="K38" s="180" t="str">
        <f t="shared" si="9"/>
        <v/>
      </c>
      <c r="L38" s="239"/>
      <c r="M38" s="181" t="str">
        <f t="shared" si="10"/>
        <v/>
      </c>
      <c r="N38" s="118" t="str">
        <f t="shared" si="2"/>
        <v/>
      </c>
      <c r="O38" s="119" t="str">
        <f t="shared" si="3"/>
        <v/>
      </c>
      <c r="P38" s="120" t="str">
        <f t="shared" si="11"/>
        <v/>
      </c>
      <c r="Q38" s="121" t="str">
        <f t="shared" si="4"/>
        <v/>
      </c>
      <c r="R38" s="34"/>
      <c r="S38" s="34"/>
      <c r="T38" s="57"/>
      <c r="U38" s="90"/>
      <c r="AL38" s="12"/>
    </row>
    <row r="39" spans="1:38" ht="19.5" thickTop="1" x14ac:dyDescent="0.4">
      <c r="A39" s="57"/>
      <c r="B39" s="76">
        <f>COUNTA(B19:B38)</f>
        <v>6</v>
      </c>
      <c r="C39" s="77"/>
      <c r="D39" s="78"/>
      <c r="E39" s="78"/>
      <c r="F39" s="78"/>
      <c r="G39" s="78"/>
      <c r="H39" s="79"/>
      <c r="I39" s="78"/>
      <c r="J39" s="117"/>
      <c r="K39" s="79"/>
      <c r="L39" s="79"/>
      <c r="M39" s="80"/>
      <c r="N39" s="81">
        <f>IFERROR(SUM(N19:N38)/B39,"")</f>
        <v>1297.9489386115893</v>
      </c>
      <c r="O39" s="82">
        <f>IFERROR(SUM(O19:O38)/B39,"")</f>
        <v>1341.97504302926</v>
      </c>
      <c r="P39" s="166">
        <f t="shared" si="11"/>
        <v>44.026104417670695</v>
      </c>
      <c r="Q39" s="84"/>
      <c r="R39" s="34"/>
      <c r="S39" s="34"/>
      <c r="T39" s="57"/>
      <c r="U39" s="90"/>
      <c r="AL39" s="12"/>
    </row>
    <row r="40" spans="1:38" x14ac:dyDescent="0.4">
      <c r="A40" s="57"/>
      <c r="B40" s="122"/>
      <c r="C40" s="123"/>
      <c r="D40" s="122"/>
      <c r="E40" s="122"/>
      <c r="F40" s="122"/>
      <c r="G40" s="122"/>
      <c r="H40" s="122"/>
      <c r="I40" s="122"/>
      <c r="J40" s="17"/>
      <c r="K40" s="124"/>
      <c r="L40" s="124"/>
      <c r="M40" s="124"/>
      <c r="N40" s="315" t="s">
        <v>3</v>
      </c>
      <c r="O40" s="318" t="s">
        <v>4</v>
      </c>
      <c r="P40" s="125"/>
      <c r="Q40" s="95"/>
      <c r="R40" s="34"/>
      <c r="S40" s="34"/>
      <c r="T40" s="57"/>
      <c r="U40" s="90"/>
      <c r="AL40" s="12"/>
    </row>
    <row r="41" spans="1:38" x14ac:dyDescent="0.4">
      <c r="A41" s="57"/>
      <c r="B41" s="17"/>
      <c r="C41" s="88" t="s">
        <v>40</v>
      </c>
      <c r="D41" s="17"/>
      <c r="E41" s="17"/>
      <c r="F41" s="17"/>
      <c r="G41" s="17"/>
      <c r="H41" s="17"/>
      <c r="I41" s="17"/>
      <c r="J41" s="17"/>
      <c r="K41" s="86"/>
      <c r="L41" s="86"/>
      <c r="M41" s="86"/>
      <c r="N41" s="316"/>
      <c r="O41" s="319"/>
      <c r="P41" s="89" t="s">
        <v>6</v>
      </c>
      <c r="Q41" s="34"/>
      <c r="R41" s="34"/>
      <c r="S41" s="34"/>
      <c r="T41" s="57"/>
      <c r="U41" s="90"/>
      <c r="AL41" s="12"/>
    </row>
    <row r="42" spans="1:38" x14ac:dyDescent="0.4">
      <c r="A42" s="57"/>
      <c r="B42" s="17"/>
      <c r="C42" s="88"/>
      <c r="D42" s="17"/>
      <c r="E42" s="17"/>
      <c r="F42" s="17"/>
      <c r="G42" s="17"/>
      <c r="H42" s="17"/>
      <c r="I42" s="17"/>
      <c r="J42" s="17"/>
      <c r="K42" s="86"/>
      <c r="L42" s="86"/>
      <c r="M42" s="86"/>
      <c r="N42" s="317"/>
      <c r="O42" s="320"/>
      <c r="P42" s="89"/>
      <c r="Q42" s="34"/>
      <c r="R42" s="34"/>
      <c r="S42" s="34"/>
      <c r="T42" s="57"/>
      <c r="U42" s="90"/>
      <c r="AL42" s="12"/>
    </row>
    <row r="43" spans="1:38" ht="19.5" thickBot="1" x14ac:dyDescent="0.45">
      <c r="A43" s="57"/>
      <c r="C43"/>
      <c r="N43" s="91">
        <f>IFERROR(AVERAGE(N19:N38),"")</f>
        <v>1297.9489386115893</v>
      </c>
      <c r="O43" s="92">
        <f>IFERROR(AVERAGE(O19:O38),"")</f>
        <v>1341.97504302926</v>
      </c>
      <c r="P43" s="93">
        <f>IFERROR(AVERAGE(P19:P38),"")</f>
        <v>44.026104417670695</v>
      </c>
      <c r="Q43" s="34"/>
      <c r="R43" s="34"/>
      <c r="S43" s="34"/>
      <c r="T43" s="57"/>
      <c r="U43" s="90"/>
      <c r="AL43" s="12"/>
    </row>
    <row r="44" spans="1:38" x14ac:dyDescent="0.4">
      <c r="A44" s="57"/>
      <c r="B44" s="96"/>
      <c r="C44" s="97"/>
      <c r="D44" s="98"/>
      <c r="E44" s="99"/>
      <c r="F44" s="99"/>
      <c r="G44" s="100"/>
      <c r="H44" s="100"/>
      <c r="I44" s="101"/>
      <c r="J44" s="100"/>
      <c r="K44" s="17"/>
      <c r="L44" s="100"/>
      <c r="M44" s="100"/>
      <c r="N44" s="102"/>
      <c r="O44" s="103"/>
      <c r="P44" s="103"/>
      <c r="Q44" s="34"/>
      <c r="R44" s="34"/>
      <c r="S44" s="34"/>
      <c r="T44" s="57"/>
      <c r="U44" s="90"/>
      <c r="AL44" s="12"/>
    </row>
    <row r="45" spans="1:38" ht="19.5" thickBot="1" x14ac:dyDescent="0.45">
      <c r="A45" s="57"/>
      <c r="B45" s="96"/>
      <c r="C45" s="97"/>
      <c r="D45" s="98"/>
      <c r="E45" s="99"/>
      <c r="F45" s="99"/>
      <c r="G45" s="100"/>
      <c r="H45" s="100"/>
      <c r="I45" s="101"/>
      <c r="J45" s="100"/>
      <c r="K45" s="17"/>
      <c r="L45" s="100"/>
      <c r="M45" s="100"/>
      <c r="N45" s="102"/>
      <c r="O45" s="103"/>
      <c r="P45" s="103"/>
      <c r="Q45" s="34"/>
      <c r="R45" s="34"/>
      <c r="S45" s="34"/>
      <c r="T45" s="57"/>
      <c r="U45" s="104"/>
      <c r="V45" s="105"/>
      <c r="W45" s="105"/>
      <c r="X45" s="105"/>
      <c r="Y45" s="105"/>
      <c r="Z45" s="105"/>
      <c r="AA45" s="105"/>
      <c r="AB45" s="105"/>
      <c r="AC45" s="105"/>
      <c r="AD45" s="105"/>
      <c r="AE45" s="105"/>
      <c r="AF45" s="105"/>
      <c r="AG45" s="105"/>
      <c r="AH45" s="105"/>
      <c r="AI45" s="105"/>
      <c r="AJ45" s="105"/>
      <c r="AK45" s="105"/>
      <c r="AL45" s="106"/>
    </row>
    <row r="46" spans="1:38" x14ac:dyDescent="0.4">
      <c r="A46" s="107"/>
      <c r="B46" s="96"/>
      <c r="C46" s="97"/>
      <c r="D46" s="98"/>
      <c r="E46" s="99"/>
      <c r="F46" s="99"/>
      <c r="G46" s="100"/>
      <c r="H46" s="100"/>
      <c r="I46" s="101"/>
      <c r="J46" s="100"/>
      <c r="K46" s="17"/>
      <c r="L46" s="100"/>
      <c r="M46" s="100"/>
      <c r="N46" s="102"/>
      <c r="O46" s="103"/>
      <c r="P46" s="103"/>
      <c r="Q46" s="34"/>
      <c r="R46" s="34"/>
      <c r="S46" s="34"/>
      <c r="T46" s="57"/>
    </row>
    <row r="47" spans="1:38" x14ac:dyDescent="0.4">
      <c r="A47" s="108"/>
      <c r="B47" s="96"/>
      <c r="C47" s="97"/>
      <c r="D47" s="98"/>
      <c r="E47" s="99"/>
      <c r="F47" s="99"/>
      <c r="G47" s="100"/>
      <c r="H47" s="100"/>
      <c r="I47" s="101"/>
      <c r="J47" s="100"/>
      <c r="K47" s="17"/>
      <c r="L47" s="100"/>
      <c r="M47" s="100"/>
      <c r="N47" s="102"/>
      <c r="O47" s="103"/>
      <c r="P47" s="103"/>
      <c r="Q47" s="34"/>
      <c r="R47" s="34"/>
      <c r="S47" s="34"/>
      <c r="T47" s="57"/>
    </row>
    <row r="48" spans="1:38" x14ac:dyDescent="0.4">
      <c r="A48" s="57"/>
      <c r="B48" s="96"/>
      <c r="C48" s="97"/>
      <c r="D48" s="98"/>
      <c r="E48" s="99"/>
      <c r="F48" s="99"/>
      <c r="G48" s="100"/>
      <c r="H48" s="100"/>
      <c r="I48" s="101"/>
      <c r="J48" s="100"/>
      <c r="K48" s="17"/>
      <c r="L48" s="100"/>
      <c r="M48" s="100"/>
      <c r="N48" s="102"/>
      <c r="O48" s="103"/>
      <c r="P48" s="103"/>
      <c r="Q48" s="34"/>
      <c r="R48" s="34"/>
      <c r="S48" s="34"/>
      <c r="T48" s="57"/>
    </row>
    <row r="49" spans="1:20" x14ac:dyDescent="0.4">
      <c r="A49" s="57"/>
      <c r="B49" s="96"/>
      <c r="C49" s="97"/>
      <c r="D49" s="98"/>
      <c r="E49" s="99"/>
      <c r="F49" s="99"/>
      <c r="G49" s="100"/>
      <c r="H49" s="100"/>
      <c r="I49" s="101"/>
      <c r="J49" s="100"/>
      <c r="K49" s="17"/>
      <c r="L49" s="100"/>
      <c r="M49" s="100"/>
      <c r="N49" s="102"/>
      <c r="O49" s="103"/>
      <c r="P49" s="103"/>
      <c r="Q49" s="34"/>
      <c r="R49" s="34"/>
      <c r="S49" s="34"/>
      <c r="T49" s="57"/>
    </row>
    <row r="50" spans="1:20" x14ac:dyDescent="0.4">
      <c r="A50" s="57"/>
      <c r="B50" s="96"/>
      <c r="C50" s="97"/>
      <c r="D50" s="98"/>
      <c r="E50" s="99"/>
      <c r="F50" s="99"/>
      <c r="G50" s="100"/>
      <c r="H50" s="100"/>
      <c r="I50" s="101"/>
      <c r="J50" s="100"/>
      <c r="K50" s="17"/>
      <c r="L50" s="100"/>
      <c r="M50" s="100"/>
      <c r="N50" s="102"/>
      <c r="O50" s="103"/>
      <c r="P50" s="103"/>
      <c r="Q50" s="34"/>
      <c r="R50" s="34"/>
      <c r="S50" s="34"/>
      <c r="T50" s="57"/>
    </row>
    <row r="51" spans="1:20" x14ac:dyDescent="0.4">
      <c r="A51" s="57"/>
      <c r="B51" s="96"/>
      <c r="C51" s="97"/>
      <c r="D51" s="98"/>
      <c r="E51" s="99"/>
      <c r="F51" s="99"/>
      <c r="G51" s="100"/>
      <c r="H51" s="100"/>
      <c r="I51" s="101"/>
      <c r="J51" s="100"/>
      <c r="K51" s="17"/>
      <c r="L51" s="100"/>
      <c r="M51" s="100"/>
      <c r="N51" s="102"/>
      <c r="O51" s="103"/>
      <c r="P51" s="103"/>
      <c r="Q51" s="34"/>
      <c r="R51" s="34"/>
      <c r="S51" s="34"/>
      <c r="T51" s="57"/>
    </row>
    <row r="52" spans="1:20" x14ac:dyDescent="0.4">
      <c r="A52" s="57"/>
      <c r="B52" s="96"/>
      <c r="C52" s="97"/>
      <c r="D52" s="98"/>
      <c r="E52" s="99"/>
      <c r="F52" s="99"/>
      <c r="G52" s="100"/>
      <c r="H52" s="100"/>
      <c r="I52" s="101"/>
      <c r="J52" s="100"/>
      <c r="K52" s="17"/>
      <c r="L52" s="100"/>
      <c r="M52" s="100"/>
      <c r="N52" s="102"/>
      <c r="O52" s="103"/>
      <c r="P52" s="103"/>
      <c r="Q52" s="34"/>
      <c r="R52" s="34"/>
      <c r="S52" s="34"/>
      <c r="T52" s="57"/>
    </row>
    <row r="53" spans="1:20" x14ac:dyDescent="0.4">
      <c r="A53" s="57"/>
      <c r="B53" s="96"/>
      <c r="C53" s="97"/>
      <c r="D53" s="98"/>
      <c r="E53" s="99"/>
      <c r="F53" s="99"/>
      <c r="G53" s="100"/>
      <c r="H53" s="100"/>
      <c r="I53" s="101"/>
      <c r="J53" s="100"/>
      <c r="K53" s="17"/>
      <c r="L53" s="100"/>
      <c r="M53" s="100"/>
      <c r="N53" s="102"/>
      <c r="O53" s="103"/>
      <c r="P53" s="103"/>
      <c r="Q53" s="34"/>
      <c r="R53" s="34"/>
      <c r="S53" s="34"/>
      <c r="T53" s="57"/>
    </row>
    <row r="54" spans="1:20" x14ac:dyDescent="0.4">
      <c r="A54" s="57"/>
      <c r="B54" s="96"/>
      <c r="C54" s="97"/>
      <c r="D54" s="98"/>
      <c r="E54" s="99"/>
      <c r="F54" s="99"/>
      <c r="G54" s="100"/>
      <c r="H54" s="100"/>
      <c r="I54" s="101"/>
      <c r="J54" s="100"/>
      <c r="K54" s="17"/>
      <c r="L54" s="100"/>
      <c r="M54" s="100"/>
      <c r="N54" s="102"/>
      <c r="O54" s="103"/>
      <c r="P54" s="103"/>
      <c r="Q54" s="34"/>
      <c r="R54" s="34"/>
      <c r="S54" s="34"/>
      <c r="T54" s="57"/>
    </row>
    <row r="55" spans="1:20" x14ac:dyDescent="0.4">
      <c r="A55" s="57"/>
      <c r="B55" s="96"/>
      <c r="C55" s="97"/>
      <c r="D55" s="98"/>
      <c r="E55" s="99"/>
      <c r="F55" s="99"/>
      <c r="G55" s="100"/>
      <c r="H55" s="100"/>
      <c r="I55" s="101"/>
      <c r="J55" s="100"/>
      <c r="K55" s="17"/>
      <c r="L55" s="100"/>
      <c r="M55" s="100"/>
      <c r="N55" s="102"/>
      <c r="O55" s="103"/>
      <c r="P55" s="103"/>
      <c r="Q55" s="34"/>
      <c r="R55" s="34"/>
      <c r="S55" s="34"/>
      <c r="T55" s="57"/>
    </row>
    <row r="56" spans="1:20" x14ac:dyDescent="0.4">
      <c r="A56" s="109"/>
      <c r="B56" s="96"/>
      <c r="C56" s="97"/>
      <c r="D56" s="98"/>
      <c r="E56" s="99"/>
      <c r="F56" s="99"/>
      <c r="G56" s="100"/>
      <c r="H56" s="100"/>
      <c r="I56" s="101"/>
      <c r="J56" s="100"/>
      <c r="K56" s="17"/>
      <c r="L56" s="100"/>
      <c r="M56" s="100"/>
      <c r="N56" s="102"/>
      <c r="O56" s="103"/>
      <c r="P56" s="103"/>
      <c r="Q56" s="34"/>
      <c r="R56" s="34"/>
      <c r="S56" s="34"/>
      <c r="T56" s="57"/>
    </row>
    <row r="57" spans="1:20" x14ac:dyDescent="0.4">
      <c r="A57" s="109"/>
      <c r="B57" s="96"/>
      <c r="C57" s="97"/>
      <c r="D57" s="98"/>
      <c r="E57" s="99"/>
      <c r="F57" s="99"/>
      <c r="G57" s="100"/>
      <c r="H57" s="100"/>
      <c r="I57" s="101"/>
      <c r="J57" s="100"/>
      <c r="K57" s="17"/>
      <c r="L57" s="100"/>
      <c r="M57" s="100"/>
      <c r="N57" s="102"/>
      <c r="O57" s="103"/>
      <c r="P57" s="103"/>
      <c r="Q57" s="34"/>
      <c r="R57" s="34"/>
      <c r="S57" s="34"/>
      <c r="T57" s="57"/>
    </row>
    <row r="58" spans="1:20" x14ac:dyDescent="0.4">
      <c r="A58" s="109"/>
      <c r="B58" s="96"/>
      <c r="C58" s="97"/>
      <c r="D58" s="98"/>
      <c r="E58" s="99"/>
      <c r="F58" s="99"/>
      <c r="G58" s="100"/>
      <c r="H58" s="100"/>
      <c r="I58" s="101"/>
      <c r="J58" s="100"/>
      <c r="K58" s="17"/>
      <c r="L58" s="100"/>
      <c r="M58" s="100"/>
      <c r="N58" s="102"/>
      <c r="O58" s="103"/>
      <c r="P58" s="103"/>
      <c r="Q58" s="34"/>
      <c r="R58" s="34"/>
      <c r="S58" s="34"/>
      <c r="T58" s="57"/>
    </row>
    <row r="59" spans="1:20" x14ac:dyDescent="0.4">
      <c r="A59" s="107"/>
      <c r="B59" s="96"/>
      <c r="C59" s="97"/>
      <c r="D59" s="98"/>
      <c r="E59" s="99"/>
      <c r="F59" s="99"/>
      <c r="G59" s="100"/>
      <c r="H59" s="100"/>
      <c r="I59" s="101"/>
      <c r="J59" s="100"/>
      <c r="K59" s="17"/>
      <c r="L59" s="100"/>
      <c r="M59" s="100"/>
      <c r="N59" s="102"/>
      <c r="O59" s="103"/>
      <c r="P59" s="103"/>
      <c r="Q59" s="34"/>
      <c r="R59" s="34"/>
      <c r="S59" s="34"/>
      <c r="T59" s="57"/>
    </row>
    <row r="60" spans="1:20" x14ac:dyDescent="0.4">
      <c r="A60" s="108"/>
      <c r="B60" s="96"/>
      <c r="C60" s="97"/>
      <c r="D60" s="98"/>
      <c r="E60" s="99"/>
      <c r="F60" s="99"/>
      <c r="G60" s="100"/>
      <c r="H60" s="100"/>
      <c r="I60" s="101"/>
      <c r="J60" s="100"/>
      <c r="K60" s="17"/>
      <c r="L60" s="100"/>
      <c r="M60" s="100"/>
      <c r="N60" s="102"/>
      <c r="O60" s="103"/>
      <c r="P60" s="103"/>
      <c r="Q60" s="34"/>
      <c r="R60" s="34"/>
      <c r="S60" s="34"/>
      <c r="T60" s="57"/>
    </row>
    <row r="61" spans="1:20" x14ac:dyDescent="0.4">
      <c r="A61" s="57"/>
      <c r="B61" s="96"/>
      <c r="C61" s="97"/>
      <c r="D61" s="98"/>
      <c r="E61" s="99"/>
      <c r="F61" s="99"/>
      <c r="G61" s="100"/>
      <c r="H61" s="100"/>
      <c r="I61" s="101"/>
      <c r="J61" s="100"/>
      <c r="K61" s="17"/>
      <c r="L61" s="100"/>
      <c r="M61" s="100"/>
      <c r="N61" s="102"/>
      <c r="O61" s="103"/>
      <c r="P61" s="103"/>
      <c r="Q61" s="34"/>
      <c r="R61" s="34"/>
      <c r="S61" s="34"/>
      <c r="T61" s="57"/>
    </row>
    <row r="62" spans="1:20" x14ac:dyDescent="0.4">
      <c r="A62" s="57"/>
      <c r="B62" s="96"/>
      <c r="C62" s="97"/>
      <c r="D62" s="98"/>
      <c r="E62" s="99"/>
      <c r="F62" s="99"/>
      <c r="G62" s="100"/>
      <c r="H62" s="100"/>
      <c r="I62" s="101"/>
      <c r="J62" s="100"/>
      <c r="K62" s="17"/>
      <c r="L62" s="100"/>
      <c r="M62" s="100"/>
      <c r="N62" s="102"/>
      <c r="O62" s="103"/>
      <c r="P62" s="103"/>
      <c r="Q62" s="34"/>
      <c r="R62" s="34"/>
      <c r="S62" s="34"/>
      <c r="T62" s="57"/>
    </row>
    <row r="63" spans="1:20" x14ac:dyDescent="0.4">
      <c r="B63" s="96"/>
      <c r="C63" s="97"/>
      <c r="D63" s="98"/>
      <c r="E63" s="99"/>
      <c r="F63" s="99"/>
      <c r="G63" s="100"/>
      <c r="H63" s="100"/>
      <c r="I63" s="101"/>
      <c r="J63" s="100"/>
      <c r="K63" s="17"/>
      <c r="L63" s="100"/>
      <c r="M63" s="100"/>
      <c r="N63" s="102"/>
      <c r="O63" s="103"/>
      <c r="P63" s="103"/>
      <c r="Q63" s="34"/>
      <c r="R63" s="34"/>
      <c r="S63" s="34"/>
      <c r="T63" s="57"/>
    </row>
    <row r="64" spans="1:20" x14ac:dyDescent="0.4">
      <c r="B64" s="96"/>
      <c r="C64" s="97"/>
      <c r="D64" s="98"/>
      <c r="E64" s="99"/>
      <c r="F64" s="99"/>
      <c r="G64" s="100"/>
      <c r="H64" s="100"/>
      <c r="I64" s="101"/>
      <c r="J64" s="100"/>
      <c r="K64" s="17"/>
      <c r="L64" s="100"/>
      <c r="M64" s="100"/>
      <c r="N64" s="102"/>
      <c r="O64" s="103"/>
      <c r="P64" s="103"/>
      <c r="Q64" s="34"/>
      <c r="R64" s="34"/>
      <c r="S64" s="34"/>
      <c r="T64" s="57"/>
    </row>
    <row r="65" spans="1:39" x14ac:dyDescent="0.4">
      <c r="B65" s="96"/>
      <c r="C65" s="97"/>
      <c r="D65" s="98"/>
      <c r="E65" s="99"/>
      <c r="F65" s="99"/>
      <c r="G65" s="100"/>
      <c r="H65" s="100"/>
      <c r="I65" s="101"/>
      <c r="J65" s="100"/>
      <c r="K65" s="17"/>
      <c r="L65" s="100"/>
      <c r="M65" s="100"/>
      <c r="N65" s="102"/>
      <c r="O65" s="103"/>
      <c r="P65" s="103"/>
      <c r="Q65" s="34"/>
      <c r="R65" s="34"/>
      <c r="S65" s="34"/>
      <c r="T65" s="57"/>
    </row>
    <row r="66" spans="1:39" x14ac:dyDescent="0.4">
      <c r="B66" s="96"/>
      <c r="C66" s="97"/>
      <c r="D66" s="98"/>
      <c r="E66" s="99"/>
      <c r="F66" s="99"/>
      <c r="G66" s="100"/>
      <c r="H66" s="100"/>
      <c r="I66" s="101"/>
      <c r="J66" s="100"/>
      <c r="K66" s="17"/>
      <c r="L66" s="100"/>
      <c r="M66" s="100"/>
      <c r="N66" s="102"/>
      <c r="O66" s="103"/>
      <c r="P66" s="103"/>
      <c r="Q66" s="34"/>
      <c r="R66" s="34"/>
      <c r="S66" s="34"/>
      <c r="T66" s="57"/>
    </row>
    <row r="67" spans="1:39" x14ac:dyDescent="0.4">
      <c r="B67" s="96"/>
      <c r="C67" s="97"/>
      <c r="D67" s="98"/>
      <c r="E67" s="99"/>
      <c r="F67" s="99"/>
      <c r="G67" s="100"/>
      <c r="H67" s="100"/>
      <c r="I67" s="101"/>
      <c r="J67" s="100"/>
      <c r="K67" s="17"/>
      <c r="L67" s="100"/>
      <c r="M67" s="100"/>
      <c r="N67" s="102"/>
      <c r="O67" s="103"/>
      <c r="P67" s="103"/>
      <c r="Q67" s="34"/>
      <c r="R67" s="34"/>
      <c r="S67" s="34"/>
      <c r="T67" s="57"/>
    </row>
    <row r="68" spans="1:39" ht="14.25" customHeight="1" x14ac:dyDescent="0.4">
      <c r="B68" s="96"/>
      <c r="C68" s="97"/>
      <c r="D68" s="98"/>
      <c r="E68" s="99"/>
      <c r="F68" s="99"/>
      <c r="G68" s="100"/>
      <c r="H68" s="100"/>
      <c r="I68" s="101"/>
      <c r="J68" s="100"/>
      <c r="K68" s="17"/>
      <c r="L68" s="100"/>
      <c r="M68" s="100"/>
      <c r="N68" s="102"/>
      <c r="O68" s="103"/>
      <c r="P68" s="103"/>
      <c r="Q68" s="34"/>
      <c r="R68" s="34"/>
      <c r="S68" s="34"/>
      <c r="T68" s="57"/>
    </row>
    <row r="69" spans="1:39" x14ac:dyDescent="0.4">
      <c r="B69" s="96"/>
      <c r="C69" s="97"/>
      <c r="D69" s="98"/>
      <c r="E69" s="99"/>
      <c r="F69" s="99"/>
      <c r="G69" s="100"/>
      <c r="H69" s="100"/>
      <c r="I69" s="101"/>
      <c r="J69" s="100"/>
      <c r="K69" s="17"/>
      <c r="L69" s="100"/>
      <c r="M69" s="100"/>
      <c r="N69" s="102"/>
      <c r="O69" s="103"/>
      <c r="P69" s="103"/>
      <c r="Q69" s="34"/>
      <c r="R69" s="110"/>
      <c r="S69" s="110"/>
      <c r="T69" s="57"/>
    </row>
    <row r="70" spans="1:39" x14ac:dyDescent="0.4">
      <c r="B70" s="96"/>
      <c r="C70" s="97"/>
      <c r="D70" s="98"/>
      <c r="E70" s="99"/>
      <c r="F70" s="99"/>
      <c r="G70" s="100"/>
      <c r="H70" s="100"/>
      <c r="I70" s="101"/>
      <c r="J70" s="100"/>
      <c r="K70" s="17"/>
      <c r="L70" s="100"/>
      <c r="M70" s="100"/>
      <c r="N70" s="102"/>
      <c r="O70" s="103"/>
      <c r="P70" s="103"/>
      <c r="Q70" s="34"/>
      <c r="R70" s="34"/>
      <c r="S70" s="34"/>
      <c r="T70" s="57"/>
    </row>
    <row r="71" spans="1:39" x14ac:dyDescent="0.4">
      <c r="B71" s="96"/>
      <c r="C71" s="97"/>
      <c r="D71" s="98"/>
      <c r="E71" s="99"/>
      <c r="F71" s="99"/>
      <c r="G71" s="100"/>
      <c r="H71" s="100"/>
      <c r="I71" s="101"/>
      <c r="J71" s="100"/>
      <c r="K71" s="17"/>
      <c r="L71" s="100"/>
      <c r="M71" s="100"/>
      <c r="N71" s="102"/>
      <c r="O71" s="103"/>
      <c r="P71" s="103"/>
      <c r="Q71" s="34"/>
      <c r="R71" s="57"/>
      <c r="S71" s="57"/>
      <c r="T71" s="57"/>
    </row>
    <row r="72" spans="1:39" x14ac:dyDescent="0.4">
      <c r="B72" s="96"/>
      <c r="C72" s="97"/>
      <c r="D72" s="98"/>
      <c r="E72" s="99"/>
      <c r="F72" s="99"/>
      <c r="G72" s="100"/>
      <c r="H72" s="100"/>
      <c r="I72" s="101"/>
      <c r="J72" s="100"/>
      <c r="K72" s="17"/>
      <c r="L72" s="100"/>
      <c r="M72" s="100"/>
      <c r="N72" s="102"/>
      <c r="O72" s="103"/>
      <c r="P72" s="103"/>
      <c r="Q72" s="34"/>
      <c r="R72" s="57"/>
      <c r="S72" s="57"/>
      <c r="T72" s="57"/>
    </row>
    <row r="73" spans="1:39" x14ac:dyDescent="0.4">
      <c r="B73" s="96"/>
      <c r="C73" s="97"/>
      <c r="D73" s="98"/>
      <c r="E73" s="99"/>
      <c r="F73" s="99"/>
      <c r="G73" s="100"/>
      <c r="H73" s="100"/>
      <c r="I73" s="101"/>
      <c r="J73" s="100"/>
      <c r="K73" s="17"/>
      <c r="L73" s="100"/>
      <c r="M73" s="100"/>
      <c r="N73" s="102"/>
      <c r="O73" s="103"/>
      <c r="P73" s="103"/>
      <c r="Q73" s="34"/>
      <c r="R73" s="57"/>
      <c r="S73" s="57"/>
      <c r="T73" s="57"/>
    </row>
    <row r="74" spans="1:39" x14ac:dyDescent="0.4">
      <c r="B74" s="96"/>
      <c r="C74" s="97"/>
      <c r="D74" s="98"/>
      <c r="E74" s="99"/>
      <c r="F74" s="99"/>
      <c r="G74" s="100"/>
      <c r="H74" s="100"/>
      <c r="I74" s="101"/>
      <c r="J74" s="100"/>
      <c r="K74" s="17"/>
      <c r="L74" s="100"/>
      <c r="M74" s="100"/>
      <c r="N74" s="102"/>
      <c r="O74" s="103"/>
      <c r="P74" s="103"/>
      <c r="Q74" s="34"/>
      <c r="R74" s="57"/>
      <c r="S74" s="57"/>
      <c r="T74" s="57"/>
    </row>
    <row r="75" spans="1:39" x14ac:dyDescent="0.4">
      <c r="B75" s="96"/>
      <c r="C75" s="97"/>
      <c r="D75" s="98"/>
      <c r="E75" s="99"/>
      <c r="F75" s="99"/>
      <c r="G75" s="100"/>
      <c r="H75" s="100"/>
      <c r="I75" s="101"/>
      <c r="J75" s="100"/>
      <c r="K75" s="17"/>
      <c r="L75" s="100"/>
      <c r="M75" s="100"/>
      <c r="N75" s="102"/>
      <c r="O75" s="103"/>
      <c r="P75" s="103"/>
      <c r="Q75" s="34"/>
      <c r="R75" s="57"/>
      <c r="S75" s="57"/>
      <c r="T75" s="57"/>
    </row>
    <row r="76" spans="1:39" x14ac:dyDescent="0.4">
      <c r="B76" s="96"/>
      <c r="C76" s="97"/>
      <c r="D76" s="98"/>
      <c r="E76" s="99"/>
      <c r="F76" s="99"/>
      <c r="G76" s="100"/>
      <c r="H76" s="100"/>
      <c r="I76" s="101"/>
      <c r="J76" s="100"/>
      <c r="K76" s="17"/>
      <c r="L76" s="100"/>
      <c r="M76" s="100"/>
      <c r="N76" s="102"/>
      <c r="O76" s="103"/>
      <c r="P76" s="103"/>
      <c r="Q76" s="34"/>
      <c r="R76" s="57"/>
      <c r="S76" s="57"/>
      <c r="T76" s="57"/>
    </row>
    <row r="77" spans="1:39" s="23" customFormat="1" x14ac:dyDescent="0.4">
      <c r="A77"/>
      <c r="B77" s="57"/>
      <c r="C77" s="112"/>
      <c r="D77" s="57"/>
      <c r="E77" s="57"/>
      <c r="F77" s="57"/>
      <c r="G77" s="57"/>
      <c r="H77" s="57"/>
      <c r="I77" s="57"/>
      <c r="J77" s="57"/>
      <c r="K77" s="57"/>
      <c r="L77" s="57"/>
      <c r="M77" s="57"/>
      <c r="N77" s="57"/>
      <c r="O77" s="57"/>
      <c r="P77" s="57"/>
      <c r="Q77" s="57"/>
      <c r="R77" s="57"/>
      <c r="S77" s="57"/>
      <c r="T77" s="57"/>
      <c r="U77"/>
      <c r="V77"/>
      <c r="W77"/>
      <c r="X77"/>
      <c r="Y77"/>
      <c r="Z77"/>
      <c r="AA77"/>
      <c r="AB77"/>
      <c r="AC77"/>
      <c r="AD77"/>
      <c r="AE77"/>
      <c r="AF77"/>
      <c r="AG77"/>
      <c r="AH77"/>
      <c r="AI77"/>
      <c r="AJ77"/>
      <c r="AK77"/>
      <c r="AL77"/>
      <c r="AM77"/>
    </row>
    <row r="78" spans="1:39" x14ac:dyDescent="0.4">
      <c r="B78" s="57"/>
      <c r="C78" s="112"/>
      <c r="D78" s="57"/>
      <c r="E78" s="57"/>
      <c r="F78" s="57"/>
      <c r="G78" s="57"/>
      <c r="H78" s="57"/>
      <c r="I78" s="57"/>
      <c r="J78" s="57"/>
      <c r="K78" s="57"/>
      <c r="L78" s="57"/>
      <c r="M78" s="57"/>
      <c r="N78" s="57"/>
      <c r="O78" s="57"/>
      <c r="P78" s="57"/>
      <c r="Q78" s="57"/>
      <c r="R78" s="57"/>
      <c r="S78" s="57"/>
      <c r="T78" s="57"/>
      <c r="AM78" s="23"/>
    </row>
    <row r="79" spans="1:39" x14ac:dyDescent="0.4">
      <c r="B79" s="57"/>
      <c r="C79" s="112"/>
      <c r="D79" s="57"/>
      <c r="E79" s="57"/>
      <c r="F79" s="57"/>
      <c r="G79" s="57"/>
      <c r="H79" s="57"/>
      <c r="I79" s="57"/>
      <c r="J79" s="57"/>
      <c r="K79" s="57"/>
      <c r="L79" s="57"/>
      <c r="M79" s="57"/>
      <c r="N79" s="57"/>
      <c r="O79" s="57"/>
      <c r="P79" s="57"/>
      <c r="Q79" s="57"/>
      <c r="R79" s="57"/>
      <c r="S79" s="57"/>
      <c r="T79" s="107"/>
    </row>
    <row r="80" spans="1:39" x14ac:dyDescent="0.4">
      <c r="B80" s="57"/>
      <c r="C80" s="112"/>
      <c r="D80" s="57"/>
      <c r="E80" s="57"/>
      <c r="F80" s="57"/>
      <c r="G80" s="57"/>
      <c r="H80" s="57"/>
      <c r="I80" s="57"/>
      <c r="J80" s="57"/>
      <c r="K80" s="57"/>
      <c r="L80" s="57"/>
      <c r="M80" s="57"/>
      <c r="N80" s="57"/>
      <c r="O80" s="57"/>
      <c r="P80" s="57"/>
      <c r="Q80" s="57"/>
      <c r="R80" s="57"/>
      <c r="S80" s="57"/>
      <c r="T80" s="108"/>
    </row>
    <row r="81" spans="2:20" x14ac:dyDescent="0.4">
      <c r="B81" s="57"/>
      <c r="C81" s="112"/>
      <c r="D81" s="57"/>
      <c r="E81" s="57"/>
      <c r="F81" s="57"/>
      <c r="G81" s="57"/>
      <c r="H81" s="57"/>
      <c r="I81" s="57"/>
      <c r="J81" s="57"/>
      <c r="K81" s="57"/>
      <c r="L81" s="57"/>
      <c r="M81" s="57"/>
      <c r="N81" s="57"/>
      <c r="O81" s="57"/>
      <c r="P81" s="57"/>
      <c r="Q81" s="57"/>
      <c r="R81" s="57"/>
      <c r="S81" s="57"/>
      <c r="T81" s="57"/>
    </row>
    <row r="82" spans="2:20" x14ac:dyDescent="0.4">
      <c r="B82" s="57"/>
      <c r="C82" s="112"/>
      <c r="D82" s="57"/>
      <c r="E82" s="57"/>
      <c r="F82" s="57"/>
      <c r="G82" s="57"/>
      <c r="H82" s="57"/>
      <c r="I82" s="57"/>
      <c r="J82" s="57"/>
      <c r="K82" s="57"/>
      <c r="L82" s="57"/>
      <c r="M82" s="57"/>
      <c r="N82" s="57"/>
      <c r="O82" s="57"/>
      <c r="P82" s="57"/>
      <c r="Q82" s="57"/>
      <c r="R82" s="57"/>
      <c r="S82" s="57"/>
      <c r="T82" s="57"/>
    </row>
    <row r="83" spans="2:20" x14ac:dyDescent="0.4">
      <c r="B83" s="57"/>
      <c r="C83" s="112"/>
      <c r="D83" s="57"/>
      <c r="E83" s="57"/>
      <c r="F83" s="57"/>
      <c r="G83" s="57"/>
      <c r="H83" s="57"/>
      <c r="I83" s="57"/>
      <c r="J83" s="57"/>
      <c r="K83" s="57"/>
      <c r="L83" s="57"/>
      <c r="M83" s="57"/>
      <c r="N83" s="57"/>
      <c r="O83" s="57"/>
      <c r="P83" s="57"/>
      <c r="Q83" s="57"/>
      <c r="R83" s="57"/>
      <c r="S83" s="57"/>
      <c r="T83" s="57"/>
    </row>
    <row r="84" spans="2:20" x14ac:dyDescent="0.4">
      <c r="B84" s="57"/>
      <c r="C84" s="112"/>
      <c r="D84" s="57"/>
      <c r="E84" s="57"/>
      <c r="F84" s="57"/>
      <c r="G84" s="57"/>
      <c r="H84" s="57"/>
      <c r="I84" s="57"/>
      <c r="J84" s="57"/>
      <c r="K84" s="57"/>
      <c r="L84" s="57"/>
      <c r="M84" s="57"/>
      <c r="N84" s="57"/>
      <c r="O84" s="57"/>
      <c r="P84" s="57"/>
      <c r="Q84" s="57"/>
      <c r="R84" s="57"/>
      <c r="S84" s="57"/>
      <c r="T84" s="57"/>
    </row>
    <row r="85" spans="2:20" x14ac:dyDescent="0.4">
      <c r="B85" s="57"/>
      <c r="C85" s="112"/>
      <c r="D85" s="57"/>
      <c r="E85" s="57"/>
      <c r="F85" s="57"/>
      <c r="G85" s="57"/>
      <c r="H85" s="57"/>
      <c r="I85" s="57"/>
      <c r="J85" s="57"/>
      <c r="K85" s="57"/>
      <c r="L85" s="57"/>
      <c r="M85" s="57"/>
      <c r="N85" s="57"/>
      <c r="O85" s="57"/>
      <c r="P85" s="57"/>
      <c r="Q85" s="57"/>
      <c r="R85" s="57"/>
      <c r="S85" s="57"/>
      <c r="T85" s="57"/>
    </row>
    <row r="86" spans="2:20" x14ac:dyDescent="0.4">
      <c r="B86" s="57"/>
      <c r="C86" s="112"/>
      <c r="D86" s="57"/>
      <c r="E86" s="57"/>
      <c r="F86" s="57"/>
      <c r="G86" s="57"/>
      <c r="H86" s="57"/>
      <c r="I86" s="57"/>
      <c r="J86" s="57"/>
      <c r="K86" s="57"/>
      <c r="L86" s="57"/>
      <c r="M86" s="57"/>
      <c r="N86" s="57"/>
      <c r="O86" s="57"/>
      <c r="P86" s="57"/>
      <c r="Q86" s="57"/>
      <c r="R86" s="57"/>
      <c r="S86" s="57"/>
      <c r="T86" s="57"/>
    </row>
    <row r="87" spans="2:20" x14ac:dyDescent="0.4">
      <c r="B87" s="57"/>
      <c r="C87" s="112"/>
      <c r="D87" s="57"/>
      <c r="E87" s="57"/>
      <c r="F87" s="57"/>
      <c r="G87" s="57"/>
      <c r="H87" s="57"/>
      <c r="I87" s="57"/>
      <c r="J87" s="57"/>
      <c r="K87" s="57"/>
      <c r="L87" s="57"/>
      <c r="M87" s="57"/>
      <c r="N87" s="57"/>
      <c r="O87" s="57"/>
      <c r="P87" s="57"/>
      <c r="Q87" s="57"/>
      <c r="R87" s="57"/>
      <c r="S87" s="57"/>
      <c r="T87" s="57"/>
    </row>
    <row r="88" spans="2:20" x14ac:dyDescent="0.4">
      <c r="B88" s="57"/>
      <c r="C88" s="112"/>
      <c r="D88" s="57"/>
      <c r="E88" s="57"/>
      <c r="F88" s="57"/>
      <c r="G88" s="57"/>
      <c r="H88" s="57"/>
      <c r="I88" s="57"/>
      <c r="J88" s="57"/>
      <c r="K88" s="57"/>
      <c r="L88" s="57"/>
      <c r="M88" s="57"/>
      <c r="N88" s="57"/>
      <c r="O88" s="57"/>
      <c r="P88" s="57"/>
      <c r="Q88" s="57"/>
      <c r="R88" s="57"/>
      <c r="S88" s="57"/>
      <c r="T88" s="57"/>
    </row>
    <row r="89" spans="2:20" x14ac:dyDescent="0.4">
      <c r="B89" s="57"/>
      <c r="C89" s="112"/>
      <c r="D89" s="57"/>
      <c r="E89" s="57"/>
      <c r="F89" s="57"/>
      <c r="G89" s="57"/>
      <c r="H89" s="57"/>
      <c r="I89" s="57"/>
      <c r="J89" s="57"/>
      <c r="K89" s="57"/>
      <c r="L89" s="57"/>
      <c r="M89" s="57"/>
      <c r="N89" s="57"/>
      <c r="O89" s="57"/>
      <c r="P89" s="57"/>
      <c r="Q89" s="57"/>
      <c r="R89" s="57"/>
      <c r="S89" s="57"/>
      <c r="T89" s="109"/>
    </row>
    <row r="90" spans="2:20" x14ac:dyDescent="0.4">
      <c r="B90" s="57"/>
      <c r="C90" s="112"/>
      <c r="D90" s="57"/>
      <c r="E90" s="57"/>
      <c r="F90" s="57"/>
      <c r="G90" s="57"/>
      <c r="H90" s="57"/>
      <c r="I90" s="57"/>
      <c r="J90" s="57"/>
      <c r="K90" s="57"/>
      <c r="L90" s="57"/>
      <c r="M90" s="57"/>
      <c r="N90" s="57"/>
      <c r="O90" s="57"/>
      <c r="P90" s="57"/>
      <c r="Q90" s="57"/>
      <c r="R90" s="57"/>
      <c r="S90" s="57"/>
      <c r="T90" s="109"/>
    </row>
    <row r="91" spans="2:20" x14ac:dyDescent="0.4">
      <c r="B91" s="57"/>
      <c r="C91" s="112"/>
      <c r="D91" s="57"/>
      <c r="E91" s="57"/>
      <c r="F91" s="57"/>
      <c r="G91" s="57"/>
      <c r="H91" s="57"/>
      <c r="I91" s="57"/>
      <c r="J91" s="57"/>
      <c r="K91" s="57"/>
      <c r="L91" s="57"/>
      <c r="M91" s="57"/>
      <c r="N91" s="57"/>
      <c r="O91" s="57"/>
      <c r="P91" s="57"/>
      <c r="Q91" s="57"/>
      <c r="R91" s="57"/>
      <c r="S91" s="57"/>
      <c r="T91" s="109"/>
    </row>
    <row r="92" spans="2:20" x14ac:dyDescent="0.4">
      <c r="B92" s="57"/>
      <c r="C92" s="112"/>
      <c r="D92" s="57"/>
      <c r="E92" s="57"/>
      <c r="F92" s="57"/>
      <c r="G92" s="57"/>
      <c r="H92" s="57"/>
      <c r="I92" s="57"/>
      <c r="J92" s="57"/>
      <c r="K92" s="57"/>
      <c r="L92" s="57"/>
      <c r="M92" s="57"/>
      <c r="N92" s="57"/>
      <c r="O92" s="57"/>
      <c r="P92" s="57"/>
      <c r="Q92" s="57"/>
      <c r="R92" s="57"/>
      <c r="S92" s="57"/>
      <c r="T92" s="107"/>
    </row>
    <row r="93" spans="2:20" x14ac:dyDescent="0.4">
      <c r="B93" s="57"/>
      <c r="C93" s="112"/>
      <c r="D93" s="57"/>
      <c r="E93" s="57"/>
      <c r="F93" s="57"/>
      <c r="G93" s="57"/>
      <c r="H93" s="57"/>
      <c r="I93" s="57"/>
      <c r="J93" s="57"/>
      <c r="K93" s="57"/>
      <c r="L93" s="57"/>
      <c r="M93" s="57"/>
      <c r="N93" s="57"/>
      <c r="O93" s="57"/>
      <c r="P93" s="57"/>
      <c r="Q93" s="57"/>
      <c r="R93" s="57"/>
      <c r="S93" s="57"/>
      <c r="T93" s="108"/>
    </row>
    <row r="94" spans="2:20" x14ac:dyDescent="0.4">
      <c r="B94" s="57"/>
      <c r="C94" s="112"/>
      <c r="D94" s="57"/>
      <c r="E94" s="57"/>
      <c r="F94" s="57"/>
      <c r="G94" s="57"/>
      <c r="H94" s="57"/>
      <c r="I94" s="57"/>
      <c r="J94" s="57"/>
      <c r="K94" s="57"/>
      <c r="L94" s="57"/>
      <c r="M94" s="57"/>
      <c r="N94" s="57"/>
      <c r="O94" s="57"/>
      <c r="P94" s="57"/>
      <c r="Q94" s="57"/>
      <c r="R94" s="57"/>
      <c r="S94" s="57"/>
      <c r="T94" s="57"/>
    </row>
    <row r="95" spans="2:20" x14ac:dyDescent="0.4">
      <c r="B95" s="57"/>
      <c r="C95" s="112"/>
      <c r="D95" s="57"/>
      <c r="E95" s="57"/>
      <c r="F95" s="57"/>
      <c r="G95" s="57"/>
      <c r="H95" s="57"/>
      <c r="I95" s="57"/>
      <c r="J95" s="57"/>
      <c r="K95" s="57"/>
      <c r="L95" s="57"/>
      <c r="M95" s="57"/>
      <c r="N95" s="57"/>
      <c r="O95" s="57"/>
      <c r="P95" s="57"/>
      <c r="Q95" s="57"/>
      <c r="R95" s="57"/>
      <c r="S95" s="57"/>
      <c r="T95" s="57"/>
    </row>
    <row r="96" spans="2:20" x14ac:dyDescent="0.4">
      <c r="B96" s="57"/>
      <c r="C96" s="112"/>
      <c r="D96" s="57"/>
      <c r="E96" s="57"/>
      <c r="F96" s="57"/>
      <c r="G96" s="57"/>
      <c r="H96" s="57"/>
      <c r="I96" s="57"/>
      <c r="J96" s="57"/>
      <c r="K96" s="57"/>
      <c r="L96" s="57"/>
      <c r="M96" s="57"/>
      <c r="N96" s="57"/>
      <c r="O96" s="57"/>
      <c r="P96" s="57"/>
      <c r="Q96" s="57"/>
      <c r="R96" s="57"/>
      <c r="S96" s="57"/>
    </row>
    <row r="97" spans="2:19" x14ac:dyDescent="0.4">
      <c r="B97" s="57"/>
      <c r="C97" s="112"/>
      <c r="D97" s="57"/>
      <c r="E97" s="57"/>
      <c r="F97" s="57"/>
      <c r="G97" s="57"/>
      <c r="H97" s="57"/>
      <c r="I97" s="57"/>
      <c r="J97" s="57"/>
      <c r="K97" s="57"/>
      <c r="L97" s="57"/>
      <c r="M97" s="57"/>
      <c r="N97" s="57"/>
      <c r="O97" s="57"/>
      <c r="P97" s="57"/>
      <c r="Q97" s="57"/>
      <c r="R97" s="57"/>
      <c r="S97" s="57"/>
    </row>
    <row r="98" spans="2:19" x14ac:dyDescent="0.4">
      <c r="B98" s="57"/>
      <c r="C98" s="112"/>
      <c r="D98" s="57"/>
      <c r="E98" s="57"/>
      <c r="F98" s="57"/>
      <c r="G98" s="57"/>
      <c r="H98" s="57"/>
      <c r="I98" s="57"/>
      <c r="J98" s="57"/>
      <c r="K98" s="57"/>
      <c r="L98" s="57"/>
      <c r="M98" s="57"/>
      <c r="N98" s="57"/>
      <c r="O98" s="57"/>
      <c r="P98" s="57"/>
      <c r="Q98" s="57"/>
      <c r="R98" s="57"/>
      <c r="S98" s="57"/>
    </row>
    <row r="99" spans="2:19" x14ac:dyDescent="0.4">
      <c r="B99" s="57"/>
      <c r="C99" s="112"/>
      <c r="D99" s="57"/>
      <c r="E99" s="57"/>
      <c r="F99" s="57"/>
      <c r="G99" s="57"/>
      <c r="H99" s="57"/>
      <c r="I99" s="57"/>
      <c r="J99" s="57"/>
      <c r="K99" s="57"/>
      <c r="L99" s="57"/>
      <c r="M99" s="57"/>
      <c r="N99" s="57"/>
      <c r="O99" s="57"/>
      <c r="P99" s="57"/>
      <c r="Q99" s="57"/>
      <c r="R99" s="57"/>
      <c r="S99" s="57"/>
    </row>
    <row r="100" spans="2:19" x14ac:dyDescent="0.4">
      <c r="B100" s="57"/>
      <c r="C100" s="112"/>
      <c r="D100" s="57"/>
      <c r="E100" s="57"/>
      <c r="F100" s="57"/>
      <c r="G100" s="57"/>
      <c r="H100" s="57"/>
      <c r="I100" s="57"/>
      <c r="J100" s="57"/>
      <c r="K100" s="57"/>
      <c r="L100" s="57"/>
      <c r="M100" s="57"/>
      <c r="N100" s="57"/>
      <c r="O100" s="57"/>
      <c r="P100" s="57"/>
      <c r="Q100" s="57"/>
      <c r="R100" s="57"/>
      <c r="S100" s="57"/>
    </row>
    <row r="101" spans="2:19" x14ac:dyDescent="0.4">
      <c r="B101" s="57"/>
      <c r="C101" s="112"/>
      <c r="D101" s="57"/>
      <c r="E101" s="57"/>
      <c r="F101" s="57"/>
      <c r="G101" s="57"/>
      <c r="H101" s="57"/>
      <c r="I101" s="57"/>
      <c r="J101" s="57"/>
      <c r="K101" s="57"/>
      <c r="L101" s="57"/>
      <c r="M101" s="57"/>
      <c r="N101" s="57"/>
      <c r="O101" s="57"/>
      <c r="P101" s="57"/>
      <c r="Q101" s="57"/>
      <c r="R101" s="107"/>
      <c r="S101" s="107"/>
    </row>
    <row r="102" spans="2:19" x14ac:dyDescent="0.4">
      <c r="B102" s="57"/>
      <c r="C102" s="112"/>
      <c r="D102" s="57"/>
      <c r="E102" s="57"/>
      <c r="F102" s="57"/>
      <c r="G102" s="57"/>
      <c r="H102" s="57"/>
      <c r="I102" s="57"/>
      <c r="J102" s="57"/>
      <c r="K102" s="57"/>
      <c r="L102" s="57"/>
      <c r="M102" s="57"/>
      <c r="N102" s="57"/>
      <c r="O102" s="57"/>
      <c r="P102" s="57"/>
      <c r="Q102" s="57"/>
      <c r="R102" s="108"/>
      <c r="S102" s="108"/>
    </row>
    <row r="103" spans="2:19" x14ac:dyDescent="0.4">
      <c r="B103" s="57"/>
      <c r="C103" s="112"/>
      <c r="D103" s="57"/>
      <c r="E103" s="57"/>
      <c r="F103" s="57"/>
      <c r="G103" s="57"/>
      <c r="H103" s="57"/>
      <c r="I103" s="57"/>
      <c r="J103" s="57"/>
      <c r="K103" s="57"/>
      <c r="L103" s="57"/>
      <c r="M103" s="57"/>
      <c r="N103" s="57"/>
      <c r="O103" s="57"/>
      <c r="P103" s="57"/>
      <c r="Q103" s="57"/>
      <c r="R103" s="57"/>
      <c r="S103" s="57"/>
    </row>
    <row r="104" spans="2:19" x14ac:dyDescent="0.4">
      <c r="B104" s="57"/>
      <c r="C104" s="112"/>
      <c r="D104" s="57"/>
      <c r="E104" s="57"/>
      <c r="F104" s="57"/>
      <c r="G104" s="57"/>
      <c r="H104" s="57"/>
      <c r="I104" s="57"/>
      <c r="J104" s="57"/>
      <c r="K104" s="57"/>
      <c r="L104" s="57"/>
      <c r="M104" s="57"/>
      <c r="N104" s="57"/>
      <c r="O104" s="57"/>
      <c r="P104" s="57"/>
      <c r="Q104" s="57"/>
      <c r="R104" s="57"/>
      <c r="S104" s="57"/>
    </row>
    <row r="105" spans="2:19" x14ac:dyDescent="0.4">
      <c r="B105" s="57"/>
      <c r="C105" s="112"/>
      <c r="D105" s="57"/>
      <c r="E105" s="57"/>
      <c r="F105" s="57"/>
      <c r="G105" s="57"/>
      <c r="H105" s="57"/>
      <c r="I105" s="57"/>
      <c r="J105" s="57"/>
      <c r="K105" s="57"/>
      <c r="L105" s="57"/>
      <c r="M105" s="57"/>
      <c r="N105" s="57"/>
      <c r="O105" s="57"/>
      <c r="P105" s="57"/>
      <c r="Q105" s="57"/>
      <c r="R105" s="57"/>
      <c r="S105" s="57"/>
    </row>
    <row r="106" spans="2:19" x14ac:dyDescent="0.4">
      <c r="B106" s="57"/>
      <c r="C106" s="112"/>
      <c r="D106" s="57"/>
      <c r="E106" s="57"/>
      <c r="F106" s="57"/>
      <c r="G106" s="57"/>
      <c r="H106" s="57"/>
      <c r="I106" s="57"/>
      <c r="J106" s="57"/>
      <c r="K106" s="57"/>
      <c r="L106" s="57"/>
      <c r="M106" s="57"/>
      <c r="N106" s="57"/>
      <c r="O106" s="57"/>
      <c r="P106" s="57"/>
      <c r="Q106" s="57"/>
      <c r="R106" s="57"/>
      <c r="S106" s="57"/>
    </row>
    <row r="107" spans="2:19" x14ac:dyDescent="0.4">
      <c r="B107" s="57"/>
      <c r="C107" s="112"/>
      <c r="D107" s="57"/>
      <c r="E107" s="57"/>
      <c r="F107" s="57"/>
      <c r="G107" s="57"/>
      <c r="H107" s="57"/>
      <c r="I107" s="57"/>
      <c r="J107" s="57"/>
      <c r="K107" s="57"/>
      <c r="L107" s="57"/>
      <c r="M107" s="57"/>
      <c r="N107" s="57"/>
      <c r="O107" s="57"/>
      <c r="P107" s="57"/>
      <c r="Q107" s="57"/>
      <c r="R107" s="57"/>
      <c r="S107" s="57"/>
    </row>
    <row r="108" spans="2:19" x14ac:dyDescent="0.4">
      <c r="B108" s="57"/>
      <c r="C108" s="112"/>
      <c r="D108" s="57"/>
      <c r="E108" s="57"/>
      <c r="F108" s="57"/>
      <c r="G108" s="57"/>
      <c r="H108" s="57"/>
      <c r="I108" s="57"/>
      <c r="J108" s="57"/>
      <c r="K108" s="57"/>
      <c r="L108" s="57"/>
      <c r="M108" s="57"/>
      <c r="N108" s="57"/>
      <c r="O108" s="57"/>
      <c r="P108" s="57"/>
      <c r="Q108" s="57"/>
      <c r="R108" s="57"/>
      <c r="S108" s="57"/>
    </row>
    <row r="109" spans="2:19" x14ac:dyDescent="0.4">
      <c r="B109" s="57"/>
      <c r="C109" s="112"/>
      <c r="D109" s="57"/>
      <c r="E109" s="57"/>
      <c r="F109" s="57"/>
      <c r="G109" s="57"/>
      <c r="H109" s="57"/>
      <c r="I109" s="57"/>
      <c r="J109" s="57"/>
      <c r="K109" s="57"/>
      <c r="L109" s="57"/>
      <c r="M109" s="57"/>
      <c r="N109" s="57"/>
      <c r="O109" s="57"/>
      <c r="P109" s="57"/>
      <c r="Q109" s="57"/>
      <c r="R109" s="57"/>
      <c r="S109" s="57"/>
    </row>
    <row r="110" spans="2:19" x14ac:dyDescent="0.4">
      <c r="B110" s="57"/>
      <c r="C110" s="112"/>
      <c r="D110" s="57"/>
      <c r="E110" s="57"/>
      <c r="F110" s="57"/>
      <c r="G110" s="57"/>
      <c r="H110" s="57"/>
      <c r="I110" s="57"/>
      <c r="J110" s="57"/>
      <c r="K110" s="57"/>
      <c r="L110" s="57"/>
      <c r="M110" s="57"/>
      <c r="N110" s="57"/>
      <c r="O110" s="57"/>
      <c r="P110" s="57"/>
      <c r="Q110" s="57"/>
      <c r="R110" s="57"/>
      <c r="S110" s="57"/>
    </row>
    <row r="111" spans="2:19" x14ac:dyDescent="0.4">
      <c r="B111" s="57"/>
      <c r="C111" s="112"/>
      <c r="D111" s="57"/>
      <c r="E111" s="57"/>
      <c r="F111" s="57"/>
      <c r="G111" s="57"/>
      <c r="H111" s="57"/>
      <c r="I111" s="57"/>
      <c r="J111" s="57"/>
      <c r="K111" s="57"/>
      <c r="L111" s="57"/>
      <c r="M111" s="57"/>
      <c r="N111" s="57"/>
      <c r="O111" s="107"/>
      <c r="P111" s="107"/>
      <c r="Q111" s="107"/>
      <c r="R111" s="109"/>
      <c r="S111" s="109"/>
    </row>
    <row r="112" spans="2:19" x14ac:dyDescent="0.4">
      <c r="B112" s="107"/>
      <c r="C112" s="113"/>
      <c r="D112" s="107"/>
      <c r="E112" s="107"/>
      <c r="F112" s="107"/>
      <c r="G112" s="107"/>
      <c r="H112" s="107"/>
      <c r="I112" s="107"/>
      <c r="J112" s="107"/>
      <c r="K112" s="107"/>
      <c r="L112" s="107"/>
      <c r="M112" s="107"/>
      <c r="N112" s="107"/>
      <c r="O112" s="108"/>
      <c r="P112" s="108"/>
      <c r="Q112" s="108"/>
      <c r="R112" s="109"/>
      <c r="S112" s="109"/>
    </row>
    <row r="113" spans="2:19" x14ac:dyDescent="0.4">
      <c r="B113" s="108"/>
      <c r="C113" s="114"/>
      <c r="D113" s="108"/>
      <c r="E113" s="108"/>
      <c r="F113" s="108"/>
      <c r="G113" s="108"/>
      <c r="H113" s="108"/>
      <c r="I113" s="108"/>
      <c r="J113" s="108"/>
      <c r="K113" s="108"/>
      <c r="L113" s="108"/>
      <c r="M113" s="108"/>
      <c r="N113" s="108"/>
      <c r="O113" s="57"/>
      <c r="P113" s="57"/>
      <c r="Q113" s="57"/>
      <c r="R113" s="109"/>
      <c r="S113" s="109"/>
    </row>
    <row r="114" spans="2:19" x14ac:dyDescent="0.4">
      <c r="B114" s="57"/>
      <c r="C114" s="112"/>
      <c r="D114" s="57"/>
      <c r="E114" s="57"/>
      <c r="F114" s="57"/>
      <c r="G114" s="57"/>
      <c r="H114" s="57"/>
      <c r="I114" s="57"/>
      <c r="J114" s="57"/>
      <c r="K114" s="57"/>
      <c r="L114" s="57"/>
      <c r="M114" s="57"/>
      <c r="N114" s="57"/>
      <c r="O114" s="57"/>
      <c r="P114" s="57"/>
      <c r="Q114" s="57"/>
      <c r="R114" s="107"/>
      <c r="S114" s="107"/>
    </row>
    <row r="115" spans="2:19" x14ac:dyDescent="0.4">
      <c r="B115" s="57"/>
      <c r="C115" s="112"/>
      <c r="D115" s="57"/>
      <c r="E115" s="57"/>
      <c r="F115" s="57"/>
      <c r="G115" s="57"/>
      <c r="H115" s="57"/>
      <c r="I115" s="57"/>
      <c r="J115" s="57"/>
      <c r="K115" s="57"/>
      <c r="L115" s="57"/>
      <c r="M115" s="57"/>
      <c r="N115" s="57"/>
      <c r="O115" s="57"/>
      <c r="P115" s="57"/>
      <c r="Q115" s="57"/>
      <c r="R115" s="108"/>
      <c r="S115" s="108"/>
    </row>
    <row r="116" spans="2:19" x14ac:dyDescent="0.4">
      <c r="B116" s="57"/>
      <c r="C116" s="112"/>
      <c r="D116" s="57"/>
      <c r="E116" s="57"/>
      <c r="F116" s="57"/>
      <c r="G116" s="57"/>
      <c r="H116" s="57"/>
      <c r="I116" s="57"/>
      <c r="J116" s="57"/>
      <c r="K116" s="57"/>
      <c r="L116" s="57"/>
      <c r="M116" s="57"/>
      <c r="N116" s="57"/>
      <c r="O116" s="57"/>
      <c r="P116" s="57"/>
      <c r="Q116" s="57"/>
      <c r="R116" s="57"/>
      <c r="S116" s="57"/>
    </row>
    <row r="117" spans="2:19" x14ac:dyDescent="0.4">
      <c r="B117" s="57"/>
      <c r="C117" s="112"/>
      <c r="D117" s="57"/>
      <c r="E117" s="57"/>
      <c r="F117" s="57"/>
      <c r="G117" s="57"/>
      <c r="H117" s="57"/>
      <c r="I117" s="57"/>
      <c r="J117" s="57"/>
      <c r="K117" s="57"/>
      <c r="L117" s="57"/>
      <c r="M117" s="57"/>
      <c r="N117" s="57"/>
      <c r="O117" s="57"/>
      <c r="P117" s="57"/>
      <c r="Q117" s="57"/>
      <c r="R117" s="57"/>
      <c r="S117" s="57"/>
    </row>
    <row r="118" spans="2:19" x14ac:dyDescent="0.4">
      <c r="B118" s="57"/>
      <c r="C118" s="112"/>
      <c r="D118" s="57"/>
      <c r="E118" s="57"/>
      <c r="F118" s="57"/>
      <c r="G118" s="57"/>
      <c r="H118" s="57"/>
      <c r="I118" s="57"/>
      <c r="J118" s="57"/>
      <c r="K118" s="57"/>
      <c r="L118" s="57"/>
      <c r="M118" s="57"/>
      <c r="N118" s="57"/>
      <c r="O118" s="57"/>
      <c r="P118" s="57"/>
      <c r="Q118" s="57"/>
    </row>
    <row r="119" spans="2:19" x14ac:dyDescent="0.4">
      <c r="B119" s="57"/>
      <c r="C119" s="112"/>
      <c r="D119" s="57"/>
      <c r="E119" s="57"/>
      <c r="F119" s="57"/>
      <c r="G119" s="57"/>
      <c r="H119" s="57"/>
      <c r="I119" s="57"/>
      <c r="J119" s="57"/>
      <c r="K119" s="57"/>
      <c r="L119" s="57"/>
      <c r="M119" s="57"/>
      <c r="N119" s="57"/>
      <c r="O119" s="57"/>
      <c r="P119" s="57"/>
      <c r="Q119" s="57"/>
    </row>
    <row r="120" spans="2:19" x14ac:dyDescent="0.4">
      <c r="B120" s="57"/>
      <c r="C120" s="112"/>
      <c r="D120" s="57"/>
      <c r="E120" s="57"/>
      <c r="F120" s="57"/>
      <c r="G120" s="57"/>
      <c r="H120" s="57"/>
      <c r="I120" s="57"/>
      <c r="J120" s="57"/>
      <c r="K120" s="57"/>
      <c r="L120" s="57"/>
      <c r="M120" s="57"/>
      <c r="N120" s="57"/>
      <c r="O120" s="57"/>
      <c r="P120" s="57"/>
      <c r="Q120" s="57"/>
    </row>
    <row r="121" spans="2:19" x14ac:dyDescent="0.4">
      <c r="B121" s="57"/>
      <c r="C121" s="112"/>
      <c r="D121" s="57"/>
      <c r="E121" s="57"/>
      <c r="F121" s="57"/>
      <c r="G121" s="57"/>
      <c r="H121" s="57"/>
      <c r="I121" s="57"/>
      <c r="J121" s="57"/>
      <c r="K121" s="57"/>
      <c r="L121" s="57"/>
      <c r="M121" s="57"/>
      <c r="N121" s="57"/>
      <c r="O121" s="109"/>
      <c r="P121" s="109"/>
      <c r="Q121" s="109"/>
    </row>
    <row r="122" spans="2:19" x14ac:dyDescent="0.4">
      <c r="B122" s="109"/>
      <c r="C122" s="113"/>
      <c r="D122" s="109"/>
      <c r="E122" s="109"/>
      <c r="F122" s="109"/>
      <c r="G122" s="109"/>
      <c r="H122" s="109"/>
      <c r="I122" s="109"/>
      <c r="J122" s="109"/>
      <c r="K122" s="109"/>
      <c r="L122" s="109"/>
      <c r="M122" s="109"/>
      <c r="N122" s="109"/>
      <c r="O122" s="109"/>
      <c r="P122" s="109"/>
      <c r="Q122" s="109"/>
    </row>
    <row r="123" spans="2:19" x14ac:dyDescent="0.4">
      <c r="B123" s="109"/>
      <c r="C123" s="113"/>
      <c r="D123" s="109"/>
      <c r="E123" s="109"/>
      <c r="F123" s="109"/>
      <c r="G123" s="109"/>
      <c r="H123" s="109"/>
      <c r="I123" s="109"/>
      <c r="J123" s="109"/>
      <c r="K123" s="109"/>
      <c r="L123" s="109"/>
      <c r="M123" s="109"/>
      <c r="N123" s="109"/>
      <c r="O123" s="109"/>
      <c r="P123" s="109"/>
      <c r="Q123" s="109"/>
    </row>
    <row r="124" spans="2:19" x14ac:dyDescent="0.4">
      <c r="B124" s="109"/>
      <c r="C124" s="113"/>
      <c r="D124" s="109"/>
      <c r="E124" s="109"/>
      <c r="F124" s="109"/>
      <c r="G124" s="109"/>
      <c r="H124" s="109"/>
      <c r="I124" s="109"/>
      <c r="J124" s="109"/>
      <c r="K124" s="109"/>
      <c r="L124" s="109"/>
      <c r="M124" s="109"/>
      <c r="N124" s="109"/>
      <c r="O124" s="107"/>
      <c r="P124" s="107"/>
      <c r="Q124" s="107"/>
    </row>
    <row r="125" spans="2:19" x14ac:dyDescent="0.4">
      <c r="B125" s="107"/>
      <c r="C125" s="113"/>
      <c r="D125" s="107"/>
      <c r="E125" s="107"/>
      <c r="F125" s="107"/>
      <c r="G125" s="107"/>
      <c r="H125" s="107"/>
      <c r="I125" s="107"/>
      <c r="J125" s="107"/>
      <c r="K125" s="107"/>
      <c r="L125" s="107"/>
      <c r="M125" s="107"/>
      <c r="N125" s="107"/>
      <c r="O125" s="108"/>
      <c r="P125" s="108"/>
      <c r="Q125" s="108"/>
    </row>
    <row r="126" spans="2:19" x14ac:dyDescent="0.4">
      <c r="B126" s="108"/>
      <c r="C126" s="114"/>
      <c r="D126" s="108"/>
      <c r="E126" s="108"/>
      <c r="F126" s="108"/>
      <c r="G126" s="108"/>
      <c r="H126" s="108"/>
      <c r="I126" s="108"/>
      <c r="J126" s="108"/>
      <c r="K126" s="108"/>
      <c r="L126" s="108"/>
      <c r="M126" s="108"/>
      <c r="N126" s="108"/>
      <c r="O126" s="57"/>
      <c r="P126" s="57"/>
      <c r="Q126" s="57"/>
    </row>
    <row r="127" spans="2:19" x14ac:dyDescent="0.4">
      <c r="B127" s="57"/>
      <c r="C127" s="112"/>
      <c r="D127" s="57"/>
      <c r="E127" s="57"/>
      <c r="F127" s="57"/>
      <c r="G127" s="57"/>
      <c r="H127" s="57"/>
      <c r="I127" s="57"/>
      <c r="J127" s="57"/>
      <c r="K127" s="57"/>
      <c r="L127" s="57"/>
      <c r="M127" s="57"/>
      <c r="N127" s="57"/>
      <c r="O127" s="57"/>
      <c r="P127" s="57"/>
      <c r="Q127" s="57"/>
    </row>
    <row r="128" spans="2:19" x14ac:dyDescent="0.4">
      <c r="B128" s="57"/>
      <c r="C128" s="112"/>
      <c r="D128" s="57"/>
      <c r="E128" s="57"/>
      <c r="F128" s="57"/>
      <c r="G128" s="57"/>
      <c r="H128" s="57"/>
      <c r="I128" s="57"/>
      <c r="J128" s="57"/>
      <c r="K128" s="57"/>
      <c r="L128" s="57"/>
      <c r="M128" s="57"/>
      <c r="N128" s="57"/>
    </row>
  </sheetData>
  <sheetProtection sheet="1" objects="1" scenarios="1"/>
  <mergeCells count="58">
    <mergeCell ref="AH30:AH32"/>
    <mergeCell ref="AI30:AI32"/>
    <mergeCell ref="AK30:AK33"/>
    <mergeCell ref="N40:N42"/>
    <mergeCell ref="O40:O42"/>
    <mergeCell ref="AC17:AC18"/>
    <mergeCell ref="D17:D18"/>
    <mergeCell ref="E17:E18"/>
    <mergeCell ref="G17:H17"/>
    <mergeCell ref="I17:I18"/>
    <mergeCell ref="K17:K18"/>
    <mergeCell ref="M17:M18"/>
    <mergeCell ref="W16:W18"/>
    <mergeCell ref="X16:Y16"/>
    <mergeCell ref="Z16:AC16"/>
    <mergeCell ref="N17:N18"/>
    <mergeCell ref="P17:P18"/>
    <mergeCell ref="X17:X18"/>
    <mergeCell ref="Y17:Y18"/>
    <mergeCell ref="AA17:AB17"/>
    <mergeCell ref="AE16:AG16"/>
    <mergeCell ref="AH16:AJ16"/>
    <mergeCell ref="AK16:AK18"/>
    <mergeCell ref="AE17:AE18"/>
    <mergeCell ref="AG17:AG18"/>
    <mergeCell ref="AH17:AH18"/>
    <mergeCell ref="AJ17:AJ18"/>
    <mergeCell ref="Z15:AC15"/>
    <mergeCell ref="AE15:AK15"/>
    <mergeCell ref="B16:B18"/>
    <mergeCell ref="C16:C18"/>
    <mergeCell ref="D16:E16"/>
    <mergeCell ref="F16:I16"/>
    <mergeCell ref="K16:M16"/>
    <mergeCell ref="N16:P16"/>
    <mergeCell ref="Q16:Q18"/>
    <mergeCell ref="V16:V18"/>
    <mergeCell ref="B14:B15"/>
    <mergeCell ref="C14:E15"/>
    <mergeCell ref="V14:V15"/>
    <mergeCell ref="W14:Y15"/>
    <mergeCell ref="F15:I15"/>
    <mergeCell ref="K15:Q15"/>
    <mergeCell ref="AI4:AJ4"/>
    <mergeCell ref="O6:Q6"/>
    <mergeCell ref="O7:P7"/>
    <mergeCell ref="O8:P8"/>
    <mergeCell ref="N10:N12"/>
    <mergeCell ref="O10:O12"/>
    <mergeCell ref="V10:W11"/>
    <mergeCell ref="AH10:AH12"/>
    <mergeCell ref="AI10:AI12"/>
    <mergeCell ref="F1:Q1"/>
    <mergeCell ref="A2:I2"/>
    <mergeCell ref="O2:O3"/>
    <mergeCell ref="P2:Q3"/>
    <mergeCell ref="AI2:AK2"/>
    <mergeCell ref="AI3:AJ3"/>
  </mergeCells>
  <phoneticPr fontId="2"/>
  <conditionalFormatting sqref="B19:D38">
    <cfRule type="containsBlanks" dxfId="34" priority="11">
      <formula>LEN(TRIM(B19))=0</formula>
    </cfRule>
    <cfRule type="containsBlanks" dxfId="33" priority="14">
      <formula>LEN(TRIM(B19))=0</formula>
    </cfRule>
  </conditionalFormatting>
  <conditionalFormatting sqref="C19:C38 W19:W28">
    <cfRule type="containsText" dxfId="32" priority="23" operator="containsText" text="04">
      <formula>NOT(ISERROR(SEARCH("04",C19)))</formula>
    </cfRule>
  </conditionalFormatting>
  <conditionalFormatting sqref="C19:C38">
    <cfRule type="containsText" dxfId="31" priority="5" operator="containsText" text="02【日給制+手当(月額)】">
      <formula>NOT(ISERROR(SEARCH("02【日給制+手当(月額)】",C19)))</formula>
    </cfRule>
  </conditionalFormatting>
  <conditionalFormatting sqref="C44:C76">
    <cfRule type="containsText" dxfId="30" priority="25" operator="containsText" text="06">
      <formula>NOT(ISERROR(SEARCH("06",C44)))</formula>
    </cfRule>
    <cfRule type="containsText" dxfId="29" priority="26" operator="containsText" text="04">
      <formula>NOT(ISERROR(SEARCH("04",C44)))</formula>
    </cfRule>
    <cfRule type="containsText" dxfId="28" priority="27" operator="containsText" text="04">
      <formula>NOT(ISERROR(SEARCH("04",C44)))</formula>
    </cfRule>
    <cfRule type="containsText" dxfId="27" priority="28" operator="containsText" text="03">
      <formula>NOT(ISERROR(SEARCH("03",C44)))</formula>
    </cfRule>
    <cfRule type="containsText" dxfId="26" priority="29" operator="containsText" text="02">
      <formula>NOT(ISERROR(SEARCH("02",C44)))</formula>
    </cfRule>
    <cfRule type="containsText" dxfId="25" priority="31" operator="containsText" text="01">
      <formula>NOT(ISERROR(SEARCH("01",C44)))</formula>
    </cfRule>
  </conditionalFormatting>
  <conditionalFormatting sqref="E19:E38">
    <cfRule type="expression" dxfId="24" priority="9">
      <formula>$C19&lt;&gt;"02【日給制+手当(月額)】"</formula>
    </cfRule>
    <cfRule type="expression" dxfId="23" priority="15">
      <formula>$C19="02【日給制+手当(月額)】"</formula>
    </cfRule>
    <cfRule type="expression" dxfId="22" priority="16">
      <formula>$C19="02【日給制+手当(月額】"</formula>
    </cfRule>
  </conditionalFormatting>
  <conditionalFormatting sqref="E44:F76">
    <cfRule type="cellIs" dxfId="21" priority="33" operator="greaterThanOrEqual">
      <formula>1</formula>
    </cfRule>
  </conditionalFormatting>
  <conditionalFormatting sqref="F19:G38">
    <cfRule type="containsBlanks" dxfId="20" priority="13">
      <formula>LEN(TRIM(F19))=0</formula>
    </cfRule>
  </conditionalFormatting>
  <conditionalFormatting sqref="G19:H38">
    <cfRule type="expression" dxfId="19" priority="3">
      <formula>$C19="02【日給制+手当(月額)】"</formula>
    </cfRule>
  </conditionalFormatting>
  <conditionalFormatting sqref="H19:H38">
    <cfRule type="expression" dxfId="18" priority="10">
      <formula>$C19&lt;&gt;"02【日給制+手当(月額)】"</formula>
    </cfRule>
  </conditionalFormatting>
  <conditionalFormatting sqref="I44:I76">
    <cfRule type="containsBlanks" dxfId="17" priority="35">
      <formula>LEN(TRIM(I44))=0</formula>
    </cfRule>
  </conditionalFormatting>
  <conditionalFormatting sqref="L19:L38">
    <cfRule type="containsBlanks" dxfId="16" priority="12">
      <formula>LEN(TRIM(L19))=0</formula>
    </cfRule>
  </conditionalFormatting>
  <conditionalFormatting sqref="V19:X25 B19:D38 V26:W27 F19:F38 Z19:Z27">
    <cfRule type="containsBlanks" dxfId="15" priority="34">
      <formula>LEN(TRIM(B19))=0</formula>
    </cfRule>
  </conditionalFormatting>
  <conditionalFormatting sqref="W19:W27 C19:C38">
    <cfRule type="containsText" dxfId="14" priority="37" operator="containsText" text="月給">
      <formula>NOT(ISERROR(SEARCH("月給",C19)))</formula>
    </cfRule>
    <cfRule type="containsText" dxfId="13" priority="36" operator="containsText" text="日給">
      <formula>NOT(ISERROR(SEARCH("日給",C19)))</formula>
    </cfRule>
  </conditionalFormatting>
  <conditionalFormatting sqref="W19:W28 C19:C38">
    <cfRule type="containsText" dxfId="12" priority="24" operator="containsText" text="06">
      <formula>NOT(ISERROR(SEARCH("06",C19)))</formula>
    </cfRule>
    <cfRule type="containsText" dxfId="11" priority="30" operator="containsText" text="01【月給制】">
      <formula>NOT(ISERROR(SEARCH("01【月給制】",C19)))</formula>
    </cfRule>
    <cfRule type="containsText" dxfId="10" priority="32" operator="containsText" text="02">
      <formula>NOT(ISERROR(SEARCH("02",C19)))</formula>
    </cfRule>
  </conditionalFormatting>
  <conditionalFormatting sqref="W19:W28">
    <cfRule type="containsText" dxfId="9" priority="4" operator="containsText" text="02【日給制+手当(月額)】">
      <formula>NOT(ISERROR(SEARCH("02【日給制+手当(月額)】",W19)))</formula>
    </cfRule>
  </conditionalFormatting>
  <conditionalFormatting sqref="Y19:Y28">
    <cfRule type="expression" dxfId="8" priority="18">
      <formula>$W19="02【日給制+手当】"</formula>
    </cfRule>
    <cfRule type="expression" dxfId="7" priority="8">
      <formula>$W19&lt;&gt;"02【日給制+手当(月額)】"</formula>
    </cfRule>
    <cfRule type="expression" dxfId="6" priority="17">
      <formula>$W19="02【日給制+手当(月額)】"</formula>
    </cfRule>
  </conditionalFormatting>
  <conditionalFormatting sqref="AB19:AB28">
    <cfRule type="expression" dxfId="5" priority="20">
      <formula>$W19="02【日給制+手当(月額)】"</formula>
    </cfRule>
    <cfRule type="expression" dxfId="4" priority="7">
      <formula>$W19&lt;&gt;"02【日給制+手当(月額)】"</formula>
    </cfRule>
    <cfRule type="expression" dxfId="3" priority="19">
      <formula>$W19="02【日給制+手当(月給)】"</formula>
    </cfRule>
  </conditionalFormatting>
  <conditionalFormatting sqref="AH19:AI28 N19:O38">
    <cfRule type="cellIs" dxfId="2" priority="22" operator="lessThan">
      <formula>948</formula>
    </cfRule>
  </conditionalFormatting>
  <conditionalFormatting sqref="AI19:AI28">
    <cfRule type="expression" dxfId="1" priority="1">
      <formula>$AI19&lt;IF($AK$4="",948,$AK$4)</formula>
    </cfRule>
  </conditionalFormatting>
  <conditionalFormatting sqref="AK19:AK28 Q19:Q38">
    <cfRule type="containsText" dxfId="0" priority="21" operator="containsText" text="最低">
      <formula>NOT(ISERROR(SEARCH("最低",Q19)))</formula>
    </cfRule>
  </conditionalFormatting>
  <dataValidations count="7">
    <dataValidation type="list" allowBlank="1" showInputMessage="1" showErrorMessage="1" sqref="A2 J2:M2" xr:uid="{CE3721DC-EE7E-4B38-9D87-6302DF2161CC}">
      <formula1>"賃上げ予定確認表（申請前月の基本的賃金及び契約労働時間を入力のうえ、雇用形態に基づく賃上げ予定額を入力してください。）,賃上げ実績確認表（予定額の箇所について実績額を上書きしてください。）"</formula1>
    </dataValidation>
    <dataValidation type="list" allowBlank="1" showInputMessage="1" showErrorMessage="1" sqref="AI18 O18" xr:uid="{924A473A-BE99-4745-B280-77C68612394D}">
      <formula1>"予定額e/a,実績額e/a"</formula1>
    </dataValidation>
    <dataValidation type="list" allowBlank="1" showInputMessage="1" showErrorMessage="1" sqref="AF18 L18" xr:uid="{F8BA1C59-5C36-4F6D-98C5-B70AC48CFED2}">
      <formula1>"予定額e,実績額e"</formula1>
    </dataValidation>
    <dataValidation allowBlank="1" showInputMessage="1" showErrorMessage="1" promptTitle="02【日給制+手当(月給)】の場合" prompt="日給契約の場合で、手当が（月額）の場合は、（日額）に換算する必要があります。所定労働時間（月）「１日の労働時間×年間所定労働日数÷12」を算出して月あたりの労働時間を入力してください。_x000a_数値のみ入力すると(カッコ)は自動表示されます。" sqref="E19:E38" xr:uid="{8BFCE38F-3867-4BD6-AEAD-719BC761ECDA}"/>
    <dataValidation allowBlank="1" showInputMessage="1" showErrorMessage="1" promptTitle="06【固定給+歩合給】の場合" prompt="歩合給を１時間あたりに換算するために月間総労働時間を入力してください。_x000a_数値のみ入力すると(カッコ)は自動表示されます。" sqref="F19:F38" xr:uid="{60FC2FA3-17C1-412E-8543-FA4AD06CBD37}"/>
    <dataValidation type="list" allowBlank="1" showInputMessage="1" showErrorMessage="1" sqref="C19:C38" xr:uid="{74F404C7-816B-46FB-A74A-0A70BCB839B4}">
      <formula1>"01【月給制】,02【日給制+手当(月額)】,03【日給制】,04【時給制】,05【完全歩合制】,06【固定給+歩合制】"</formula1>
    </dataValidation>
    <dataValidation type="list" allowBlank="1" showInputMessage="1" showErrorMessage="1" sqref="F1:Q1" xr:uid="{94919BA9-1191-4CE6-B167-4572F9F8C2EC}">
      <formula1>"賃上げ予定確認表（賃上げ前の基本的賃金及び契約労働時間を入力のうえ、雇用形態に基づく賃上げ予定額を入力してください。）,賃上げ実績確認表（予定額の箇所について実績額を上書きしてください。）"</formula1>
    </dataValidation>
  </dataValidations>
  <printOptions horizontalCentered="1"/>
  <pageMargins left="0.31496062992125984" right="0.31496062992125984" top="0.35433070866141736" bottom="0.15748031496062992" header="0.31496062992125984" footer="0.31496062992125984"/>
  <pageSetup paperSize="9"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87232-C1F7-4AD9-8DC2-B143AA95BECE}">
  <sheetPr>
    <tabColor theme="9"/>
    <pageSetUpPr fitToPage="1"/>
  </sheetPr>
  <dimension ref="B1:X58"/>
  <sheetViews>
    <sheetView view="pageBreakPreview" topLeftCell="A22" zoomScaleNormal="100" zoomScaleSheetLayoutView="100" workbookViewId="0">
      <selection activeCell="K33" sqref="K33:N34"/>
    </sheetView>
  </sheetViews>
  <sheetFormatPr defaultRowHeight="17.25" x14ac:dyDescent="0.2"/>
  <cols>
    <col min="1" max="1" width="1" style="139" customWidth="1"/>
    <col min="2" max="2" width="3.25" style="139" customWidth="1"/>
    <col min="3" max="3" width="2.875" style="139" customWidth="1"/>
    <col min="4" max="4" width="8" style="139" customWidth="1"/>
    <col min="5" max="5" width="5.125" style="139" customWidth="1"/>
    <col min="6" max="6" width="3.75" style="139" customWidth="1"/>
    <col min="7" max="7" width="3.5" style="139" bestFit="1" customWidth="1"/>
    <col min="8" max="8" width="3.75" style="139" customWidth="1"/>
    <col min="9" max="9" width="5.625" style="139" customWidth="1"/>
    <col min="10" max="10" width="5.125" style="139" customWidth="1"/>
    <col min="11" max="11" width="3.75" style="139" customWidth="1"/>
    <col min="12" max="12" width="3.5" style="139" bestFit="1" customWidth="1"/>
    <col min="13" max="13" width="3.75" style="139" customWidth="1"/>
    <col min="14" max="14" width="5.625" style="139" customWidth="1"/>
    <col min="15" max="15" width="5.5" style="139" bestFit="1" customWidth="1"/>
    <col min="16" max="16" width="3.75" style="139" customWidth="1"/>
    <col min="17" max="17" width="3.5" style="139" bestFit="1" customWidth="1"/>
    <col min="18" max="18" width="3.75" style="139" customWidth="1"/>
    <col min="19" max="19" width="5.625" style="139" customWidth="1"/>
    <col min="20" max="20" width="2" style="139" customWidth="1"/>
    <col min="21" max="21" width="16.375" style="139" customWidth="1"/>
    <col min="22" max="22" width="5.5" style="139" bestFit="1" customWidth="1"/>
    <col min="23" max="23" width="5.5" style="139" customWidth="1"/>
    <col min="24" max="24" width="6.75" style="139" bestFit="1" customWidth="1"/>
    <col min="25" max="16384" width="9" style="139"/>
  </cols>
  <sheetData>
    <row r="1" spans="2:24" ht="18.75" customHeight="1" x14ac:dyDescent="0.2">
      <c r="B1" s="241" t="s">
        <v>102</v>
      </c>
      <c r="C1" s="241"/>
      <c r="D1" s="241"/>
      <c r="E1" s="241"/>
      <c r="F1" s="241"/>
      <c r="V1" s="193"/>
      <c r="W1" s="193"/>
      <c r="X1" s="194"/>
    </row>
    <row r="2" spans="2:24" ht="18.75" customHeight="1" x14ac:dyDescent="0.2">
      <c r="C2" s="140"/>
    </row>
    <row r="3" spans="2:24" ht="18.75" customHeight="1" x14ac:dyDescent="0.2">
      <c r="B3" s="242" t="s">
        <v>60</v>
      </c>
      <c r="C3" s="242"/>
      <c r="D3" s="242"/>
      <c r="E3" s="242"/>
      <c r="F3" s="242"/>
      <c r="G3" s="242"/>
      <c r="H3" s="242"/>
      <c r="I3" s="242"/>
      <c r="J3" s="242"/>
      <c r="K3" s="242"/>
      <c r="L3" s="242"/>
      <c r="M3" s="242"/>
      <c r="N3" s="242"/>
      <c r="O3" s="242"/>
      <c r="P3" s="242"/>
      <c r="Q3" s="242"/>
      <c r="R3" s="242"/>
      <c r="S3" s="242"/>
      <c r="T3" s="242"/>
      <c r="U3" s="242"/>
      <c r="V3" s="242"/>
      <c r="W3" s="242"/>
      <c r="X3" s="242"/>
    </row>
    <row r="4" spans="2:24" ht="18.75" customHeight="1" x14ac:dyDescent="0.2">
      <c r="B4" s="242" t="s">
        <v>103</v>
      </c>
      <c r="C4" s="242"/>
      <c r="D4" s="242"/>
      <c r="E4" s="242"/>
      <c r="F4" s="242"/>
      <c r="G4" s="242"/>
      <c r="H4" s="242"/>
      <c r="I4" s="242"/>
      <c r="J4" s="242"/>
      <c r="K4" s="242"/>
      <c r="L4" s="242"/>
      <c r="M4" s="242"/>
      <c r="N4" s="242"/>
      <c r="O4" s="242"/>
      <c r="P4" s="242"/>
      <c r="Q4" s="242"/>
      <c r="R4" s="242"/>
      <c r="S4" s="242"/>
      <c r="T4" s="242"/>
      <c r="U4" s="242"/>
      <c r="V4" s="242"/>
      <c r="W4" s="242"/>
      <c r="X4" s="242"/>
    </row>
    <row r="5" spans="2:24" ht="18.75" customHeight="1" x14ac:dyDescent="0.2">
      <c r="X5" s="195"/>
    </row>
    <row r="6" spans="2:24" ht="18.75" customHeight="1" x14ac:dyDescent="0.2">
      <c r="W6" s="142"/>
      <c r="X6" s="142" t="s">
        <v>61</v>
      </c>
    </row>
    <row r="7" spans="2:24" ht="18.75" customHeight="1" x14ac:dyDescent="0.2">
      <c r="U7" s="142"/>
    </row>
    <row r="8" spans="2:24" ht="18.75" customHeight="1" x14ac:dyDescent="0.2">
      <c r="C8" s="139" t="s">
        <v>47</v>
      </c>
    </row>
    <row r="9" spans="2:24" ht="18.75" customHeight="1" x14ac:dyDescent="0.2"/>
    <row r="10" spans="2:24" ht="18.75" customHeight="1" x14ac:dyDescent="0.5">
      <c r="L10" s="139" t="s">
        <v>48</v>
      </c>
      <c r="T10" s="143"/>
    </row>
    <row r="11" spans="2:24" ht="18.75" customHeight="1" x14ac:dyDescent="0.2">
      <c r="L11" s="139" t="s">
        <v>49</v>
      </c>
    </row>
    <row r="12" spans="2:24" ht="18.75" customHeight="1" x14ac:dyDescent="0.2">
      <c r="L12" s="139" t="s">
        <v>50</v>
      </c>
    </row>
    <row r="13" spans="2:24" ht="18.75" customHeight="1" x14ac:dyDescent="0.2"/>
    <row r="14" spans="2:24" ht="18.75" customHeight="1" x14ac:dyDescent="0.2"/>
    <row r="15" spans="2:24" ht="34.5" customHeight="1" x14ac:dyDescent="0.2">
      <c r="B15" s="243" t="s">
        <v>70</v>
      </c>
      <c r="C15" s="243"/>
      <c r="D15" s="243"/>
      <c r="E15" s="243"/>
      <c r="F15" s="243"/>
      <c r="G15" s="243"/>
      <c r="H15" s="243"/>
      <c r="I15" s="243"/>
      <c r="J15" s="243"/>
      <c r="K15" s="243"/>
      <c r="L15" s="243"/>
      <c r="M15" s="243"/>
      <c r="N15" s="243"/>
      <c r="O15" s="243"/>
      <c r="P15" s="243"/>
      <c r="Q15" s="243"/>
      <c r="R15" s="243"/>
      <c r="S15" s="243"/>
      <c r="T15" s="243"/>
      <c r="U15" s="243"/>
      <c r="V15" s="243"/>
      <c r="W15" s="243"/>
      <c r="X15" s="243"/>
    </row>
    <row r="16" spans="2:24" ht="18.75" customHeight="1" x14ac:dyDescent="0.2">
      <c r="B16" s="154"/>
      <c r="C16" s="154"/>
      <c r="D16" s="154"/>
      <c r="E16" s="154"/>
      <c r="F16" s="154"/>
      <c r="G16" s="154"/>
      <c r="H16" s="154"/>
      <c r="I16" s="154"/>
      <c r="J16" s="154"/>
      <c r="K16" s="154"/>
      <c r="L16" s="154"/>
      <c r="M16" s="154"/>
      <c r="N16" s="154"/>
      <c r="O16" s="154"/>
      <c r="P16" s="154"/>
      <c r="Q16" s="154"/>
      <c r="R16" s="154"/>
      <c r="S16" s="154"/>
      <c r="T16" s="154"/>
      <c r="U16" s="154"/>
      <c r="V16" s="154"/>
      <c r="W16" s="154"/>
    </row>
    <row r="17" spans="2:24" ht="18.75" customHeight="1" x14ac:dyDescent="0.2">
      <c r="B17" s="244" t="s">
        <v>51</v>
      </c>
      <c r="C17" s="244"/>
      <c r="D17" s="244"/>
      <c r="E17" s="244"/>
      <c r="F17" s="244"/>
      <c r="G17" s="244"/>
      <c r="H17" s="244"/>
      <c r="I17" s="244"/>
      <c r="J17" s="244"/>
      <c r="K17" s="244"/>
      <c r="L17" s="244"/>
      <c r="M17" s="244"/>
      <c r="N17" s="244"/>
      <c r="O17" s="244"/>
      <c r="P17" s="244"/>
      <c r="Q17" s="244"/>
      <c r="R17" s="244"/>
      <c r="S17" s="244"/>
      <c r="T17" s="244"/>
      <c r="U17" s="244"/>
      <c r="V17" s="244"/>
      <c r="W17" s="244"/>
      <c r="X17" s="244"/>
    </row>
    <row r="18" spans="2:24" ht="18.75" customHeight="1" x14ac:dyDescent="0.2">
      <c r="B18" s="138"/>
      <c r="C18" s="138"/>
      <c r="D18" s="138"/>
      <c r="E18" s="138"/>
      <c r="F18" s="138"/>
      <c r="G18" s="138"/>
      <c r="H18" s="138"/>
      <c r="I18" s="138"/>
      <c r="J18" s="138"/>
      <c r="K18" s="138"/>
      <c r="L18" s="138"/>
      <c r="M18" s="138"/>
      <c r="N18" s="138"/>
      <c r="O18" s="138"/>
      <c r="P18" s="138"/>
      <c r="Q18" s="138"/>
      <c r="R18" s="138"/>
      <c r="S18" s="138"/>
      <c r="T18" s="138"/>
      <c r="U18" s="138"/>
      <c r="V18" s="138"/>
      <c r="W18" s="138"/>
    </row>
    <row r="19" spans="2:24" ht="42" customHeight="1" x14ac:dyDescent="0.2">
      <c r="B19" s="240" t="s">
        <v>88</v>
      </c>
      <c r="C19" s="240"/>
      <c r="D19" s="240"/>
      <c r="E19" s="240"/>
      <c r="F19" s="240"/>
      <c r="G19" s="240"/>
      <c r="H19" s="240"/>
      <c r="I19" s="240"/>
      <c r="J19" s="240"/>
      <c r="K19" s="240"/>
      <c r="L19" s="240"/>
      <c r="M19" s="240"/>
      <c r="N19" s="240"/>
      <c r="O19" s="240"/>
      <c r="P19" s="240"/>
      <c r="Q19" s="240"/>
      <c r="R19" s="240"/>
      <c r="S19" s="240"/>
      <c r="T19" s="240"/>
      <c r="U19" s="240"/>
      <c r="V19" s="240"/>
      <c r="W19" s="240"/>
      <c r="X19" s="240"/>
    </row>
    <row r="20" spans="2:24" ht="10.5" customHeight="1" x14ac:dyDescent="0.2">
      <c r="B20" s="144"/>
      <c r="C20" s="144"/>
      <c r="D20" s="144"/>
      <c r="E20" s="144"/>
      <c r="F20" s="144"/>
      <c r="G20" s="144"/>
      <c r="H20" s="144"/>
      <c r="I20" s="144"/>
      <c r="J20" s="144"/>
      <c r="K20" s="144"/>
      <c r="L20" s="144"/>
      <c r="M20" s="144"/>
      <c r="N20" s="144"/>
      <c r="O20" s="144"/>
      <c r="P20" s="144"/>
      <c r="Q20" s="144"/>
      <c r="R20" s="144"/>
      <c r="S20" s="144"/>
      <c r="T20" s="144"/>
      <c r="U20" s="144"/>
      <c r="V20" s="144"/>
      <c r="W20" s="144"/>
      <c r="X20" s="144"/>
    </row>
    <row r="21" spans="2:24" ht="18.75" customHeight="1" x14ac:dyDescent="0.2">
      <c r="B21" s="240" t="s">
        <v>71</v>
      </c>
      <c r="C21" s="240"/>
      <c r="D21" s="240"/>
      <c r="E21" s="240"/>
      <c r="F21" s="240"/>
      <c r="G21" s="240"/>
      <c r="H21" s="240"/>
      <c r="I21" s="240"/>
      <c r="J21" s="240"/>
      <c r="K21" s="240"/>
      <c r="L21" s="240"/>
      <c r="M21" s="240"/>
      <c r="N21" s="240"/>
      <c r="O21" s="240"/>
      <c r="P21" s="240"/>
      <c r="Q21" s="240"/>
      <c r="R21" s="240"/>
      <c r="S21" s="240"/>
      <c r="T21" s="240"/>
      <c r="U21" s="240"/>
      <c r="V21" s="240"/>
      <c r="W21" s="240"/>
      <c r="X21" s="240"/>
    </row>
    <row r="22" spans="2:24" ht="5.25" customHeight="1" x14ac:dyDescent="0.2">
      <c r="X22" s="142"/>
    </row>
    <row r="23" spans="2:24" ht="16.5" customHeight="1" x14ac:dyDescent="0.2">
      <c r="C23" s="139" t="s">
        <v>72</v>
      </c>
      <c r="U23" s="151"/>
    </row>
    <row r="24" spans="2:24" ht="5.25" customHeight="1" x14ac:dyDescent="0.2">
      <c r="U24" s="151"/>
    </row>
    <row r="25" spans="2:24" ht="16.5" customHeight="1" x14ac:dyDescent="0.2">
      <c r="D25" s="145" t="s">
        <v>52</v>
      </c>
      <c r="E25" s="245">
        <v>6</v>
      </c>
      <c r="F25" s="245"/>
      <c r="G25" s="246" t="s">
        <v>53</v>
      </c>
      <c r="H25" s="246"/>
      <c r="I25" s="146"/>
      <c r="J25" s="147" t="s">
        <v>54</v>
      </c>
      <c r="K25" s="196" t="s">
        <v>64</v>
      </c>
      <c r="L25" s="148"/>
      <c r="U25" s="151"/>
    </row>
    <row r="26" spans="2:24" ht="16.5" customHeight="1" x14ac:dyDescent="0.2">
      <c r="D26" s="247" t="s">
        <v>104</v>
      </c>
      <c r="E26" s="248"/>
      <c r="F26" s="248"/>
      <c r="G26" s="248"/>
      <c r="H26" s="248"/>
      <c r="I26" s="248"/>
      <c r="J26" s="248"/>
      <c r="K26" s="249">
        <f>SUM('20人まで（賃上げ予定確認表）:300人まで（賃上げ予定確認表）'!N14)</f>
        <v>0</v>
      </c>
      <c r="L26" s="249"/>
      <c r="M26" s="249"/>
      <c r="N26" s="249"/>
      <c r="O26" s="250" t="s">
        <v>55</v>
      </c>
      <c r="P26" s="197"/>
    </row>
    <row r="27" spans="2:24" ht="16.5" customHeight="1" x14ac:dyDescent="0.2">
      <c r="D27" s="248"/>
      <c r="E27" s="248"/>
      <c r="F27" s="248"/>
      <c r="G27" s="248"/>
      <c r="H27" s="248"/>
      <c r="I27" s="248"/>
      <c r="J27" s="248"/>
      <c r="K27" s="249"/>
      <c r="L27" s="249"/>
      <c r="M27" s="249"/>
      <c r="N27" s="249"/>
      <c r="O27" s="250"/>
      <c r="P27" s="197"/>
    </row>
    <row r="28" spans="2:24" ht="16.5" customHeight="1" x14ac:dyDescent="0.2">
      <c r="K28" s="251" t="s">
        <v>65</v>
      </c>
      <c r="L28" s="251"/>
      <c r="M28" s="251"/>
      <c r="N28" s="251"/>
      <c r="U28" s="151"/>
    </row>
    <row r="29" spans="2:24" ht="16.5" customHeight="1" x14ac:dyDescent="0.2">
      <c r="U29" s="151"/>
    </row>
    <row r="30" spans="2:24" ht="16.5" customHeight="1" x14ac:dyDescent="0.2">
      <c r="C30" s="139" t="s">
        <v>85</v>
      </c>
      <c r="U30" s="151"/>
    </row>
    <row r="31" spans="2:24" ht="5.25" customHeight="1" x14ac:dyDescent="0.2">
      <c r="U31" s="151"/>
    </row>
    <row r="32" spans="2:24" ht="16.5" customHeight="1" thickBot="1" x14ac:dyDescent="0.25">
      <c r="D32" s="145" t="s">
        <v>52</v>
      </c>
      <c r="E32" s="245">
        <v>6</v>
      </c>
      <c r="F32" s="245"/>
      <c r="G32" s="246" t="s">
        <v>53</v>
      </c>
      <c r="H32" s="246"/>
      <c r="I32" s="146"/>
      <c r="J32" s="147" t="s">
        <v>54</v>
      </c>
      <c r="K32" s="196" t="s">
        <v>64</v>
      </c>
      <c r="L32" s="148"/>
      <c r="U32" s="151"/>
      <c r="X32" s="198" t="s">
        <v>64</v>
      </c>
    </row>
    <row r="33" spans="2:24" ht="16.5" customHeight="1" x14ac:dyDescent="0.2">
      <c r="D33" s="247" t="s">
        <v>104</v>
      </c>
      <c r="E33" s="248"/>
      <c r="F33" s="248"/>
      <c r="G33" s="248"/>
      <c r="H33" s="248"/>
      <c r="I33" s="248"/>
      <c r="J33" s="248"/>
      <c r="K33" s="249">
        <f>SUM('20人まで（賃上げ予定確認表）:300人まで（賃上げ予定確認表）'!O14)</f>
        <v>0</v>
      </c>
      <c r="L33" s="249"/>
      <c r="M33" s="249"/>
      <c r="N33" s="249"/>
      <c r="O33" s="241" t="s">
        <v>55</v>
      </c>
      <c r="Q33" s="253" t="s">
        <v>73</v>
      </c>
      <c r="R33" s="254"/>
      <c r="S33" s="254"/>
      <c r="T33" s="254"/>
      <c r="U33" s="254"/>
      <c r="V33" s="254"/>
      <c r="W33" s="257"/>
      <c r="X33" s="259" t="s">
        <v>54</v>
      </c>
    </row>
    <row r="34" spans="2:24" ht="16.5" customHeight="1" thickBot="1" x14ac:dyDescent="0.25">
      <c r="D34" s="248"/>
      <c r="E34" s="248"/>
      <c r="F34" s="248"/>
      <c r="G34" s="248"/>
      <c r="H34" s="248"/>
      <c r="I34" s="248"/>
      <c r="J34" s="248"/>
      <c r="K34" s="249"/>
      <c r="L34" s="249"/>
      <c r="M34" s="249"/>
      <c r="N34" s="249"/>
      <c r="O34" s="241"/>
      <c r="Q34" s="255"/>
      <c r="R34" s="256"/>
      <c r="S34" s="256"/>
      <c r="T34" s="256"/>
      <c r="U34" s="256"/>
      <c r="V34" s="256"/>
      <c r="W34" s="258"/>
      <c r="X34" s="260"/>
    </row>
    <row r="35" spans="2:24" ht="5.25" customHeight="1" thickBot="1" x14ac:dyDescent="0.25">
      <c r="D35" s="141"/>
      <c r="E35" s="141"/>
      <c r="F35" s="141"/>
      <c r="G35" s="141"/>
      <c r="H35" s="141"/>
      <c r="I35" s="141"/>
      <c r="J35" s="141"/>
      <c r="K35" s="251" t="s">
        <v>65</v>
      </c>
      <c r="L35" s="251"/>
      <c r="M35" s="251"/>
      <c r="N35" s="251"/>
      <c r="U35" s="151"/>
    </row>
    <row r="36" spans="2:24" ht="14.25" customHeight="1" x14ac:dyDescent="0.2">
      <c r="D36" s="149"/>
      <c r="K36" s="261"/>
      <c r="L36" s="261"/>
      <c r="M36" s="261"/>
      <c r="N36" s="261"/>
      <c r="R36" s="262" t="s">
        <v>56</v>
      </c>
      <c r="S36" s="263"/>
      <c r="T36" s="264"/>
      <c r="U36" s="268">
        <f>K33-K26</f>
        <v>0</v>
      </c>
      <c r="V36" s="264" t="s">
        <v>55</v>
      </c>
      <c r="W36" s="270" t="s">
        <v>67</v>
      </c>
      <c r="X36" s="244" t="s">
        <v>68</v>
      </c>
    </row>
    <row r="37" spans="2:24" ht="14.25" customHeight="1" thickBot="1" x14ac:dyDescent="0.25">
      <c r="E37" s="150"/>
      <c r="F37" s="150"/>
      <c r="G37" s="150"/>
      <c r="H37" s="150"/>
      <c r="I37" s="150"/>
      <c r="J37" s="150"/>
      <c r="K37" s="150"/>
      <c r="L37" s="150"/>
      <c r="M37" s="150"/>
      <c r="N37" s="150"/>
      <c r="O37" s="150"/>
      <c r="P37" s="150"/>
      <c r="Q37" s="150"/>
      <c r="R37" s="265"/>
      <c r="S37" s="266"/>
      <c r="T37" s="267"/>
      <c r="U37" s="269" t="str">
        <f>IFERROR((T24-#REF!)/T24*100,"")</f>
        <v/>
      </c>
      <c r="V37" s="267"/>
      <c r="W37" s="270"/>
      <c r="X37" s="244"/>
    </row>
    <row r="38" spans="2:24" ht="16.5" customHeight="1" x14ac:dyDescent="0.2">
      <c r="U38" s="151" t="s">
        <v>65</v>
      </c>
    </row>
    <row r="39" spans="2:24" ht="16.5" customHeight="1" x14ac:dyDescent="0.2">
      <c r="U39" s="151"/>
    </row>
    <row r="40" spans="2:24" ht="16.5" customHeight="1" x14ac:dyDescent="0.2">
      <c r="U40" s="151"/>
    </row>
    <row r="41" spans="2:24" x14ac:dyDescent="0.2">
      <c r="B41" s="240" t="s">
        <v>74</v>
      </c>
      <c r="C41" s="240"/>
      <c r="D41" s="240"/>
      <c r="E41" s="240"/>
      <c r="F41" s="240"/>
      <c r="G41" s="240"/>
      <c r="H41" s="240"/>
      <c r="I41" s="240"/>
      <c r="J41" s="240"/>
      <c r="K41" s="240"/>
      <c r="L41" s="240"/>
      <c r="M41" s="240"/>
      <c r="N41" s="240"/>
      <c r="O41" s="240"/>
      <c r="P41" s="240"/>
      <c r="Q41" s="240"/>
      <c r="R41" s="240"/>
      <c r="S41" s="240"/>
      <c r="T41" s="240"/>
      <c r="U41" s="240"/>
      <c r="V41" s="240"/>
      <c r="W41" s="240"/>
      <c r="X41" s="240"/>
    </row>
    <row r="42" spans="2:24" x14ac:dyDescent="0.2">
      <c r="B42" s="144"/>
      <c r="C42" s="144"/>
      <c r="D42" s="144"/>
      <c r="E42" s="144"/>
      <c r="F42" s="144"/>
      <c r="G42" s="144"/>
      <c r="H42" s="144"/>
      <c r="I42" s="144"/>
      <c r="J42" s="144"/>
      <c r="K42" s="144"/>
      <c r="L42" s="144"/>
      <c r="M42" s="144"/>
      <c r="N42" s="144"/>
      <c r="O42" s="144"/>
      <c r="P42" s="144"/>
      <c r="Q42" s="144"/>
      <c r="R42" s="144"/>
      <c r="S42" s="144"/>
      <c r="T42" s="144"/>
      <c r="U42" s="144"/>
      <c r="V42" s="144"/>
      <c r="W42" s="144"/>
      <c r="X42" s="144"/>
    </row>
    <row r="43" spans="2:24" x14ac:dyDescent="0.2">
      <c r="B43" s="144"/>
      <c r="C43" s="144"/>
      <c r="D43" s="144"/>
      <c r="E43" s="144"/>
      <c r="F43" s="144"/>
      <c r="G43" s="144"/>
      <c r="H43" s="144"/>
      <c r="I43" s="144"/>
      <c r="J43" s="144"/>
      <c r="K43" s="144"/>
      <c r="L43" s="144"/>
      <c r="M43" s="144"/>
      <c r="N43" s="144"/>
      <c r="O43" s="144"/>
      <c r="P43" s="144"/>
      <c r="Q43" s="144"/>
      <c r="R43" s="144"/>
      <c r="S43" s="144"/>
      <c r="T43" s="144"/>
      <c r="U43" s="144"/>
      <c r="V43" s="144"/>
      <c r="W43" s="144"/>
      <c r="X43" s="144"/>
    </row>
    <row r="44" spans="2:24" x14ac:dyDescent="0.2">
      <c r="B44" s="144"/>
      <c r="C44" s="144"/>
      <c r="D44" s="144"/>
      <c r="E44" s="144"/>
      <c r="F44" s="144"/>
      <c r="G44" s="144"/>
      <c r="H44" s="144"/>
      <c r="I44" s="144"/>
      <c r="J44" s="144"/>
      <c r="K44" s="144"/>
      <c r="L44" s="144"/>
      <c r="M44" s="144"/>
      <c r="N44" s="144"/>
      <c r="O44" s="144"/>
      <c r="P44" s="144"/>
      <c r="Q44" s="144"/>
      <c r="R44" s="144"/>
      <c r="S44" s="144"/>
      <c r="T44" s="144"/>
      <c r="U44" s="144"/>
      <c r="V44" s="144"/>
      <c r="W44" s="144"/>
      <c r="X44" s="144"/>
    </row>
    <row r="45" spans="2:24" x14ac:dyDescent="0.2">
      <c r="B45" s="144"/>
      <c r="C45" s="144"/>
      <c r="D45" s="144"/>
      <c r="E45" s="144"/>
      <c r="F45" s="144"/>
      <c r="G45" s="144"/>
      <c r="H45" s="144"/>
      <c r="I45" s="144"/>
      <c r="J45" s="144"/>
      <c r="K45" s="144"/>
      <c r="L45" s="144"/>
      <c r="M45" s="144"/>
      <c r="N45" s="144"/>
      <c r="O45" s="144"/>
      <c r="P45" s="144"/>
      <c r="Q45" s="144"/>
      <c r="R45" s="144"/>
      <c r="S45" s="144"/>
      <c r="T45" s="144"/>
      <c r="U45" s="144"/>
      <c r="V45" s="144"/>
      <c r="W45" s="144"/>
      <c r="X45" s="144"/>
    </row>
    <row r="46" spans="2:24" x14ac:dyDescent="0.2">
      <c r="B46" s="144"/>
      <c r="C46" s="144"/>
      <c r="D46" s="144"/>
      <c r="E46" s="144"/>
      <c r="F46" s="144"/>
      <c r="G46" s="144"/>
      <c r="H46" s="144"/>
      <c r="I46" s="144"/>
      <c r="J46" s="144"/>
      <c r="K46" s="144"/>
      <c r="L46" s="144"/>
      <c r="M46" s="144"/>
      <c r="N46" s="144"/>
      <c r="O46" s="144"/>
      <c r="P46" s="144"/>
      <c r="Q46" s="144"/>
      <c r="R46" s="144"/>
      <c r="S46" s="144"/>
      <c r="T46" s="144"/>
      <c r="U46" s="144"/>
      <c r="V46" s="144"/>
      <c r="W46" s="144"/>
      <c r="X46" s="144"/>
    </row>
    <row r="47" spans="2:24" x14ac:dyDescent="0.2">
      <c r="B47" s="144"/>
      <c r="C47" s="144"/>
      <c r="D47" s="144"/>
      <c r="E47" s="144"/>
      <c r="F47" s="144"/>
      <c r="G47" s="144"/>
      <c r="H47" s="144"/>
      <c r="I47" s="144"/>
      <c r="J47" s="144"/>
      <c r="K47" s="144"/>
      <c r="L47" s="144"/>
      <c r="M47" s="144"/>
      <c r="N47" s="144"/>
      <c r="O47" s="144"/>
      <c r="P47" s="144"/>
      <c r="Q47" s="144"/>
      <c r="R47" s="144"/>
      <c r="S47" s="144"/>
      <c r="T47" s="144"/>
      <c r="U47" s="144"/>
      <c r="V47" s="144"/>
      <c r="W47" s="144"/>
      <c r="X47" s="144"/>
    </row>
    <row r="48" spans="2:24" x14ac:dyDescent="0.2">
      <c r="B48" s="144"/>
      <c r="C48" s="144"/>
      <c r="D48" s="144"/>
      <c r="E48" s="144"/>
      <c r="F48" s="144"/>
      <c r="G48" s="144"/>
      <c r="H48" s="144"/>
      <c r="I48" s="144"/>
      <c r="J48" s="144"/>
      <c r="K48" s="144"/>
      <c r="L48" s="144"/>
      <c r="M48" s="144"/>
      <c r="N48" s="144"/>
      <c r="O48" s="144"/>
      <c r="P48" s="144"/>
      <c r="Q48" s="144"/>
      <c r="R48" s="144"/>
      <c r="S48" s="144"/>
      <c r="T48" s="144"/>
      <c r="U48" s="144"/>
      <c r="V48" s="144"/>
      <c r="W48" s="144"/>
      <c r="X48" s="144"/>
    </row>
    <row r="49" spans="2:24" x14ac:dyDescent="0.2">
      <c r="B49" s="144"/>
      <c r="C49" s="144"/>
      <c r="D49" s="144"/>
      <c r="E49" s="144"/>
      <c r="F49" s="144"/>
      <c r="G49" s="144"/>
      <c r="H49" s="144"/>
      <c r="I49" s="144"/>
      <c r="J49" s="144"/>
      <c r="K49" s="144"/>
      <c r="L49" s="144"/>
      <c r="M49" s="144"/>
      <c r="N49" s="144"/>
      <c r="O49" s="144"/>
      <c r="P49" s="144"/>
      <c r="Q49" s="144"/>
      <c r="R49" s="144"/>
      <c r="S49" s="144"/>
      <c r="T49" s="144"/>
      <c r="U49" s="144"/>
      <c r="V49" s="144"/>
      <c r="W49" s="144"/>
      <c r="X49" s="144"/>
    </row>
    <row r="50" spans="2:24" x14ac:dyDescent="0.2">
      <c r="B50" s="144"/>
      <c r="C50" s="144"/>
      <c r="D50" s="144"/>
      <c r="E50" s="144"/>
      <c r="F50" s="144"/>
      <c r="G50" s="144"/>
      <c r="H50" s="144"/>
      <c r="I50" s="144"/>
      <c r="J50" s="144"/>
      <c r="K50" s="144"/>
      <c r="L50" s="144"/>
      <c r="M50" s="144"/>
      <c r="N50" s="144"/>
      <c r="O50" s="144"/>
      <c r="P50" s="144"/>
      <c r="Q50" s="144"/>
      <c r="R50" s="144"/>
      <c r="S50" s="144"/>
      <c r="T50" s="144"/>
      <c r="U50" s="144"/>
      <c r="V50" s="144"/>
      <c r="W50" s="144"/>
      <c r="X50" s="144"/>
    </row>
    <row r="51" spans="2:24" x14ac:dyDescent="0.2">
      <c r="B51" s="144"/>
      <c r="C51" s="144"/>
      <c r="D51" s="144"/>
      <c r="E51" s="144"/>
      <c r="F51" s="144"/>
      <c r="G51" s="144"/>
      <c r="H51" s="144"/>
      <c r="I51" s="144"/>
      <c r="J51" s="144"/>
      <c r="K51" s="144"/>
      <c r="L51" s="144"/>
      <c r="M51" s="144"/>
      <c r="N51" s="144"/>
      <c r="O51" s="144"/>
      <c r="P51" s="144"/>
      <c r="Q51" s="144"/>
      <c r="R51" s="144"/>
      <c r="S51" s="144"/>
      <c r="T51" s="144"/>
      <c r="U51" s="144"/>
      <c r="V51" s="144"/>
      <c r="W51" s="144"/>
      <c r="X51" s="144"/>
    </row>
    <row r="52" spans="2:24" x14ac:dyDescent="0.2">
      <c r="B52" s="144"/>
      <c r="C52" s="144"/>
      <c r="D52" s="144"/>
      <c r="E52" s="144"/>
      <c r="F52" s="144"/>
      <c r="G52" s="144"/>
      <c r="H52" s="144"/>
      <c r="I52" s="144"/>
      <c r="J52" s="144"/>
      <c r="K52" s="144"/>
      <c r="L52" s="144"/>
      <c r="M52" s="144"/>
      <c r="N52" s="144"/>
      <c r="O52" s="144"/>
      <c r="P52" s="144"/>
      <c r="Q52" s="144"/>
      <c r="R52" s="144"/>
      <c r="S52" s="144"/>
      <c r="T52" s="144"/>
      <c r="U52" s="144"/>
      <c r="V52" s="144"/>
      <c r="W52" s="144"/>
      <c r="X52" s="144"/>
    </row>
    <row r="53" spans="2:24" x14ac:dyDescent="0.2">
      <c r="B53" s="144"/>
      <c r="C53" s="144"/>
      <c r="D53" s="144"/>
      <c r="E53" s="144"/>
      <c r="F53" s="144"/>
      <c r="G53" s="144"/>
      <c r="H53" s="144"/>
      <c r="I53" s="144"/>
      <c r="J53" s="144"/>
      <c r="K53" s="144"/>
      <c r="L53" s="144"/>
      <c r="M53" s="144"/>
      <c r="N53" s="144"/>
      <c r="O53" s="144"/>
      <c r="P53" s="144"/>
      <c r="Q53" s="144"/>
      <c r="R53" s="144"/>
      <c r="S53" s="144"/>
      <c r="T53" s="144"/>
      <c r="U53" s="144"/>
      <c r="V53" s="144"/>
      <c r="W53" s="144"/>
      <c r="X53" s="144"/>
    </row>
    <row r="54" spans="2:24" x14ac:dyDescent="0.2">
      <c r="B54" s="144"/>
      <c r="C54" s="144"/>
      <c r="D54" s="144"/>
      <c r="E54" s="144"/>
      <c r="F54" s="144"/>
      <c r="G54" s="144"/>
      <c r="H54" s="144"/>
      <c r="I54" s="144"/>
      <c r="J54" s="144"/>
      <c r="K54" s="144"/>
      <c r="L54" s="144"/>
      <c r="M54" s="144"/>
      <c r="N54" s="144"/>
      <c r="O54" s="144"/>
      <c r="P54" s="144"/>
      <c r="Q54" s="144"/>
      <c r="R54" s="144"/>
      <c r="S54" s="144"/>
      <c r="T54" s="144"/>
      <c r="U54" s="144"/>
      <c r="V54" s="144"/>
      <c r="W54" s="144"/>
      <c r="X54" s="144"/>
    </row>
    <row r="55" spans="2:24" x14ac:dyDescent="0.2">
      <c r="C55" s="236"/>
      <c r="D55" s="252"/>
      <c r="E55" s="252"/>
      <c r="F55" s="252"/>
      <c r="G55" s="252"/>
      <c r="H55" s="252"/>
      <c r="I55" s="252"/>
      <c r="J55" s="252"/>
      <c r="K55" s="252"/>
      <c r="L55" s="252"/>
      <c r="M55" s="252"/>
      <c r="N55" s="252"/>
      <c r="O55" s="252"/>
      <c r="P55" s="252"/>
      <c r="Q55" s="252"/>
      <c r="R55" s="252"/>
      <c r="S55" s="252"/>
      <c r="T55" s="252"/>
      <c r="U55" s="252"/>
      <c r="V55" s="252"/>
      <c r="W55" s="252"/>
      <c r="X55" s="252"/>
    </row>
    <row r="56" spans="2:24" ht="16.5" customHeight="1" x14ac:dyDescent="0.2">
      <c r="C56" s="140" t="s">
        <v>57</v>
      </c>
      <c r="D56" s="252" t="s">
        <v>105</v>
      </c>
      <c r="E56" s="252"/>
      <c r="F56" s="252"/>
      <c r="G56" s="252"/>
      <c r="H56" s="252"/>
      <c r="I56" s="252"/>
      <c r="J56" s="252"/>
      <c r="K56" s="252"/>
      <c r="L56" s="252"/>
      <c r="M56" s="252"/>
      <c r="N56" s="252"/>
      <c r="O56" s="252"/>
      <c r="P56" s="252"/>
      <c r="Q56" s="252"/>
      <c r="R56" s="252"/>
      <c r="S56" s="252"/>
      <c r="T56" s="252"/>
      <c r="U56" s="252"/>
      <c r="V56" s="252"/>
      <c r="W56" s="252"/>
      <c r="X56" s="252"/>
    </row>
    <row r="57" spans="2:24" ht="16.5" customHeight="1" x14ac:dyDescent="0.2">
      <c r="C57" s="139" t="s">
        <v>57</v>
      </c>
      <c r="D57" s="252" t="s">
        <v>75</v>
      </c>
      <c r="E57" s="252"/>
      <c r="F57" s="252"/>
      <c r="G57" s="252"/>
      <c r="H57" s="252"/>
      <c r="I57" s="252"/>
      <c r="J57" s="252"/>
      <c r="K57" s="252"/>
      <c r="L57" s="252"/>
      <c r="M57" s="252"/>
      <c r="N57" s="252"/>
      <c r="O57" s="252"/>
      <c r="P57" s="252"/>
      <c r="Q57" s="252"/>
      <c r="R57" s="252"/>
      <c r="S57" s="252"/>
      <c r="T57" s="252"/>
      <c r="U57" s="252"/>
      <c r="V57" s="252"/>
      <c r="W57" s="252"/>
      <c r="X57" s="252"/>
    </row>
    <row r="58" spans="2:24" x14ac:dyDescent="0.2">
      <c r="C58" s="139" t="s">
        <v>57</v>
      </c>
      <c r="D58" s="139" t="s">
        <v>76</v>
      </c>
    </row>
  </sheetData>
  <mergeCells count="31">
    <mergeCell ref="D56:X56"/>
    <mergeCell ref="B41:X41"/>
    <mergeCell ref="D57:X57"/>
    <mergeCell ref="Q33:V34"/>
    <mergeCell ref="W33:W34"/>
    <mergeCell ref="X33:X34"/>
    <mergeCell ref="K35:N36"/>
    <mergeCell ref="R36:T37"/>
    <mergeCell ref="U36:U37"/>
    <mergeCell ref="V36:V37"/>
    <mergeCell ref="W36:W37"/>
    <mergeCell ref="X36:X37"/>
    <mergeCell ref="O33:O34"/>
    <mergeCell ref="D55:X55"/>
    <mergeCell ref="K28:N28"/>
    <mergeCell ref="E32:F32"/>
    <mergeCell ref="G32:H32"/>
    <mergeCell ref="D33:J34"/>
    <mergeCell ref="K33:N34"/>
    <mergeCell ref="B21:X21"/>
    <mergeCell ref="E25:F25"/>
    <mergeCell ref="G25:H25"/>
    <mergeCell ref="D26:J27"/>
    <mergeCell ref="K26:N27"/>
    <mergeCell ref="O26:O27"/>
    <mergeCell ref="B19:X19"/>
    <mergeCell ref="B1:F1"/>
    <mergeCell ref="B3:X3"/>
    <mergeCell ref="B4:X4"/>
    <mergeCell ref="B15:X15"/>
    <mergeCell ref="B17:X17"/>
  </mergeCells>
  <phoneticPr fontId="2"/>
  <printOptions horizontalCentered="1"/>
  <pageMargins left="0.70866141732283472" right="0.70866141732283472" top="0.74803149606299213" bottom="0.74803149606299213" header="0.31496062992125984" footer="0.31496062992125984"/>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【様式第１号の５】誓約書※従業員数に応じた賃上げ確認表に入力</vt:lpstr>
      <vt:lpstr>20人まで（賃上げ予定確認表）</vt:lpstr>
      <vt:lpstr>50人まで（賃上げ予定確認表）</vt:lpstr>
      <vt:lpstr>120人まで（賃上げ予定確認表）</vt:lpstr>
      <vt:lpstr>200人まで（賃上げ予定確認表）</vt:lpstr>
      <vt:lpstr>300人まで（賃上げ予定確認表）</vt:lpstr>
      <vt:lpstr>20人まで（実績報告時記入例)</vt:lpstr>
      <vt:lpstr>【様式第５号の５】事業場内賃金(時給単価)の平均</vt:lpstr>
      <vt:lpstr>【様式第１号の５】誓約書※従業員数に応じた賃上げ確認表に入力!Print_Area</vt:lpstr>
      <vt:lpstr>'【様式第５号の５】事業場内賃金(時給単価)の平均'!Print_Area</vt:lpstr>
      <vt:lpstr>'120人まで（賃上げ予定確認表）'!Print_Area</vt:lpstr>
      <vt:lpstr>'200人まで（賃上げ予定確認表）'!Print_Area</vt:lpstr>
      <vt:lpstr>'20人まで（実績報告時記入例)'!Print_Area</vt:lpstr>
      <vt:lpstr>'20人まで（賃上げ予定確認表）'!Print_Area</vt:lpstr>
      <vt:lpstr>'300人まで（賃上げ予定確認表）'!Print_Area</vt:lpstr>
      <vt:lpstr>'50人まで（賃上げ予定確認表）'!Print_Area</vt:lpstr>
      <vt:lpstr>'120人まで（賃上げ予定確認表）'!Print_Titles</vt:lpstr>
      <vt:lpstr>'200人まで（賃上げ予定確認表）'!Print_Titles</vt:lpstr>
      <vt:lpstr>'20人まで（実績報告時記入例)'!Print_Titles</vt:lpstr>
      <vt:lpstr>'20人まで（賃上げ予定確認表）'!Print_Titles</vt:lpstr>
      <vt:lpstr>'300人まで（賃上げ予定確認表）'!Print_Titles</vt:lpstr>
      <vt:lpstr>'50人まで（賃上げ予定確認表）'!Print_Titles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友井 励子</dc:creator>
  <cp:lastModifiedBy>友井 励子</cp:lastModifiedBy>
  <cp:lastPrinted>2024-02-21T01:42:57Z</cp:lastPrinted>
  <dcterms:created xsi:type="dcterms:W3CDTF">2024-01-30T01:10:06Z</dcterms:created>
  <dcterms:modified xsi:type="dcterms:W3CDTF">2024-04-09T04:23:57Z</dcterms:modified>
</cp:coreProperties>
</file>