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/>
  <xr:revisionPtr revIDLastSave="0" documentId="13_ncr:1_{9F85D42A-687F-435E-9445-DFEB4C3D9D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小規模" sheetId="14" r:id="rId1"/>
  </sheets>
  <definedNames>
    <definedName name="_xlnm.Print_Area" localSheetId="0">小規模!$A$1:$I$64</definedName>
  </definedNames>
  <calcPr calcId="191029"/>
</workbook>
</file>

<file path=xl/calcChain.xml><?xml version="1.0" encoding="utf-8"?>
<calcChain xmlns="http://schemas.openxmlformats.org/spreadsheetml/2006/main">
  <c r="F29" i="14" l="1"/>
  <c r="F28" i="14"/>
  <c r="F27" i="14"/>
  <c r="F26" i="14"/>
  <c r="F25" i="14"/>
  <c r="F24" i="14"/>
  <c r="F30" i="14" l="1"/>
  <c r="H30" i="14" s="1"/>
  <c r="G30" i="14" l="1"/>
  <c r="J30" i="14"/>
  <c r="J29" i="14"/>
  <c r="F13" i="14"/>
  <c r="F14" i="14" l="1"/>
  <c r="F12" i="14"/>
  <c r="F11" i="14"/>
  <c r="F15" i="14" l="1"/>
  <c r="H15" i="14" s="1"/>
  <c r="H37" i="14" l="1"/>
  <c r="H17" i="14"/>
  <c r="G15" i="14"/>
  <c r="G17" i="14" s="1"/>
  <c r="J14" i="14"/>
  <c r="F37" i="14"/>
  <c r="F59" i="14" s="1"/>
  <c r="J15" i="14"/>
  <c r="H32" i="14" l="1"/>
  <c r="H38" i="14" s="1"/>
  <c r="G32" i="14"/>
  <c r="G38" i="14" s="1"/>
  <c r="F57" i="14" s="1"/>
  <c r="F56" i="14" s="1"/>
  <c r="G37" i="14"/>
  <c r="G57" i="14" l="1"/>
  <c r="G56" i="14" s="1"/>
</calcChain>
</file>

<file path=xl/sharedStrings.xml><?xml version="1.0" encoding="utf-8"?>
<sst xmlns="http://schemas.openxmlformats.org/spreadsheetml/2006/main" count="77" uniqueCount="62">
  <si>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</si>
  <si>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</si>
  <si>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</si>
  <si>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</si>
  <si>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</si>
  <si>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</si>
  <si>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</si>
  <si>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</si>
  <si>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</si>
  <si>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</si>
  <si>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</si>
  <si>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</si>
  <si>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</si>
  <si>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</si>
  <si>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</si>
  <si>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</si>
  <si>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</si>
  <si>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</si>
  <si>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</si>
  <si>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</si>
  <si>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</si>
  <si>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</si>
  <si>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</si>
  <si>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</si>
  <si>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</si>
  <si>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</si>
  <si>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r>
      <t>ｃ×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</si>
  <si>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</si>
  <si>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</si>
  <si>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生産性向上枠【小規模企業者用】</t>
    <rPh sb="0" eb="3">
      <t>セイサンセイ</t>
    </rPh>
    <rPh sb="3" eb="5">
      <t>コウジョウ</t>
    </rPh>
    <rPh sb="5" eb="6">
      <t>ワク</t>
    </rPh>
    <rPh sb="10" eb="12">
      <t>キギョウ</t>
    </rPh>
    <rPh sb="12" eb="13">
      <t>シャ</t>
    </rPh>
    <phoneticPr fontId="3"/>
  </si>
  <si>
    <t>☆　徴取した見積書の日付は、令和４年12月５日以降のものが対象です。</t>
    <rPh sb="6" eb="8">
      <t>ミツ</t>
    </rPh>
    <rPh sb="8" eb="9">
      <t>ショ</t>
    </rPh>
    <rPh sb="10" eb="12">
      <t>ヒヅケ</t>
    </rPh>
    <rPh sb="14" eb="16">
      <t>レイワ</t>
    </rPh>
    <rPh sb="17" eb="18">
      <t>ネン</t>
    </rPh>
    <rPh sb="20" eb="21">
      <t>ガツ</t>
    </rPh>
    <rPh sb="22" eb="23">
      <t>ニチ</t>
    </rPh>
    <phoneticPr fontId="3"/>
  </si>
  <si>
    <t>通常補助率</t>
    <rPh sb="0" eb="2">
      <t>ツウジョウ</t>
    </rPh>
    <rPh sb="2" eb="5">
      <t>ホジョリツ</t>
    </rPh>
    <phoneticPr fontId="3"/>
  </si>
  <si>
    <t>事業者名</t>
    <phoneticPr fontId="3"/>
  </si>
  <si>
    <t>（１）省エネ診断分</t>
    <rPh sb="3" eb="4">
      <t>ショウ</t>
    </rPh>
    <rPh sb="6" eb="8">
      <t>シンダン</t>
    </rPh>
    <rPh sb="8" eb="9">
      <t>ブン</t>
    </rPh>
    <phoneticPr fontId="3"/>
  </si>
  <si>
    <t>　</t>
  </si>
  <si>
    <t>（２）事業実施分</t>
    <rPh sb="3" eb="5">
      <t>ジギョウ</t>
    </rPh>
    <rPh sb="5" eb="7">
      <t>ジッシ</t>
    </rPh>
    <rPh sb="7" eb="8">
      <t>ブン</t>
    </rPh>
    <phoneticPr fontId="3"/>
  </si>
  <si>
    <t>数量(e)</t>
    <phoneticPr fontId="3"/>
  </si>
  <si>
    <t>税  抜
単　価
(f)</t>
    <rPh sb="0" eb="1">
      <t>ゼイ</t>
    </rPh>
    <rPh sb="3" eb="4">
      <t>ヌ</t>
    </rPh>
    <phoneticPr fontId="3"/>
  </si>
  <si>
    <t>補助対象経費
(g)=(e)×(f)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</si>
  <si>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r>
      <t>円</t>
    </r>
    <r>
      <rPr>
        <b/>
        <sz val="10"/>
        <rFont val="ＭＳ ゴシック"/>
        <family val="3"/>
        <charset val="128"/>
      </rPr>
      <t>（B)</t>
    </r>
    <rPh sb="0" eb="1">
      <t>エン</t>
    </rPh>
    <phoneticPr fontId="3"/>
  </si>
  <si>
    <t>（３）合計</t>
    <rPh sb="3" eb="5">
      <t>ゴウケイ</t>
    </rPh>
    <phoneticPr fontId="3"/>
  </si>
  <si>
    <t>1千円≦ A + B ≦300万円</t>
    <rPh sb="1" eb="3">
      <t>センエン</t>
    </rPh>
    <rPh sb="15" eb="17">
      <t>マンエン</t>
    </rPh>
    <phoneticPr fontId="3"/>
  </si>
  <si>
    <r>
      <t>円</t>
    </r>
    <r>
      <rPr>
        <b/>
        <sz val="10"/>
        <rFont val="ＭＳ ゴシック"/>
        <family val="3"/>
        <charset val="128"/>
      </rPr>
      <t>（A)</t>
    </r>
    <rPh sb="0" eb="1">
      <t>エン</t>
    </rPh>
    <phoneticPr fontId="3"/>
  </si>
  <si>
    <t>※１　(h)又は（補助上限額300万円－A）又は補助上限額300万円のうち金額の低い方。　（10－A）万円≦ B ≦（300－A）万円
※２　補助金下限額は10万円（A+B）とする。</t>
    <rPh sb="6" eb="7">
      <t>マタ</t>
    </rPh>
    <rPh sb="9" eb="11">
      <t>ホジョ</t>
    </rPh>
    <rPh sb="11" eb="13">
      <t>ジョウゲン</t>
    </rPh>
    <rPh sb="13" eb="14">
      <t>ガク</t>
    </rPh>
    <rPh sb="18" eb="19">
      <t>エン</t>
    </rPh>
    <rPh sb="22" eb="23">
      <t>マタ</t>
    </rPh>
    <rPh sb="37" eb="39">
      <t>キンガク</t>
    </rPh>
    <rPh sb="40" eb="41">
      <t>ヒク</t>
    </rPh>
    <rPh sb="42" eb="43">
      <t>ホウ</t>
    </rPh>
    <rPh sb="51" eb="53">
      <t>マンエン</t>
    </rPh>
    <rPh sb="65" eb="67">
      <t>マンエン</t>
    </rPh>
    <rPh sb="71" eb="74">
      <t>ホジョキン</t>
    </rPh>
    <rPh sb="74" eb="76">
      <t>カゲン</t>
    </rPh>
    <rPh sb="76" eb="77">
      <t>ガクマンエン</t>
    </rPh>
    <phoneticPr fontId="3"/>
  </si>
  <si>
    <t>第４次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</si>
  <si>
    <t>決算額</t>
    <rPh sb="0" eb="2">
      <t>ケッサン</t>
    </rPh>
    <rPh sb="2" eb="3">
      <t>ガク</t>
    </rPh>
    <phoneticPr fontId="3"/>
  </si>
  <si>
    <t>通常補助率</t>
    <rPh sb="0" eb="2">
      <t>ツウジョウ</t>
    </rPh>
    <rPh sb="2" eb="5">
      <t>ホジョリツ</t>
    </rPh>
    <phoneticPr fontId="10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</si>
  <si>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</si>
  <si>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引上げ後補助率</t>
    <rPh sb="0" eb="2">
      <t>ヒキア</t>
    </rPh>
    <rPh sb="3" eb="4">
      <t>ゴ</t>
    </rPh>
    <rPh sb="4" eb="7">
      <t>ホジョリツ</t>
    </rPh>
    <phoneticPr fontId="3"/>
  </si>
  <si>
    <t>引上げ後補助率</t>
    <rPh sb="0" eb="1">
      <t>ヒ</t>
    </rPh>
    <rPh sb="1" eb="2">
      <t>ア</t>
    </rPh>
    <rPh sb="3" eb="4">
      <t>ゴ</t>
    </rPh>
    <rPh sb="4" eb="7">
      <t>ホジョリツ</t>
    </rPh>
    <phoneticPr fontId="3"/>
  </si>
  <si>
    <t>☆　補助対象経費は支払いや設備の設置を、実績報告の提出期限（第４次募集分：令和６年１月12日）までに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phoneticPr fontId="3"/>
  </si>
  <si>
    <t>　　完了する必要があります。</t>
    <rPh sb="6" eb="8">
      <t>ヒツヨウ</t>
    </rPh>
    <phoneticPr fontId="3"/>
  </si>
  <si>
    <t>補助対象経費
※３</t>
    <rPh sb="0" eb="6">
      <t>ホジョタイショウケイヒ</t>
    </rPh>
    <phoneticPr fontId="3"/>
  </si>
  <si>
    <r>
      <t>ｃ×</t>
    </r>
    <r>
      <rPr>
        <b/>
        <sz val="18"/>
        <rFont val="ＭＳ ゴシック"/>
        <family val="3"/>
        <charset val="128"/>
      </rPr>
      <t>4/5</t>
    </r>
    <r>
      <rPr>
        <sz val="18"/>
        <rFont val="ＭＳ ゴシック"/>
        <family val="3"/>
        <charset val="128"/>
      </rPr>
      <t xml:space="preserve">
（ｄ）</t>
    </r>
    <phoneticPr fontId="3"/>
  </si>
  <si>
    <t>※１　(ｄ)又は補助上限額300万円のうち金額の低い方。                                    
※２　補助金下限額は1千円とする。
※３　補助対象経費は他の補助金支援を除いた分（自己負担分）とする。</t>
    <rPh sb="6" eb="7">
      <t>マタ</t>
    </rPh>
    <rPh sb="8" eb="10">
      <t>ホジョ</t>
    </rPh>
    <rPh sb="10" eb="12">
      <t>ジョウゲン</t>
    </rPh>
    <rPh sb="12" eb="13">
      <t>ガク</t>
    </rPh>
    <rPh sb="17" eb="18">
      <t>エン</t>
    </rPh>
    <rPh sb="21" eb="23">
      <t>キンガク</t>
    </rPh>
    <rPh sb="24" eb="25">
      <t>ヒク</t>
    </rPh>
    <rPh sb="26" eb="27">
      <t>ホウ</t>
    </rPh>
    <rPh sb="68" eb="71">
      <t>ホジョキン</t>
    </rPh>
    <rPh sb="71" eb="73">
      <t>カゲン</t>
    </rPh>
    <rPh sb="73" eb="74">
      <t>ガク</t>
    </rPh>
    <rPh sb="76" eb="77">
      <t>セン</t>
    </rPh>
    <rPh sb="77" eb="78">
      <t>エン</t>
    </rPh>
    <rPh sb="86" eb="92">
      <t>ホジョタイショウケイヒ</t>
    </rPh>
    <rPh sb="93" eb="94">
      <t>タ</t>
    </rPh>
    <rPh sb="95" eb="98">
      <t>ホジョキン</t>
    </rPh>
    <rPh sb="98" eb="100">
      <t>シエン</t>
    </rPh>
    <rPh sb="101" eb="102">
      <t>ノゾ</t>
    </rPh>
    <rPh sb="104" eb="105">
      <t>ブン</t>
    </rPh>
    <phoneticPr fontId="3"/>
  </si>
  <si>
    <t>1千円≦ A ≦300万円</t>
    <phoneticPr fontId="3"/>
  </si>
  <si>
    <r>
      <t>ｇ×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 xml:space="preserve">
（ｈ）</t>
    </r>
    <phoneticPr fontId="3"/>
  </si>
  <si>
    <r>
      <t>ｇ×</t>
    </r>
    <r>
      <rPr>
        <sz val="18"/>
        <rFont val="HGP創英角ｺﾞｼｯｸUB"/>
        <family val="3"/>
        <charset val="128"/>
      </rPr>
      <t>4/5</t>
    </r>
    <r>
      <rPr>
        <sz val="18"/>
        <rFont val="ＭＳ ゴシック"/>
        <family val="3"/>
        <charset val="128"/>
      </rPr>
      <t xml:space="preserve">
（ｈ）</t>
    </r>
    <phoneticPr fontId="3"/>
  </si>
  <si>
    <t>補助率引き上げを希望する場合はチェックをいれてください →</t>
    <phoneticPr fontId="3"/>
  </si>
  <si>
    <t>※引上げを希望する場合は、様式第1号の2の8もご提出ください。</t>
    <rPh sb="15" eb="16">
      <t>ダイ</t>
    </rPh>
    <rPh sb="17" eb="18">
      <t>ゴウ</t>
    </rPh>
    <phoneticPr fontId="3"/>
  </si>
  <si>
    <t>（②省エネ診断等）</t>
    <rPh sb="2" eb="3">
      <t>ショウ</t>
    </rPh>
    <rPh sb="5" eb="7">
      <t>シンダン</t>
    </rPh>
    <rPh sb="7" eb="8">
      <t>トウ</t>
    </rPh>
    <phoneticPr fontId="3"/>
  </si>
  <si>
    <t>（様式第１号の３の11）</t>
    <rPh sb="3" eb="4">
      <t>ダイ</t>
    </rPh>
    <rPh sb="5" eb="6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</si>
</sst>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2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sz val="12"/>
      <color theme="0" tint="-0.3499862666707357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38" fontId="9" fillId="0" borderId="0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176" fontId="1" fillId="0" borderId="23" xfId="1" applyNumberFormat="1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20" xfId="2" applyFont="1" applyBorder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2" applyFont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6" fillId="0" borderId="0" xfId="4" applyFont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176" fontId="1" fillId="0" borderId="5" xfId="1" applyNumberFormat="1" applyFont="1" applyFill="1" applyBorder="1" applyAlignment="1">
      <alignment horizontal="right" vertical="center"/>
    </xf>
    <xf numFmtId="0" fontId="9" fillId="0" borderId="0" xfId="3" applyFont="1" applyAlignment="1">
      <alignment horizontal="center" vertical="center"/>
    </xf>
    <xf numFmtId="38" fontId="9" fillId="0" borderId="0" xfId="1" applyFont="1" applyFill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176" fontId="1" fillId="0" borderId="24" xfId="1" applyNumberFormat="1" applyFont="1" applyFill="1" applyBorder="1" applyAlignment="1">
      <alignment horizontal="right" vertical="center"/>
    </xf>
    <xf numFmtId="0" fontId="9" fillId="0" borderId="0" xfId="3" applyFont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3" applyFo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20" xfId="2" applyFont="1" applyBorder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38" fontId="9" fillId="0" borderId="2" xfId="5" applyFont="1" applyFill="1" applyBorder="1" applyAlignment="1">
      <alignment vertical="center" wrapText="1"/>
    </xf>
    <xf numFmtId="38" fontId="9" fillId="0" borderId="33" xfId="5" applyFont="1" applyFill="1" applyBorder="1" applyAlignment="1">
      <alignment vertical="center" wrapText="1"/>
    </xf>
    <xf numFmtId="38" fontId="9" fillId="0" borderId="7" xfId="5" applyFont="1" applyFill="1" applyBorder="1" applyAlignment="1">
      <alignment vertical="center" wrapText="1"/>
    </xf>
    <xf numFmtId="0" fontId="9" fillId="0" borderId="11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38" fontId="9" fillId="0" borderId="0" xfId="1" applyFont="1" applyFill="1" applyAlignment="1">
      <alignment horizontal="left" vertical="center" wrapText="1"/>
    </xf>
    <xf numFmtId="38" fontId="9" fillId="0" borderId="0" xfId="1" applyFont="1" applyFill="1" applyAlignment="1">
      <alignment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9" fillId="0" borderId="2" xfId="4" applyFont="1" applyBorder="1" applyAlignment="1">
      <alignment horizontal="left" vertical="center" shrinkToFit="1"/>
    </xf>
    <xf numFmtId="177" fontId="9" fillId="0" borderId="3" xfId="2" applyNumberFormat="1" applyFont="1" applyBorder="1" applyAlignment="1">
      <alignment horizontal="right" vertical="center" wrapText="1" indent="1"/>
    </xf>
    <xf numFmtId="177" fontId="9" fillId="0" borderId="16" xfId="5" applyNumberFormat="1" applyFont="1" applyFill="1" applyBorder="1" applyAlignment="1">
      <alignment horizontal="right" vertical="center" wrapText="1" indent="1"/>
    </xf>
    <xf numFmtId="0" fontId="9" fillId="0" borderId="2" xfId="4" applyFont="1" applyBorder="1" applyAlignment="1" applyProtection="1">
      <alignment horizontal="left" vertical="center" wrapText="1"/>
      <protection locked="0"/>
    </xf>
    <xf numFmtId="0" fontId="9" fillId="0" borderId="4" xfId="4" applyFont="1" applyBorder="1" applyAlignment="1">
      <alignment horizontal="left" vertical="center" wrapText="1"/>
    </xf>
    <xf numFmtId="177" fontId="9" fillId="2" borderId="2" xfId="2" applyNumberFormat="1" applyFont="1" applyFill="1" applyBorder="1" applyAlignment="1">
      <alignment horizontal="right" vertical="center" wrapText="1" indent="1"/>
    </xf>
    <xf numFmtId="177" fontId="9" fillId="2" borderId="11" xfId="2" applyNumberFormat="1" applyFont="1" applyFill="1" applyBorder="1" applyAlignment="1">
      <alignment horizontal="right" vertical="center" wrapText="1" indent="1"/>
    </xf>
    <xf numFmtId="38" fontId="19" fillId="0" borderId="0" xfId="1" applyFont="1" applyFill="1" applyAlignment="1">
      <alignment vertical="center"/>
    </xf>
    <xf numFmtId="38" fontId="20" fillId="0" borderId="0" xfId="1" applyFont="1" applyFill="1" applyAlignment="1">
      <alignment vertical="top"/>
    </xf>
    <xf numFmtId="0" fontId="21" fillId="0" borderId="0" xfId="2" applyFont="1" applyAlignment="1">
      <alignment vertical="center"/>
    </xf>
    <xf numFmtId="38" fontId="17" fillId="0" borderId="0" xfId="1" applyFont="1" applyFill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177" fontId="9" fillId="2" borderId="18" xfId="2" applyNumberFormat="1" applyFont="1" applyFill="1" applyBorder="1" applyAlignment="1">
      <alignment horizontal="center" vertical="center" wrapText="1"/>
    </xf>
    <xf numFmtId="177" fontId="9" fillId="2" borderId="34" xfId="2" applyNumberFormat="1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176" fontId="1" fillId="0" borderId="13" xfId="1" applyNumberFormat="1" applyFont="1" applyFill="1" applyBorder="1" applyAlignment="1" applyProtection="1">
      <alignment horizontal="center" vertical="center"/>
      <protection locked="0"/>
    </xf>
    <xf numFmtId="176" fontId="1" fillId="0" borderId="14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Alignment="1">
      <alignment horizontal="left" vertical="center" wrapText="1"/>
    </xf>
    <xf numFmtId="0" fontId="9" fillId="0" borderId="21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38" fontId="9" fillId="0" borderId="0" xfId="1" applyFont="1" applyFill="1" applyAlignment="1">
      <alignment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48</xdr:row>
      <xdr:rowOff>50800</xdr:rowOff>
    </xdr:from>
    <xdr:to>
      <xdr:col>7</xdr:col>
      <xdr:colOff>0</xdr:colOff>
      <xdr:row>51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showZeros="0" tabSelected="1" view="pageBreakPreview" zoomScaleNormal="60" zoomScaleSheetLayoutView="100" workbookViewId="0">
      <selection activeCell="F7" sqref="F7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8" width="25.125" style="2" customWidth="1"/>
    <col min="9" max="9" width="7.125" style="2" customWidth="1"/>
    <col min="10" max="10" width="8" style="1" customWidth="1"/>
    <col min="11" max="11" width="3.875" style="1" customWidth="1"/>
    <col min="12" max="16384" width="8.875" style="1"/>
  </cols>
  <sheetData>
    <row r="1" spans="1:11" s="3" customFormat="1" ht="21" customHeight="1" x14ac:dyDescent="0.15">
      <c r="A1" s="16" t="s">
        <v>61</v>
      </c>
      <c r="C1" s="5"/>
      <c r="D1" s="5"/>
      <c r="E1" s="65" t="s">
        <v>29</v>
      </c>
      <c r="F1" s="65"/>
      <c r="G1" s="65"/>
      <c r="H1" s="65"/>
      <c r="I1" s="65"/>
    </row>
    <row r="2" spans="1:11" s="3" customFormat="1" ht="21" customHeight="1" x14ac:dyDescent="0.15">
      <c r="C2" s="5"/>
      <c r="D2" s="5"/>
      <c r="E2" s="5"/>
      <c r="F2" s="5"/>
      <c r="G2" s="5"/>
      <c r="H2" s="5" t="s">
        <v>60</v>
      </c>
      <c r="I2" s="5"/>
    </row>
    <row r="3" spans="1:11" ht="17.25" customHeight="1" x14ac:dyDescent="0.15">
      <c r="A3" s="66" t="s">
        <v>44</v>
      </c>
      <c r="B3" s="66"/>
      <c r="C3" s="66"/>
      <c r="D3" s="66"/>
      <c r="E3" s="66"/>
      <c r="F3" s="66"/>
      <c r="G3" s="66"/>
      <c r="H3" s="20"/>
      <c r="I3" s="20"/>
    </row>
    <row r="4" spans="1:11" ht="17.25" customHeight="1" x14ac:dyDescent="0.15">
      <c r="A4" s="20"/>
      <c r="B4" s="20"/>
      <c r="C4" s="24"/>
      <c r="D4" s="24"/>
      <c r="E4" s="25"/>
      <c r="F4" s="54" t="s">
        <v>32</v>
      </c>
      <c r="G4" s="85"/>
      <c r="H4" s="85"/>
      <c r="I4" s="19"/>
    </row>
    <row r="5" spans="1:11" ht="26.25" customHeight="1" x14ac:dyDescent="0.15">
      <c r="A5" s="20"/>
      <c r="B5" s="20"/>
      <c r="C5" s="24"/>
      <c r="D5" s="24"/>
      <c r="E5" s="24"/>
      <c r="F5" s="62" t="s">
        <v>58</v>
      </c>
      <c r="G5" s="27"/>
      <c r="H5" s="27"/>
      <c r="I5" s="64" t="b">
        <v>0</v>
      </c>
    </row>
    <row r="6" spans="1:11" ht="26.25" customHeight="1" x14ac:dyDescent="0.15">
      <c r="A6" s="20"/>
      <c r="B6" s="20"/>
      <c r="C6" s="24"/>
      <c r="D6" s="24"/>
      <c r="E6" s="24"/>
      <c r="F6" s="63" t="s">
        <v>59</v>
      </c>
      <c r="G6" s="27"/>
      <c r="H6" s="27"/>
      <c r="I6" s="19"/>
    </row>
    <row r="7" spans="1:11" ht="17.25" customHeight="1" x14ac:dyDescent="0.15">
      <c r="A7" s="26" t="s">
        <v>14</v>
      </c>
      <c r="B7" s="20"/>
      <c r="C7" s="24"/>
      <c r="D7" s="24"/>
      <c r="E7" s="24"/>
      <c r="F7" s="27"/>
      <c r="G7" s="27"/>
      <c r="H7" s="27"/>
      <c r="I7" s="19"/>
    </row>
    <row r="8" spans="1:11" ht="16.5" customHeight="1" x14ac:dyDescent="0.15">
      <c r="A8" s="26" t="s">
        <v>33</v>
      </c>
      <c r="G8" s="28" t="s">
        <v>31</v>
      </c>
      <c r="H8" s="28" t="s">
        <v>48</v>
      </c>
      <c r="I8" s="29"/>
    </row>
    <row r="9" spans="1:11" ht="33.75" customHeight="1" x14ac:dyDescent="0.15">
      <c r="A9" s="67" t="s">
        <v>52</v>
      </c>
      <c r="B9" s="69" t="s">
        <v>1</v>
      </c>
      <c r="C9" s="70" t="s">
        <v>11</v>
      </c>
      <c r="D9" s="70"/>
      <c r="E9" s="70" t="s">
        <v>20</v>
      </c>
      <c r="F9" s="70" t="s">
        <v>47</v>
      </c>
      <c r="G9" s="71" t="s">
        <v>26</v>
      </c>
      <c r="H9" s="71" t="s">
        <v>53</v>
      </c>
      <c r="I9" s="12"/>
      <c r="J9" s="17"/>
    </row>
    <row r="10" spans="1:11" s="4" customFormat="1" ht="33.75" customHeight="1" x14ac:dyDescent="0.15">
      <c r="A10" s="68"/>
      <c r="B10" s="69"/>
      <c r="C10" s="53" t="s">
        <v>0</v>
      </c>
      <c r="D10" s="53" t="s">
        <v>3</v>
      </c>
      <c r="E10" s="70"/>
      <c r="F10" s="70"/>
      <c r="G10" s="71"/>
      <c r="H10" s="71"/>
      <c r="I10" s="12"/>
      <c r="J10" s="8"/>
    </row>
    <row r="11" spans="1:11" ht="30" customHeight="1" x14ac:dyDescent="0.15">
      <c r="A11" s="55"/>
      <c r="B11" s="58"/>
      <c r="C11" s="6"/>
      <c r="D11" s="6"/>
      <c r="E11" s="6"/>
      <c r="F11" s="30">
        <f>C11*E11</f>
        <v>0</v>
      </c>
      <c r="G11" s="86"/>
      <c r="H11" s="86"/>
      <c r="I11" s="13"/>
      <c r="J11" s="14"/>
      <c r="K11" s="15"/>
    </row>
    <row r="12" spans="1:11" ht="30" customHeight="1" x14ac:dyDescent="0.15">
      <c r="A12" s="55"/>
      <c r="B12" s="58"/>
      <c r="C12" s="6"/>
      <c r="D12" s="6"/>
      <c r="E12" s="6"/>
      <c r="F12" s="30">
        <f t="shared" ref="F12" si="0">C12*E12</f>
        <v>0</v>
      </c>
      <c r="G12" s="87"/>
      <c r="H12" s="87"/>
      <c r="I12" s="13"/>
      <c r="J12" s="14"/>
      <c r="K12" s="15"/>
    </row>
    <row r="13" spans="1:11" ht="30" customHeight="1" x14ac:dyDescent="0.15">
      <c r="A13" s="55" t="s">
        <v>34</v>
      </c>
      <c r="B13" s="58"/>
      <c r="C13" s="6"/>
      <c r="D13" s="6"/>
      <c r="E13" s="6"/>
      <c r="F13" s="30">
        <f t="shared" ref="F13" si="1">C13*E13</f>
        <v>0</v>
      </c>
      <c r="G13" s="87"/>
      <c r="H13" s="87"/>
      <c r="I13" s="13"/>
      <c r="J13" s="14"/>
      <c r="K13" s="15"/>
    </row>
    <row r="14" spans="1:11" ht="30" customHeight="1" thickBot="1" x14ac:dyDescent="0.2">
      <c r="A14" s="55" t="s">
        <v>34</v>
      </c>
      <c r="B14" s="59"/>
      <c r="C14" s="7"/>
      <c r="D14" s="7"/>
      <c r="E14" s="7"/>
      <c r="F14" s="30">
        <f>C14*E14</f>
        <v>0</v>
      </c>
      <c r="G14" s="88"/>
      <c r="H14" s="88"/>
      <c r="I14" s="13"/>
      <c r="J14" s="21">
        <f>F15*4/5</f>
        <v>0</v>
      </c>
      <c r="K14" s="15"/>
    </row>
    <row r="15" spans="1:11" ht="30" customHeight="1" x14ac:dyDescent="0.15">
      <c r="A15" s="92" t="s">
        <v>12</v>
      </c>
      <c r="B15" s="93"/>
      <c r="C15" s="9"/>
      <c r="D15" s="9"/>
      <c r="E15" s="9"/>
      <c r="F15" s="31">
        <f>SUM(F11:F14)</f>
        <v>0</v>
      </c>
      <c r="G15" s="31">
        <f>ROUNDDOWN(F15*3/4,-3)</f>
        <v>0</v>
      </c>
      <c r="H15" s="31" t="str">
        <f>IF(I5,ROUNDDOWN(F15*4/5,-3),"")</f>
        <v/>
      </c>
      <c r="I15" s="11"/>
      <c r="J15" s="21">
        <f>F15*3/4</f>
        <v>0</v>
      </c>
      <c r="K15" s="15"/>
    </row>
    <row r="16" spans="1:11" ht="18" thickBot="1" x14ac:dyDescent="0.2">
      <c r="A16" s="48"/>
      <c r="B16" s="48"/>
      <c r="C16" s="48"/>
      <c r="D16" s="48"/>
      <c r="E16" s="48"/>
      <c r="F16" s="48"/>
      <c r="G16" s="48"/>
      <c r="H16" s="48"/>
      <c r="I16" s="48"/>
    </row>
    <row r="17" spans="1:11" ht="25.5" customHeight="1" thickBot="1" x14ac:dyDescent="0.2">
      <c r="A17" s="48"/>
      <c r="B17" s="48"/>
      <c r="C17" s="48"/>
      <c r="D17" s="48"/>
      <c r="E17" s="1"/>
      <c r="F17" s="32" t="s">
        <v>24</v>
      </c>
      <c r="G17" s="10">
        <f>MIN(G15,3000000)</f>
        <v>0</v>
      </c>
      <c r="H17" s="10" t="str">
        <f>IF(I5,MIN(H15,3000000),"")</f>
        <v/>
      </c>
      <c r="I17" s="48" t="s">
        <v>42</v>
      </c>
    </row>
    <row r="18" spans="1:11" ht="17.25" customHeight="1" x14ac:dyDescent="0.15">
      <c r="A18" s="103" t="s">
        <v>54</v>
      </c>
      <c r="B18" s="103"/>
      <c r="C18" s="103"/>
      <c r="D18" s="103"/>
      <c r="E18" s="103"/>
      <c r="F18" s="103"/>
      <c r="G18" s="33" t="s">
        <v>55</v>
      </c>
      <c r="H18" s="33" t="s">
        <v>55</v>
      </c>
      <c r="I18" s="52"/>
    </row>
    <row r="19" spans="1:11" ht="37.5" customHeight="1" x14ac:dyDescent="0.15">
      <c r="A19" s="103"/>
      <c r="B19" s="103"/>
      <c r="C19" s="103"/>
      <c r="D19" s="103"/>
      <c r="E19" s="103"/>
      <c r="F19" s="103"/>
      <c r="G19" s="52"/>
      <c r="H19" s="52"/>
      <c r="I19" s="52"/>
    </row>
    <row r="20" spans="1:11" ht="17.25" x14ac:dyDescent="0.15">
      <c r="A20" s="52"/>
      <c r="B20" s="52"/>
      <c r="C20" s="52"/>
      <c r="D20" s="52"/>
      <c r="E20" s="52"/>
      <c r="F20" s="52"/>
      <c r="G20" s="52"/>
      <c r="H20" s="52"/>
      <c r="I20" s="52"/>
    </row>
    <row r="21" spans="1:11" ht="16.5" customHeight="1" x14ac:dyDescent="0.15">
      <c r="A21" s="26" t="s">
        <v>35</v>
      </c>
      <c r="G21" s="28" t="s">
        <v>31</v>
      </c>
      <c r="H21" s="28" t="s">
        <v>48</v>
      </c>
      <c r="I21" s="29"/>
    </row>
    <row r="22" spans="1:11" ht="33.75" customHeight="1" x14ac:dyDescent="0.15">
      <c r="A22" s="67" t="s">
        <v>13</v>
      </c>
      <c r="B22" s="69" t="s">
        <v>1</v>
      </c>
      <c r="C22" s="70" t="s">
        <v>36</v>
      </c>
      <c r="D22" s="70"/>
      <c r="E22" s="70" t="s">
        <v>37</v>
      </c>
      <c r="F22" s="70" t="s">
        <v>38</v>
      </c>
      <c r="G22" s="71" t="s">
        <v>56</v>
      </c>
      <c r="H22" s="71" t="s">
        <v>57</v>
      </c>
      <c r="I22" s="12"/>
      <c r="J22" s="17"/>
    </row>
    <row r="23" spans="1:11" s="4" customFormat="1" ht="33.75" customHeight="1" x14ac:dyDescent="0.15">
      <c r="A23" s="68"/>
      <c r="B23" s="69"/>
      <c r="C23" s="53" t="s">
        <v>0</v>
      </c>
      <c r="D23" s="53" t="s">
        <v>3</v>
      </c>
      <c r="E23" s="70"/>
      <c r="F23" s="70"/>
      <c r="G23" s="71"/>
      <c r="H23" s="71"/>
      <c r="I23" s="12"/>
      <c r="J23" s="8"/>
    </row>
    <row r="24" spans="1:11" ht="30" customHeight="1" x14ac:dyDescent="0.15">
      <c r="A24" s="55"/>
      <c r="B24" s="58"/>
      <c r="C24" s="6"/>
      <c r="D24" s="6"/>
      <c r="E24" s="6"/>
      <c r="F24" s="30">
        <f>C24*E24</f>
        <v>0</v>
      </c>
      <c r="G24" s="86"/>
      <c r="H24" s="86"/>
      <c r="I24" s="13"/>
      <c r="J24" s="14"/>
      <c r="K24" s="15"/>
    </row>
    <row r="25" spans="1:11" ht="30" customHeight="1" x14ac:dyDescent="0.15">
      <c r="A25" s="55"/>
      <c r="B25" s="58"/>
      <c r="C25" s="6"/>
      <c r="D25" s="6"/>
      <c r="E25" s="6"/>
      <c r="F25" s="30">
        <f t="shared" ref="F25:F29" si="2">C25*E25</f>
        <v>0</v>
      </c>
      <c r="G25" s="87"/>
      <c r="H25" s="87"/>
      <c r="I25" s="13"/>
      <c r="J25" s="14"/>
      <c r="K25" s="15"/>
    </row>
    <row r="26" spans="1:11" ht="30" customHeight="1" x14ac:dyDescent="0.15">
      <c r="A26" s="55"/>
      <c r="B26" s="58"/>
      <c r="C26" s="6"/>
      <c r="D26" s="6"/>
      <c r="E26" s="6"/>
      <c r="F26" s="30">
        <f t="shared" si="2"/>
        <v>0</v>
      </c>
      <c r="G26" s="87"/>
      <c r="H26" s="87"/>
      <c r="I26" s="13"/>
      <c r="J26" s="14"/>
      <c r="K26" s="15"/>
    </row>
    <row r="27" spans="1:11" ht="30" customHeight="1" x14ac:dyDescent="0.15">
      <c r="A27" s="55" t="s">
        <v>34</v>
      </c>
      <c r="B27" s="58"/>
      <c r="C27" s="6"/>
      <c r="D27" s="6"/>
      <c r="E27" s="6"/>
      <c r="F27" s="30">
        <f t="shared" si="2"/>
        <v>0</v>
      </c>
      <c r="G27" s="87"/>
      <c r="H27" s="87"/>
      <c r="I27" s="13"/>
      <c r="J27" s="14"/>
      <c r="K27" s="15"/>
    </row>
    <row r="28" spans="1:11" ht="30" customHeight="1" x14ac:dyDescent="0.15">
      <c r="A28" s="55" t="s">
        <v>34</v>
      </c>
      <c r="B28" s="58"/>
      <c r="C28" s="6"/>
      <c r="D28" s="6"/>
      <c r="E28" s="6"/>
      <c r="F28" s="30">
        <f t="shared" si="2"/>
        <v>0</v>
      </c>
      <c r="G28" s="87"/>
      <c r="H28" s="87"/>
      <c r="I28" s="13"/>
      <c r="J28" s="14"/>
      <c r="K28" s="15"/>
    </row>
    <row r="29" spans="1:11" ht="30" customHeight="1" thickBot="1" x14ac:dyDescent="0.2">
      <c r="A29" s="55" t="s">
        <v>34</v>
      </c>
      <c r="B29" s="59"/>
      <c r="C29" s="7"/>
      <c r="D29" s="7"/>
      <c r="E29" s="7"/>
      <c r="F29" s="30">
        <f t="shared" si="2"/>
        <v>0</v>
      </c>
      <c r="G29" s="88"/>
      <c r="H29" s="88"/>
      <c r="I29" s="13"/>
      <c r="J29" s="21">
        <f>F30*4/5</f>
        <v>0</v>
      </c>
      <c r="K29" s="15"/>
    </row>
    <row r="30" spans="1:11" ht="30" customHeight="1" x14ac:dyDescent="0.15">
      <c r="A30" s="92" t="s">
        <v>12</v>
      </c>
      <c r="B30" s="93"/>
      <c r="C30" s="9"/>
      <c r="D30" s="9"/>
      <c r="E30" s="9"/>
      <c r="F30" s="31">
        <f>SUM(F24:F29)</f>
        <v>0</v>
      </c>
      <c r="G30" s="31">
        <f>ROUNDDOWN(F30*3/4,-3)</f>
        <v>0</v>
      </c>
      <c r="H30" s="31" t="str">
        <f>IF(I5,ROUNDDOWN(F30*4/5,-3),"")</f>
        <v/>
      </c>
      <c r="I30" s="11"/>
      <c r="J30" s="21">
        <f>F30*3/4</f>
        <v>0</v>
      </c>
      <c r="K30" s="15"/>
    </row>
    <row r="31" spans="1:11" ht="18" thickBot="1" x14ac:dyDescent="0.2">
      <c r="A31" s="48"/>
      <c r="B31" s="48"/>
      <c r="C31" s="48"/>
      <c r="D31" s="48"/>
      <c r="E31" s="48"/>
      <c r="F31" s="48"/>
      <c r="G31" s="48"/>
      <c r="H31" s="48"/>
      <c r="I31" s="48"/>
    </row>
    <row r="32" spans="1:11" ht="25.5" customHeight="1" thickBot="1" x14ac:dyDescent="0.2">
      <c r="A32" s="48"/>
      <c r="B32" s="48"/>
      <c r="C32" s="48"/>
      <c r="D32" s="48"/>
      <c r="E32" s="1"/>
      <c r="F32" s="32" t="s">
        <v>24</v>
      </c>
      <c r="G32" s="10">
        <f>MIN(G30,3000000-G17)</f>
        <v>0</v>
      </c>
      <c r="H32" s="10" t="str">
        <f>IF(I5,MIN(H30,3000000-H17),"")</f>
        <v/>
      </c>
      <c r="I32" s="48" t="s">
        <v>39</v>
      </c>
    </row>
    <row r="33" spans="1:10" ht="17.25" customHeight="1" x14ac:dyDescent="0.15">
      <c r="A33" s="89" t="s">
        <v>43</v>
      </c>
      <c r="B33" s="89"/>
      <c r="C33" s="89"/>
      <c r="D33" s="89"/>
      <c r="E33" s="89"/>
      <c r="F33" s="89"/>
      <c r="G33" s="89"/>
      <c r="H33" s="89"/>
      <c r="I33" s="89"/>
    </row>
    <row r="34" spans="1:10" ht="17.25" x14ac:dyDescent="0.15">
      <c r="A34" s="89"/>
      <c r="B34" s="89"/>
      <c r="C34" s="89"/>
      <c r="D34" s="89"/>
      <c r="E34" s="89"/>
      <c r="F34" s="89"/>
      <c r="G34" s="89"/>
      <c r="H34" s="89"/>
      <c r="I34" s="89"/>
    </row>
    <row r="35" spans="1:10" ht="17.25" x14ac:dyDescent="0.15">
      <c r="A35" s="51"/>
      <c r="B35" s="51"/>
      <c r="C35" s="51"/>
      <c r="D35" s="51"/>
      <c r="E35" s="51"/>
      <c r="F35" s="51"/>
      <c r="G35" s="51"/>
      <c r="H35" s="51"/>
      <c r="I35" s="51"/>
    </row>
    <row r="36" spans="1:10" ht="18" thickBot="1" x14ac:dyDescent="0.2">
      <c r="A36" s="34" t="s">
        <v>40</v>
      </c>
      <c r="B36" s="48"/>
      <c r="C36" s="48"/>
      <c r="D36" s="48"/>
      <c r="E36" s="48"/>
      <c r="F36" s="48"/>
      <c r="G36" s="48"/>
      <c r="H36" s="48"/>
      <c r="I36" s="48"/>
    </row>
    <row r="37" spans="1:10" ht="30" customHeight="1" thickBot="1" x14ac:dyDescent="0.2">
      <c r="A37" s="90" t="s">
        <v>12</v>
      </c>
      <c r="B37" s="91"/>
      <c r="C37" s="22"/>
      <c r="D37" s="22"/>
      <c r="E37" s="22"/>
      <c r="F37" s="35">
        <f>F15+F30</f>
        <v>0</v>
      </c>
      <c r="G37" s="35">
        <f>G15+G30</f>
        <v>0</v>
      </c>
      <c r="H37" s="35" t="str">
        <f>IF(I5,H15+H30,"")</f>
        <v/>
      </c>
      <c r="I37" s="11"/>
      <c r="J37" s="15"/>
    </row>
    <row r="38" spans="1:10" ht="25.5" customHeight="1" thickBot="1" x14ac:dyDescent="0.2">
      <c r="A38" s="48"/>
      <c r="B38" s="48"/>
      <c r="C38" s="48"/>
      <c r="D38" s="48"/>
      <c r="E38" s="1"/>
      <c r="F38" s="32" t="s">
        <v>24</v>
      </c>
      <c r="G38" s="23">
        <f>MIN(G17+G32,3000000)</f>
        <v>0</v>
      </c>
      <c r="H38" s="23" t="str">
        <f>IF(I5,MIN(H17+H32,3000000),"")</f>
        <v/>
      </c>
      <c r="I38" s="48" t="s">
        <v>18</v>
      </c>
    </row>
    <row r="39" spans="1:10" ht="18" customHeight="1" x14ac:dyDescent="0.15">
      <c r="A39" s="48"/>
      <c r="B39" s="48"/>
      <c r="C39" s="48"/>
      <c r="D39" s="48"/>
      <c r="E39" s="1"/>
      <c r="G39" s="36" t="s">
        <v>41</v>
      </c>
      <c r="H39" s="36" t="s">
        <v>41</v>
      </c>
      <c r="I39" s="48"/>
    </row>
    <row r="40" spans="1:10" ht="12.95" customHeight="1" x14ac:dyDescent="0.15">
      <c r="A40" s="37" t="s">
        <v>5</v>
      </c>
      <c r="B40" s="16"/>
      <c r="C40" s="16"/>
      <c r="D40" s="16"/>
      <c r="E40" s="52"/>
      <c r="F40" s="52"/>
      <c r="G40" s="52"/>
      <c r="H40" s="52"/>
      <c r="I40" s="17"/>
    </row>
    <row r="41" spans="1:10" ht="12.95" customHeight="1" x14ac:dyDescent="0.15">
      <c r="A41" s="94" t="s">
        <v>16</v>
      </c>
      <c r="B41" s="95"/>
      <c r="C41" s="95"/>
      <c r="D41" s="95"/>
      <c r="E41" s="95"/>
      <c r="F41" s="95"/>
    </row>
    <row r="42" spans="1:10" ht="12.95" customHeight="1" x14ac:dyDescent="0.15">
      <c r="A42" s="49" t="s">
        <v>22</v>
      </c>
      <c r="B42" s="49"/>
      <c r="C42" s="49"/>
      <c r="D42" s="49"/>
      <c r="E42" s="49"/>
      <c r="F42" s="49"/>
    </row>
    <row r="43" spans="1:10" ht="12.95" customHeight="1" x14ac:dyDescent="0.15">
      <c r="A43" s="94" t="s">
        <v>21</v>
      </c>
      <c r="B43" s="94"/>
      <c r="C43" s="94"/>
      <c r="D43" s="94"/>
      <c r="E43" s="94"/>
      <c r="F43" s="94"/>
    </row>
    <row r="44" spans="1:10" ht="12.95" customHeight="1" x14ac:dyDescent="0.15">
      <c r="A44" s="94" t="s">
        <v>15</v>
      </c>
      <c r="B44" s="94"/>
      <c r="C44" s="94"/>
      <c r="D44" s="94"/>
      <c r="E44" s="94"/>
      <c r="F44" s="94"/>
      <c r="G44" s="94"/>
      <c r="H44" s="48"/>
      <c r="I44" s="48"/>
    </row>
    <row r="45" spans="1:10" ht="12.95" customHeight="1" x14ac:dyDescent="0.15">
      <c r="A45" s="96" t="s">
        <v>19</v>
      </c>
      <c r="B45" s="96"/>
      <c r="C45" s="96"/>
      <c r="D45" s="96"/>
      <c r="E45" s="96"/>
      <c r="F45" s="96"/>
      <c r="G45" s="96"/>
      <c r="H45" s="50"/>
      <c r="I45" s="50"/>
    </row>
    <row r="46" spans="1:10" ht="12.95" customHeight="1" x14ac:dyDescent="0.15">
      <c r="A46" s="49" t="s">
        <v>27</v>
      </c>
      <c r="B46" s="48"/>
      <c r="C46" s="48"/>
      <c r="D46" s="48"/>
      <c r="E46" s="48"/>
      <c r="F46" s="48"/>
      <c r="G46" s="48"/>
      <c r="H46" s="48"/>
      <c r="I46" s="48"/>
    </row>
    <row r="47" spans="1:10" ht="12.95" customHeight="1" x14ac:dyDescent="0.15">
      <c r="A47" s="49" t="s">
        <v>28</v>
      </c>
      <c r="B47" s="48"/>
      <c r="C47" s="48"/>
      <c r="D47" s="48"/>
      <c r="E47" s="48"/>
      <c r="F47" s="48"/>
      <c r="G47" s="48"/>
      <c r="H47" s="48"/>
      <c r="I47" s="48"/>
    </row>
    <row r="48" spans="1:10" ht="12.95" customHeight="1" x14ac:dyDescent="0.15">
      <c r="A48" s="38" t="s">
        <v>25</v>
      </c>
      <c r="B48" s="38"/>
      <c r="C48" s="38"/>
      <c r="D48" s="38"/>
      <c r="E48" s="38"/>
      <c r="F48" s="38"/>
      <c r="G48" s="48"/>
      <c r="H48" s="48"/>
      <c r="I48" s="48"/>
    </row>
    <row r="49" spans="1:9" ht="12.95" customHeight="1" x14ac:dyDescent="0.15">
      <c r="A49" s="48"/>
      <c r="B49" s="48"/>
      <c r="C49" s="48"/>
      <c r="D49" s="48"/>
      <c r="E49" s="48"/>
      <c r="F49" s="48"/>
      <c r="G49" s="48"/>
      <c r="H49" s="48"/>
      <c r="I49" s="48"/>
    </row>
    <row r="50" spans="1:9" ht="24.75" customHeight="1" x14ac:dyDescent="0.15">
      <c r="A50" s="48"/>
      <c r="B50" s="48"/>
      <c r="C50" s="48"/>
      <c r="D50" s="48"/>
      <c r="E50" s="48"/>
      <c r="F50" s="48"/>
      <c r="G50" s="48"/>
      <c r="H50" s="48"/>
      <c r="I50" s="48"/>
    </row>
    <row r="51" spans="1:9" ht="24.75" customHeight="1" x14ac:dyDescent="0.15">
      <c r="A51" s="48"/>
      <c r="B51" s="48"/>
      <c r="C51" s="48"/>
      <c r="D51" s="48"/>
      <c r="E51" s="48"/>
      <c r="F51" s="48"/>
      <c r="G51" s="48"/>
      <c r="H51" s="48"/>
      <c r="I51" s="48"/>
    </row>
    <row r="52" spans="1:9" ht="18.75" customHeight="1" x14ac:dyDescent="0.15">
      <c r="A52" s="48"/>
      <c r="B52" s="48"/>
      <c r="C52" s="48"/>
      <c r="D52" s="48"/>
      <c r="E52" s="48"/>
      <c r="F52" s="48"/>
      <c r="G52" s="48"/>
      <c r="H52" s="48"/>
      <c r="I52" s="48"/>
    </row>
    <row r="53" spans="1:9" ht="22.15" customHeight="1" x14ac:dyDescent="0.15">
      <c r="A53" s="16" t="s">
        <v>9</v>
      </c>
      <c r="B53" s="39"/>
      <c r="C53" s="39"/>
      <c r="D53" s="16"/>
      <c r="E53" s="16"/>
      <c r="F53" s="16"/>
      <c r="G53" s="40"/>
      <c r="H53" s="40" t="s">
        <v>2</v>
      </c>
      <c r="I53" s="40"/>
    </row>
    <row r="54" spans="1:9" ht="22.5" customHeight="1" x14ac:dyDescent="0.15">
      <c r="A54" s="41"/>
      <c r="B54" s="97" t="s">
        <v>6</v>
      </c>
      <c r="C54" s="98"/>
      <c r="D54" s="98"/>
      <c r="E54" s="99"/>
      <c r="F54" s="72" t="s">
        <v>45</v>
      </c>
      <c r="G54" s="73"/>
      <c r="H54" s="83" t="s">
        <v>17</v>
      </c>
      <c r="I54" s="42"/>
    </row>
    <row r="55" spans="1:9" ht="30" customHeight="1" x14ac:dyDescent="0.15">
      <c r="A55" s="41"/>
      <c r="B55" s="100"/>
      <c r="C55" s="101"/>
      <c r="D55" s="101"/>
      <c r="E55" s="102"/>
      <c r="F55" s="43" t="s">
        <v>46</v>
      </c>
      <c r="G55" s="47" t="s">
        <v>49</v>
      </c>
      <c r="H55" s="84"/>
      <c r="I55" s="42"/>
    </row>
    <row r="56" spans="1:9" ht="30" customHeight="1" x14ac:dyDescent="0.15">
      <c r="A56" s="41"/>
      <c r="B56" s="72" t="s">
        <v>8</v>
      </c>
      <c r="C56" s="73"/>
      <c r="D56" s="73"/>
      <c r="E56" s="74"/>
      <c r="F56" s="60">
        <f>F59-F57-F58</f>
        <v>0</v>
      </c>
      <c r="G56" s="61" t="str">
        <f>IF(I5,F59-G57-G58,"")</f>
        <v/>
      </c>
      <c r="H56" s="44"/>
      <c r="I56" s="18"/>
    </row>
    <row r="57" spans="1:9" ht="30" customHeight="1" x14ac:dyDescent="0.15">
      <c r="A57" s="41"/>
      <c r="B57" s="72" t="s">
        <v>10</v>
      </c>
      <c r="C57" s="73"/>
      <c r="D57" s="73"/>
      <c r="E57" s="74"/>
      <c r="F57" s="60">
        <f>G38</f>
        <v>0</v>
      </c>
      <c r="G57" s="61" t="str">
        <f>H38</f>
        <v/>
      </c>
      <c r="H57" s="44"/>
      <c r="I57" s="18"/>
    </row>
    <row r="58" spans="1:9" ht="30" customHeight="1" thickBot="1" x14ac:dyDescent="0.2">
      <c r="A58" s="41"/>
      <c r="B58" s="75" t="s">
        <v>7</v>
      </c>
      <c r="C58" s="76"/>
      <c r="D58" s="76"/>
      <c r="E58" s="77"/>
      <c r="F58" s="56"/>
      <c r="G58" s="57"/>
      <c r="H58" s="45"/>
      <c r="I58" s="18"/>
    </row>
    <row r="59" spans="1:9" ht="30" customHeight="1" thickTop="1" x14ac:dyDescent="0.15">
      <c r="A59" s="41"/>
      <c r="B59" s="78" t="s">
        <v>4</v>
      </c>
      <c r="C59" s="79"/>
      <c r="D59" s="79"/>
      <c r="E59" s="80"/>
      <c r="F59" s="81">
        <f>F37</f>
        <v>0</v>
      </c>
      <c r="G59" s="82"/>
      <c r="H59" s="46"/>
      <c r="I59" s="18"/>
    </row>
    <row r="60" spans="1:9" ht="17.25" x14ac:dyDescent="0.15"/>
    <row r="61" spans="1:9" ht="17.25" x14ac:dyDescent="0.15">
      <c r="A61" s="19" t="s">
        <v>23</v>
      </c>
      <c r="B61" s="20"/>
      <c r="C61" s="20"/>
      <c r="D61" s="20"/>
      <c r="E61" s="20"/>
      <c r="F61" s="20"/>
      <c r="G61" s="20"/>
      <c r="H61" s="20"/>
      <c r="I61" s="20"/>
    </row>
    <row r="62" spans="1:9" ht="17.25" x14ac:dyDescent="0.15">
      <c r="A62" s="19" t="s">
        <v>30</v>
      </c>
      <c r="B62" s="20"/>
      <c r="C62" s="20"/>
      <c r="D62" s="20"/>
      <c r="E62" s="20"/>
      <c r="F62" s="20"/>
      <c r="G62" s="20"/>
      <c r="H62" s="20"/>
      <c r="I62" s="20"/>
    </row>
    <row r="63" spans="1:9" ht="17.25" x14ac:dyDescent="0.15">
      <c r="A63" s="19" t="s">
        <v>50</v>
      </c>
      <c r="B63" s="20"/>
      <c r="C63" s="20"/>
      <c r="D63" s="20"/>
      <c r="E63" s="20"/>
      <c r="F63" s="20"/>
      <c r="G63" s="20"/>
      <c r="H63" s="20"/>
      <c r="I63" s="20"/>
    </row>
    <row r="64" spans="1:9" ht="17.25" x14ac:dyDescent="0.15">
      <c r="A64" s="19" t="s">
        <v>51</v>
      </c>
      <c r="B64" s="20"/>
      <c r="C64" s="20"/>
      <c r="D64" s="20"/>
      <c r="E64" s="20"/>
      <c r="F64" s="20"/>
      <c r="G64" s="20"/>
      <c r="H64" s="20"/>
      <c r="I64" s="20"/>
    </row>
  </sheetData>
  <mergeCells count="38">
    <mergeCell ref="B54:E55"/>
    <mergeCell ref="F54:G54"/>
    <mergeCell ref="A18:F19"/>
    <mergeCell ref="A22:A23"/>
    <mergeCell ref="B22:B23"/>
    <mergeCell ref="C22:D22"/>
    <mergeCell ref="E22:E23"/>
    <mergeCell ref="F22:F23"/>
    <mergeCell ref="H54:H55"/>
    <mergeCell ref="G4:H4"/>
    <mergeCell ref="G11:G14"/>
    <mergeCell ref="A33:I34"/>
    <mergeCell ref="A37:B37"/>
    <mergeCell ref="G22:G23"/>
    <mergeCell ref="H22:H23"/>
    <mergeCell ref="G24:G29"/>
    <mergeCell ref="H24:H29"/>
    <mergeCell ref="A30:B30"/>
    <mergeCell ref="A15:B15"/>
    <mergeCell ref="H11:H14"/>
    <mergeCell ref="A41:F41"/>
    <mergeCell ref="A43:F43"/>
    <mergeCell ref="A44:G44"/>
    <mergeCell ref="A45:G45"/>
    <mergeCell ref="B56:E56"/>
    <mergeCell ref="B57:E57"/>
    <mergeCell ref="B58:E58"/>
    <mergeCell ref="B59:E59"/>
    <mergeCell ref="F59:G59"/>
    <mergeCell ref="E1:I1"/>
    <mergeCell ref="A3:G3"/>
    <mergeCell ref="A9:A10"/>
    <mergeCell ref="B9:B10"/>
    <mergeCell ref="C9:D9"/>
    <mergeCell ref="E9:E10"/>
    <mergeCell ref="F9:F10"/>
    <mergeCell ref="G9:G10"/>
    <mergeCell ref="H9:H10"/>
  </mergeCells>
  <phoneticPr fontId="3"/>
  <dataValidations count="3">
    <dataValidation imeMode="halfAlpha" allowBlank="1" showInputMessage="1" showErrorMessage="1" sqref="C1:C2 C65:C65540 E2 C60 E60 E65:E65540 E8:E15 C8:C15 E21:E30 C21:C30 E37 C37" xr:uid="{00000000-0002-0000-0000-000000000000}"/>
    <dataValidation imeMode="hiragana" allowBlank="1" showInputMessage="1" showErrorMessage="1" sqref="D1:D2 B1:B2 D65:D65540 D60 B60 B65:B65540 B8:B14 D8:D15 B21:B29 D21:D30 D37" xr:uid="{00000000-0002-0000-0000-000001000000}"/>
    <dataValidation type="list" allowBlank="1" showInputMessage="1" showErrorMessage="1" sqref="A11:A14 A24:A29" xr:uid="{BECA1A4B-3F05-4865-8028-C3214889D5A7}">
      <formula1>"　,開発費,展示会等出展費,謝金,旅費,広報費,印刷製本費,通信運搬費,雑役務費,借料,機械装置・システム費,備品購入費,外注費,改装等工事費,設備処分費,その他経費"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1200150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2023-06-15T07:17:25Z</dcterms:created>
  <dcterms:modified xsi:type="dcterms:W3CDTF">2023-06-15T07:17:33Z</dcterms:modified>
</cp:coreProperties>
</file>